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mmy\Documents\Game Notes\fantasy-football-analysis\"/>
    </mc:Choice>
  </mc:AlternateContent>
  <xr:revisionPtr revIDLastSave="0" documentId="13_ncr:1_{A0A344E3-89EC-4622-812E-9AB99C560589}" xr6:coauthVersionLast="47" xr6:coauthVersionMax="47" xr10:uidLastSave="{00000000-0000-0000-0000-000000000000}"/>
  <bookViews>
    <workbookView xWindow="-38520" yWindow="-120" windowWidth="38640" windowHeight="21240" activeTab="21" xr2:uid="{00000000-000D-0000-FFFF-FFFF00000000}"/>
  </bookViews>
  <sheets>
    <sheet name="W1" sheetId="1" r:id="rId1"/>
    <sheet name="W2" sheetId="2" state="hidden" r:id="rId2"/>
    <sheet name="W3" sheetId="3" state="hidden" r:id="rId3"/>
    <sheet name="W4" sheetId="4" state="hidden" r:id="rId4"/>
    <sheet name="W5" sheetId="5" state="hidden" r:id="rId5"/>
    <sheet name="W6" sheetId="6" state="hidden" r:id="rId6"/>
    <sheet name="W7" sheetId="7" state="hidden" r:id="rId7"/>
    <sheet name="Template" sheetId="8" state="hidden" r:id="rId8"/>
    <sheet name="W15" sheetId="9" state="hidden" r:id="rId9"/>
    <sheet name="W16" sheetId="10" state="hidden" r:id="rId10"/>
    <sheet name="W17" sheetId="11" state="hidden" r:id="rId11"/>
    <sheet name="W12" sheetId="12" state="hidden" r:id="rId12"/>
    <sheet name="W13" sheetId="13" state="hidden" r:id="rId13"/>
    <sheet name="W14" sheetId="14" state="hidden" r:id="rId14"/>
    <sheet name="W10" sheetId="15" state="hidden" r:id="rId15"/>
    <sheet name="W11" sheetId="16" state="hidden" r:id="rId16"/>
    <sheet name="W9" sheetId="17" state="hidden" r:id="rId17"/>
    <sheet name="W8" sheetId="18" state="hidden" r:id="rId18"/>
    <sheet name="PlayerPosDB" sheetId="19" state="hidden" r:id="rId19"/>
    <sheet name="Settings" sheetId="20" state="hidden" r:id="rId20"/>
    <sheet name="W18" sheetId="21" state="hidden" r:id="rId21"/>
    <sheet name="Compiled Data" sheetId="22" r:id="rId22"/>
    <sheet name="Old Lineup" sheetId="23" state="hidden" r:id="rId23"/>
  </sheets>
  <externalReferences>
    <externalReference r:id="rId24"/>
  </externalReferences>
  <definedNames>
    <definedName name="_xlnm._FilterDatabase" localSheetId="21" hidden="1">'Compiled Data'!$A$1:$W$553</definedName>
    <definedName name="_xlnm._FilterDatabase" localSheetId="7" hidden="1">Template!$A$2:$V$281</definedName>
    <definedName name="_xlnm._FilterDatabase" localSheetId="0" hidden="1">'W1'!$A$2:$V$290</definedName>
    <definedName name="_xlnm._FilterDatabase" localSheetId="14" hidden="1">'W10'!$A$2:$V$281</definedName>
    <definedName name="_xlnm._FilterDatabase" localSheetId="15" hidden="1">'W11'!$A$2:$V$281</definedName>
    <definedName name="_xlnm._FilterDatabase" localSheetId="11" hidden="1">'W12'!$A$2:$V$281</definedName>
    <definedName name="_xlnm._FilterDatabase" localSheetId="12" hidden="1">'W13'!$A$2:$V$289</definedName>
    <definedName name="_xlnm._FilterDatabase" localSheetId="13" hidden="1">'W14'!$A$2:$V$281</definedName>
    <definedName name="_xlnm._FilterDatabase" localSheetId="8" hidden="1">'W15'!$A$2:$V$295</definedName>
    <definedName name="_xlnm._FilterDatabase" localSheetId="9" hidden="1">'W16'!$A$2:$V$290</definedName>
    <definedName name="_xlnm._FilterDatabase" localSheetId="10" hidden="1">'W17'!$A$2:$V$302</definedName>
    <definedName name="_xlnm._FilterDatabase" localSheetId="20" hidden="1">'W18'!$A$2:$V$302</definedName>
    <definedName name="_xlnm._FilterDatabase" localSheetId="1" hidden="1">'W2'!$A$2:$V$290</definedName>
    <definedName name="_xlnm._FilterDatabase" localSheetId="2" hidden="1">'W3'!$A$2:$V$301</definedName>
    <definedName name="_xlnm._FilterDatabase" localSheetId="3" hidden="1">'W4'!$A$2:$V$281</definedName>
    <definedName name="_xlnm._FilterDatabase" localSheetId="4" hidden="1">'W5'!$A$2:$V$281</definedName>
    <definedName name="_xlnm._FilterDatabase" localSheetId="5" hidden="1">'W6'!$A$2:$V$281</definedName>
    <definedName name="_xlnm._FilterDatabase" localSheetId="6" hidden="1">'W7'!$A$2:$V$281</definedName>
    <definedName name="_xlnm._FilterDatabase" localSheetId="17" hidden="1">'W8'!$A$2:$V$293</definedName>
    <definedName name="_xlnm._FilterDatabase" localSheetId="16" hidden="1">'W9'!$A$2:$V$281</definedName>
    <definedName name="FullData">'Compiled Data'!$A:$W</definedName>
    <definedName name="PlayerPosDB">PlayerPosDB!$B$2:$D$553</definedName>
    <definedName name="Pts_FL">Settings!$B$16</definedName>
    <definedName name="Pts_FTD">Settings!$B$17</definedName>
    <definedName name="Pts_P2">Settings!$B$7</definedName>
    <definedName name="Pts_PA">Settings!$B$2</definedName>
    <definedName name="Pts_PC">Settings!$B$3</definedName>
    <definedName name="Pts_PI">Settings!$B$6</definedName>
    <definedName name="Pts_PTD">Settings!$B$5</definedName>
    <definedName name="Pts_PY">Settings!$B$4</definedName>
    <definedName name="Pts_R2">Settings!$B$11</definedName>
    <definedName name="Pts_RA">Settings!$B$8</definedName>
    <definedName name="Pts_Re2">Settings!$B$15</definedName>
    <definedName name="Pts_Res">Settings!$B$12</definedName>
    <definedName name="Pts_ReTD">Settings!$B$14</definedName>
    <definedName name="Pts_ReY">Settings!$B$13</definedName>
    <definedName name="Pts_RTD">Settings!$B$10</definedName>
    <definedName name="Pts_RY">Settings!$B$9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2" i="21" l="1"/>
  <c r="B302" i="21"/>
  <c r="A302" i="21" s="1"/>
  <c r="C301" i="21"/>
  <c r="B301" i="21"/>
  <c r="A301" i="21" s="1"/>
  <c r="C300" i="21"/>
  <c r="B300" i="21"/>
  <c r="A300" i="21" s="1"/>
  <c r="C299" i="21"/>
  <c r="B299" i="21"/>
  <c r="A299" i="21" s="1"/>
  <c r="C298" i="21"/>
  <c r="B298" i="21"/>
  <c r="A298" i="21" s="1"/>
  <c r="C297" i="21"/>
  <c r="B297" i="21"/>
  <c r="A297" i="21" s="1"/>
  <c r="C296" i="21"/>
  <c r="B296" i="21"/>
  <c r="A296" i="21" s="1"/>
  <c r="C295" i="21"/>
  <c r="B295" i="21"/>
  <c r="A295" i="21" s="1"/>
  <c r="C294" i="21"/>
  <c r="B294" i="21"/>
  <c r="A294" i="21" s="1"/>
  <c r="C293" i="21"/>
  <c r="B293" i="21"/>
  <c r="A293" i="21" s="1"/>
  <c r="C292" i="21"/>
  <c r="B292" i="21"/>
  <c r="A292" i="21" s="1"/>
  <c r="C291" i="21"/>
  <c r="B291" i="21"/>
  <c r="A291" i="21" s="1"/>
  <c r="C290" i="21"/>
  <c r="B290" i="21"/>
  <c r="A290" i="21" s="1"/>
  <c r="C289" i="21"/>
  <c r="B289" i="21"/>
  <c r="A289" i="21" s="1"/>
  <c r="C288" i="21"/>
  <c r="B288" i="21"/>
  <c r="A288" i="21" s="1"/>
  <c r="C287" i="21"/>
  <c r="B287" i="21"/>
  <c r="A287" i="21" s="1"/>
  <c r="C286" i="21"/>
  <c r="B286" i="21"/>
  <c r="A286" i="21" s="1"/>
  <c r="C285" i="21"/>
  <c r="B285" i="21"/>
  <c r="A285" i="21" s="1"/>
  <c r="C284" i="21"/>
  <c r="B284" i="21"/>
  <c r="A284" i="21" s="1"/>
  <c r="C283" i="21"/>
  <c r="B283" i="21"/>
  <c r="A283" i="21" s="1"/>
  <c r="C282" i="21"/>
  <c r="B282" i="21"/>
  <c r="A282" i="21" s="1"/>
  <c r="C281" i="21"/>
  <c r="B281" i="21"/>
  <c r="A281" i="21" s="1"/>
  <c r="C280" i="21"/>
  <c r="B280" i="21"/>
  <c r="A280" i="21" s="1"/>
  <c r="C279" i="21"/>
  <c r="B279" i="21"/>
  <c r="A279" i="21" s="1"/>
  <c r="C278" i="21"/>
  <c r="B278" i="21"/>
  <c r="A278" i="21" s="1"/>
  <c r="C277" i="21"/>
  <c r="B277" i="21"/>
  <c r="A277" i="21"/>
  <c r="C276" i="21"/>
  <c r="B276" i="21"/>
  <c r="A276" i="21" s="1"/>
  <c r="C275" i="21"/>
  <c r="B275" i="21"/>
  <c r="A275" i="21" s="1"/>
  <c r="C274" i="21"/>
  <c r="B274" i="21"/>
  <c r="A274" i="21" s="1"/>
  <c r="C273" i="21"/>
  <c r="B273" i="21"/>
  <c r="A273" i="21" s="1"/>
  <c r="C272" i="21"/>
  <c r="B272" i="21"/>
  <c r="A272" i="21" s="1"/>
  <c r="C271" i="21"/>
  <c r="B271" i="21"/>
  <c r="A271" i="21" s="1"/>
  <c r="C270" i="21"/>
  <c r="B270" i="21"/>
  <c r="A270" i="21" s="1"/>
  <c r="C269" i="21"/>
  <c r="B269" i="21"/>
  <c r="A269" i="21" s="1"/>
  <c r="C268" i="21"/>
  <c r="B268" i="21"/>
  <c r="A268" i="21" s="1"/>
  <c r="C267" i="21"/>
  <c r="B267" i="21"/>
  <c r="A267" i="21" s="1"/>
  <c r="C266" i="21"/>
  <c r="B266" i="21"/>
  <c r="A266" i="21" s="1"/>
  <c r="C265" i="21"/>
  <c r="B265" i="21"/>
  <c r="A265" i="21" s="1"/>
  <c r="C264" i="21"/>
  <c r="B264" i="21"/>
  <c r="A264" i="21" s="1"/>
  <c r="C263" i="21"/>
  <c r="B263" i="21"/>
  <c r="A263" i="21" s="1"/>
  <c r="C262" i="21"/>
  <c r="B262" i="21"/>
  <c r="A262" i="21" s="1"/>
  <c r="C261" i="21"/>
  <c r="B261" i="21"/>
  <c r="A261" i="21" s="1"/>
  <c r="C260" i="21"/>
  <c r="B260" i="21"/>
  <c r="A260" i="21" s="1"/>
  <c r="C259" i="21"/>
  <c r="B259" i="21"/>
  <c r="A259" i="21" s="1"/>
  <c r="C258" i="21"/>
  <c r="B258" i="21"/>
  <c r="A258" i="21" s="1"/>
  <c r="C257" i="21"/>
  <c r="B257" i="21"/>
  <c r="A257" i="21" s="1"/>
  <c r="C256" i="21"/>
  <c r="B256" i="21"/>
  <c r="A256" i="21" s="1"/>
  <c r="C255" i="21"/>
  <c r="B255" i="21"/>
  <c r="A255" i="21" s="1"/>
  <c r="C254" i="21"/>
  <c r="B254" i="21"/>
  <c r="A254" i="21" s="1"/>
  <c r="C253" i="21"/>
  <c r="B253" i="21"/>
  <c r="A253" i="21"/>
  <c r="C252" i="21"/>
  <c r="B252" i="21"/>
  <c r="A252" i="21" s="1"/>
  <c r="C251" i="21"/>
  <c r="B251" i="21"/>
  <c r="A251" i="21" s="1"/>
  <c r="C250" i="21"/>
  <c r="B250" i="21"/>
  <c r="A250" i="21" s="1"/>
  <c r="C249" i="21"/>
  <c r="B249" i="21"/>
  <c r="A249" i="21" s="1"/>
  <c r="C248" i="21"/>
  <c r="B248" i="21"/>
  <c r="A248" i="21" s="1"/>
  <c r="C247" i="21"/>
  <c r="B247" i="21"/>
  <c r="A247" i="21" s="1"/>
  <c r="C246" i="21"/>
  <c r="B246" i="21"/>
  <c r="A246" i="21" s="1"/>
  <c r="C245" i="21"/>
  <c r="B245" i="21"/>
  <c r="A245" i="21" s="1"/>
  <c r="C244" i="21"/>
  <c r="B244" i="21"/>
  <c r="A244" i="21" s="1"/>
  <c r="C243" i="21"/>
  <c r="B243" i="21"/>
  <c r="A243" i="21" s="1"/>
  <c r="C242" i="21"/>
  <c r="B242" i="21"/>
  <c r="A242" i="21" s="1"/>
  <c r="C241" i="21"/>
  <c r="B241" i="21"/>
  <c r="A241" i="21" s="1"/>
  <c r="C240" i="21"/>
  <c r="B240" i="21"/>
  <c r="A240" i="21" s="1"/>
  <c r="C239" i="21"/>
  <c r="B239" i="21"/>
  <c r="A239" i="21"/>
  <c r="C238" i="21"/>
  <c r="B238" i="21"/>
  <c r="A238" i="21" s="1"/>
  <c r="C237" i="21"/>
  <c r="B237" i="21"/>
  <c r="A237" i="21" s="1"/>
  <c r="C236" i="21"/>
  <c r="B236" i="21"/>
  <c r="A236" i="21" s="1"/>
  <c r="C235" i="21"/>
  <c r="B235" i="21"/>
  <c r="A235" i="21"/>
  <c r="C234" i="21"/>
  <c r="B234" i="21"/>
  <c r="A234" i="21"/>
  <c r="C233" i="21"/>
  <c r="B233" i="21"/>
  <c r="A233" i="21" s="1"/>
  <c r="C232" i="21"/>
  <c r="B232" i="21"/>
  <c r="A232" i="21" s="1"/>
  <c r="C231" i="21"/>
  <c r="B231" i="21"/>
  <c r="A231" i="21" s="1"/>
  <c r="C230" i="21"/>
  <c r="B230" i="21"/>
  <c r="A230" i="21" s="1"/>
  <c r="C229" i="21"/>
  <c r="B229" i="21"/>
  <c r="A229" i="21" s="1"/>
  <c r="C228" i="21"/>
  <c r="B228" i="21"/>
  <c r="A228" i="21" s="1"/>
  <c r="C227" i="21"/>
  <c r="B227" i="21"/>
  <c r="A227" i="21" s="1"/>
  <c r="C226" i="21"/>
  <c r="B226" i="21"/>
  <c r="A226" i="21" s="1"/>
  <c r="C225" i="21"/>
  <c r="B225" i="21"/>
  <c r="A225" i="21" s="1"/>
  <c r="C224" i="21"/>
  <c r="B224" i="21"/>
  <c r="A224" i="21" s="1"/>
  <c r="C223" i="21"/>
  <c r="B223" i="21"/>
  <c r="A223" i="21"/>
  <c r="C222" i="21"/>
  <c r="B222" i="21"/>
  <c r="A222" i="21" s="1"/>
  <c r="C221" i="21"/>
  <c r="B221" i="21"/>
  <c r="A221" i="21" s="1"/>
  <c r="C220" i="21"/>
  <c r="B220" i="21"/>
  <c r="A220" i="21" s="1"/>
  <c r="C219" i="21"/>
  <c r="B219" i="21"/>
  <c r="A219" i="21" s="1"/>
  <c r="C218" i="21"/>
  <c r="B218" i="21"/>
  <c r="A218" i="21" s="1"/>
  <c r="C217" i="21"/>
  <c r="B217" i="21"/>
  <c r="A217" i="21" s="1"/>
  <c r="C216" i="21"/>
  <c r="B216" i="21"/>
  <c r="A216" i="21" s="1"/>
  <c r="C215" i="21"/>
  <c r="B215" i="21"/>
  <c r="A215" i="21" s="1"/>
  <c r="C214" i="21"/>
  <c r="B214" i="21"/>
  <c r="A214" i="21" s="1"/>
  <c r="C213" i="21"/>
  <c r="B213" i="21"/>
  <c r="A213" i="21" s="1"/>
  <c r="C212" i="21"/>
  <c r="B212" i="21"/>
  <c r="A212" i="21" s="1"/>
  <c r="C211" i="21"/>
  <c r="B211" i="21"/>
  <c r="A211" i="21" s="1"/>
  <c r="C210" i="21"/>
  <c r="B210" i="21"/>
  <c r="A210" i="21" s="1"/>
  <c r="C209" i="21"/>
  <c r="B209" i="21"/>
  <c r="A209" i="21" s="1"/>
  <c r="C208" i="21"/>
  <c r="B208" i="21"/>
  <c r="A208" i="21" s="1"/>
  <c r="C207" i="21"/>
  <c r="B207" i="21"/>
  <c r="A207" i="21" s="1"/>
  <c r="C206" i="21"/>
  <c r="B206" i="21"/>
  <c r="A206" i="21" s="1"/>
  <c r="C205" i="21"/>
  <c r="B205" i="21"/>
  <c r="A205" i="21" s="1"/>
  <c r="C204" i="21"/>
  <c r="B204" i="21"/>
  <c r="A204" i="21" s="1"/>
  <c r="C203" i="21"/>
  <c r="B203" i="21"/>
  <c r="A203" i="21" s="1"/>
  <c r="C202" i="21"/>
  <c r="B202" i="21"/>
  <c r="A202" i="21" s="1"/>
  <c r="C201" i="21"/>
  <c r="B201" i="21"/>
  <c r="A201" i="21" s="1"/>
  <c r="C200" i="21"/>
  <c r="B200" i="21"/>
  <c r="A200" i="21" s="1"/>
  <c r="C199" i="21"/>
  <c r="B199" i="21"/>
  <c r="A199" i="21"/>
  <c r="C198" i="21"/>
  <c r="B198" i="21"/>
  <c r="A198" i="21" s="1"/>
  <c r="C197" i="21"/>
  <c r="B197" i="21"/>
  <c r="A197" i="21" s="1"/>
  <c r="C196" i="21"/>
  <c r="B196" i="21"/>
  <c r="A196" i="21" s="1"/>
  <c r="C195" i="21"/>
  <c r="B195" i="21"/>
  <c r="A195" i="21" s="1"/>
  <c r="C194" i="21"/>
  <c r="B194" i="21"/>
  <c r="A194" i="21" s="1"/>
  <c r="C193" i="21"/>
  <c r="B193" i="21"/>
  <c r="A193" i="21" s="1"/>
  <c r="C192" i="21"/>
  <c r="B192" i="21"/>
  <c r="A192" i="21" s="1"/>
  <c r="C191" i="21"/>
  <c r="B191" i="21"/>
  <c r="A191" i="21" s="1"/>
  <c r="C190" i="21"/>
  <c r="B190" i="21"/>
  <c r="A190" i="21" s="1"/>
  <c r="C189" i="21"/>
  <c r="B189" i="21"/>
  <c r="A189" i="21" s="1"/>
  <c r="C188" i="21"/>
  <c r="B188" i="21"/>
  <c r="A188" i="21" s="1"/>
  <c r="C187" i="21"/>
  <c r="B187" i="21"/>
  <c r="A187" i="21" s="1"/>
  <c r="C186" i="21"/>
  <c r="B186" i="21"/>
  <c r="A186" i="21" s="1"/>
  <c r="C185" i="21"/>
  <c r="B185" i="21"/>
  <c r="A185" i="21" s="1"/>
  <c r="C184" i="21"/>
  <c r="B184" i="21"/>
  <c r="A184" i="21" s="1"/>
  <c r="C183" i="21"/>
  <c r="B183" i="21"/>
  <c r="A183" i="21" s="1"/>
  <c r="C182" i="21"/>
  <c r="B182" i="21"/>
  <c r="A182" i="21" s="1"/>
  <c r="C181" i="21"/>
  <c r="B181" i="21"/>
  <c r="A181" i="21" s="1"/>
  <c r="C180" i="21"/>
  <c r="B180" i="21"/>
  <c r="A180" i="21" s="1"/>
  <c r="C179" i="21"/>
  <c r="B179" i="21"/>
  <c r="A179" i="21" s="1"/>
  <c r="C178" i="21"/>
  <c r="B178" i="21"/>
  <c r="A178" i="21" s="1"/>
  <c r="C177" i="21"/>
  <c r="B177" i="21"/>
  <c r="A177" i="21" s="1"/>
  <c r="C176" i="21"/>
  <c r="B176" i="21"/>
  <c r="A176" i="21" s="1"/>
  <c r="C175" i="21"/>
  <c r="B175" i="21"/>
  <c r="A175" i="21" s="1"/>
  <c r="C174" i="21"/>
  <c r="B174" i="21"/>
  <c r="A174" i="21" s="1"/>
  <c r="C173" i="21"/>
  <c r="B173" i="21"/>
  <c r="A173" i="21" s="1"/>
  <c r="C172" i="21"/>
  <c r="B172" i="21"/>
  <c r="A172" i="21" s="1"/>
  <c r="C171" i="21"/>
  <c r="B171" i="21"/>
  <c r="A171" i="21" s="1"/>
  <c r="C170" i="21"/>
  <c r="B170" i="21"/>
  <c r="A170" i="21" s="1"/>
  <c r="C169" i="21"/>
  <c r="B169" i="21"/>
  <c r="A169" i="21" s="1"/>
  <c r="C168" i="21"/>
  <c r="B168" i="21"/>
  <c r="A168" i="21" s="1"/>
  <c r="C167" i="21"/>
  <c r="B167" i="21"/>
  <c r="A167" i="21" s="1"/>
  <c r="C166" i="21"/>
  <c r="B166" i="21"/>
  <c r="A166" i="21" s="1"/>
  <c r="C165" i="21"/>
  <c r="B165" i="21"/>
  <c r="A165" i="21" s="1"/>
  <c r="C164" i="21"/>
  <c r="B164" i="21"/>
  <c r="A164" i="21" s="1"/>
  <c r="C163" i="21"/>
  <c r="B163" i="21"/>
  <c r="A163" i="21" s="1"/>
  <c r="C162" i="21"/>
  <c r="B162" i="21"/>
  <c r="A162" i="21" s="1"/>
  <c r="C161" i="21"/>
  <c r="B161" i="21"/>
  <c r="A161" i="21" s="1"/>
  <c r="C160" i="21"/>
  <c r="B160" i="21"/>
  <c r="A160" i="21" s="1"/>
  <c r="C159" i="21"/>
  <c r="B159" i="21"/>
  <c r="A159" i="21" s="1"/>
  <c r="C158" i="21"/>
  <c r="B158" i="21"/>
  <c r="A158" i="21"/>
  <c r="C157" i="21"/>
  <c r="B157" i="21"/>
  <c r="A157" i="21" s="1"/>
  <c r="C156" i="21"/>
  <c r="B156" i="21"/>
  <c r="A156" i="21" s="1"/>
  <c r="C155" i="21"/>
  <c r="B155" i="21"/>
  <c r="A155" i="21" s="1"/>
  <c r="C154" i="21"/>
  <c r="B154" i="21"/>
  <c r="A154" i="21" s="1"/>
  <c r="C153" i="21"/>
  <c r="B153" i="21"/>
  <c r="A153" i="21" s="1"/>
  <c r="C152" i="21"/>
  <c r="B152" i="21"/>
  <c r="A152" i="21" s="1"/>
  <c r="C151" i="21"/>
  <c r="B151" i="21"/>
  <c r="A151" i="21" s="1"/>
  <c r="C150" i="21"/>
  <c r="B150" i="21"/>
  <c r="A150" i="21" s="1"/>
  <c r="C149" i="21"/>
  <c r="B149" i="21"/>
  <c r="A149" i="21" s="1"/>
  <c r="C148" i="21"/>
  <c r="B148" i="21"/>
  <c r="A148" i="21" s="1"/>
  <c r="C147" i="21"/>
  <c r="B147" i="21"/>
  <c r="A147" i="21" s="1"/>
  <c r="C146" i="21"/>
  <c r="B146" i="21"/>
  <c r="A146" i="21" s="1"/>
  <c r="C145" i="21"/>
  <c r="B145" i="21"/>
  <c r="A145" i="21" s="1"/>
  <c r="C144" i="21"/>
  <c r="B144" i="21"/>
  <c r="A144" i="21" s="1"/>
  <c r="C143" i="21"/>
  <c r="B143" i="21"/>
  <c r="A143" i="21" s="1"/>
  <c r="C142" i="21"/>
  <c r="B142" i="21"/>
  <c r="A142" i="21" s="1"/>
  <c r="C141" i="21"/>
  <c r="B141" i="21"/>
  <c r="A141" i="21" s="1"/>
  <c r="C140" i="21"/>
  <c r="B140" i="21"/>
  <c r="A140" i="21" s="1"/>
  <c r="C139" i="21"/>
  <c r="B139" i="21"/>
  <c r="A139" i="21" s="1"/>
  <c r="C138" i="21"/>
  <c r="B138" i="21"/>
  <c r="A138" i="21"/>
  <c r="C137" i="21"/>
  <c r="B137" i="21"/>
  <c r="A137" i="21" s="1"/>
  <c r="C136" i="21"/>
  <c r="B136" i="21"/>
  <c r="A136" i="21" s="1"/>
  <c r="C135" i="21"/>
  <c r="B135" i="21"/>
  <c r="A135" i="21" s="1"/>
  <c r="C134" i="21"/>
  <c r="B134" i="21"/>
  <c r="A134" i="21" s="1"/>
  <c r="C133" i="21"/>
  <c r="B133" i="21"/>
  <c r="A133" i="21" s="1"/>
  <c r="C132" i="21"/>
  <c r="B132" i="21"/>
  <c r="A132" i="21" s="1"/>
  <c r="C131" i="21"/>
  <c r="B131" i="21"/>
  <c r="A131" i="21" s="1"/>
  <c r="C130" i="21"/>
  <c r="B130" i="21"/>
  <c r="A130" i="21" s="1"/>
  <c r="C129" i="21"/>
  <c r="B129" i="21"/>
  <c r="A129" i="21" s="1"/>
  <c r="C128" i="21"/>
  <c r="B128" i="21"/>
  <c r="A128" i="21" s="1"/>
  <c r="C127" i="21"/>
  <c r="B127" i="21"/>
  <c r="A127" i="21" s="1"/>
  <c r="C126" i="21"/>
  <c r="B126" i="21"/>
  <c r="A126" i="21"/>
  <c r="C125" i="21"/>
  <c r="B125" i="21"/>
  <c r="A125" i="21" s="1"/>
  <c r="C124" i="21"/>
  <c r="B124" i="21"/>
  <c r="A124" i="21" s="1"/>
  <c r="C123" i="21"/>
  <c r="B123" i="21"/>
  <c r="A123" i="21"/>
  <c r="C122" i="21"/>
  <c r="B122" i="21"/>
  <c r="A122" i="21" s="1"/>
  <c r="C121" i="21"/>
  <c r="B121" i="21"/>
  <c r="A121" i="21" s="1"/>
  <c r="C120" i="21"/>
  <c r="B120" i="21"/>
  <c r="A120" i="21" s="1"/>
  <c r="C119" i="21"/>
  <c r="B119" i="21"/>
  <c r="A119" i="21" s="1"/>
  <c r="C118" i="21"/>
  <c r="B118" i="21"/>
  <c r="A118" i="21" s="1"/>
  <c r="C117" i="21"/>
  <c r="B117" i="21"/>
  <c r="A117" i="21" s="1"/>
  <c r="C116" i="21"/>
  <c r="B116" i="21"/>
  <c r="A116" i="21" s="1"/>
  <c r="C115" i="21"/>
  <c r="B115" i="21"/>
  <c r="A115" i="21" s="1"/>
  <c r="C114" i="21"/>
  <c r="B114" i="21"/>
  <c r="A114" i="21"/>
  <c r="C113" i="21"/>
  <c r="B113" i="21"/>
  <c r="A113" i="21" s="1"/>
  <c r="C112" i="21"/>
  <c r="B112" i="21"/>
  <c r="A112" i="21" s="1"/>
  <c r="C111" i="21"/>
  <c r="B111" i="21"/>
  <c r="A111" i="21"/>
  <c r="C110" i="21"/>
  <c r="B110" i="21"/>
  <c r="A110" i="21"/>
  <c r="C109" i="21"/>
  <c r="B109" i="21"/>
  <c r="A109" i="21" s="1"/>
  <c r="C108" i="21"/>
  <c r="B108" i="21"/>
  <c r="A108" i="21" s="1"/>
  <c r="C107" i="21"/>
  <c r="B107" i="21"/>
  <c r="A107" i="21"/>
  <c r="C106" i="21"/>
  <c r="B106" i="21"/>
  <c r="A106" i="21" s="1"/>
  <c r="C105" i="21"/>
  <c r="B105" i="21"/>
  <c r="A105" i="21" s="1"/>
  <c r="C104" i="21"/>
  <c r="B104" i="21"/>
  <c r="A104" i="21" s="1"/>
  <c r="C103" i="21"/>
  <c r="B103" i="21"/>
  <c r="A103" i="21" s="1"/>
  <c r="C102" i="21"/>
  <c r="B102" i="21"/>
  <c r="A102" i="21"/>
  <c r="C101" i="21"/>
  <c r="B101" i="21"/>
  <c r="A101" i="21" s="1"/>
  <c r="C100" i="21"/>
  <c r="B100" i="21"/>
  <c r="A100" i="21" s="1"/>
  <c r="C99" i="21"/>
  <c r="B99" i="21"/>
  <c r="A99" i="21"/>
  <c r="C98" i="21"/>
  <c r="B98" i="21"/>
  <c r="A98" i="21" s="1"/>
  <c r="C97" i="21"/>
  <c r="B97" i="21"/>
  <c r="A97" i="21" s="1"/>
  <c r="C96" i="21"/>
  <c r="B96" i="21"/>
  <c r="A96" i="21" s="1"/>
  <c r="C95" i="21"/>
  <c r="B95" i="21"/>
  <c r="A95" i="21" s="1"/>
  <c r="C94" i="21"/>
  <c r="B94" i="21"/>
  <c r="A94" i="21" s="1"/>
  <c r="C93" i="21"/>
  <c r="B93" i="21"/>
  <c r="A93" i="21" s="1"/>
  <c r="C92" i="21"/>
  <c r="B92" i="21"/>
  <c r="A92" i="21" s="1"/>
  <c r="C91" i="21"/>
  <c r="B91" i="21"/>
  <c r="A91" i="21" s="1"/>
  <c r="C90" i="21"/>
  <c r="B90" i="21"/>
  <c r="A90" i="21" s="1"/>
  <c r="C89" i="21"/>
  <c r="B89" i="21"/>
  <c r="A89" i="21" s="1"/>
  <c r="C88" i="21"/>
  <c r="B88" i="21"/>
  <c r="A88" i="21" s="1"/>
  <c r="C87" i="21"/>
  <c r="B87" i="21"/>
  <c r="A87" i="21" s="1"/>
  <c r="C86" i="21"/>
  <c r="B86" i="21"/>
  <c r="A86" i="21"/>
  <c r="C85" i="21"/>
  <c r="B85" i="21"/>
  <c r="A85" i="21" s="1"/>
  <c r="C84" i="21"/>
  <c r="B84" i="21"/>
  <c r="A84" i="21" s="1"/>
  <c r="C83" i="21"/>
  <c r="B83" i="21"/>
  <c r="A83" i="21" s="1"/>
  <c r="C82" i="21"/>
  <c r="B82" i="21"/>
  <c r="A82" i="21" s="1"/>
  <c r="C81" i="21"/>
  <c r="B81" i="21"/>
  <c r="A81" i="21" s="1"/>
  <c r="C80" i="21"/>
  <c r="B80" i="21"/>
  <c r="A80" i="21" s="1"/>
  <c r="C79" i="21"/>
  <c r="B79" i="21"/>
  <c r="A79" i="21" s="1"/>
  <c r="C78" i="21"/>
  <c r="B78" i="21"/>
  <c r="A78" i="21" s="1"/>
  <c r="C77" i="21"/>
  <c r="B77" i="21"/>
  <c r="A77" i="21" s="1"/>
  <c r="C76" i="21"/>
  <c r="B76" i="21"/>
  <c r="A76" i="21" s="1"/>
  <c r="C75" i="21"/>
  <c r="B75" i="21"/>
  <c r="A75" i="21" s="1"/>
  <c r="C74" i="21"/>
  <c r="B74" i="21"/>
  <c r="A74" i="21" s="1"/>
  <c r="C73" i="21"/>
  <c r="B73" i="21"/>
  <c r="A73" i="21" s="1"/>
  <c r="C72" i="21"/>
  <c r="B72" i="21"/>
  <c r="A72" i="21" s="1"/>
  <c r="C71" i="21"/>
  <c r="B71" i="21"/>
  <c r="A71" i="21"/>
  <c r="C70" i="21"/>
  <c r="B70" i="21"/>
  <c r="A70" i="21" s="1"/>
  <c r="C69" i="21"/>
  <c r="B69" i="21"/>
  <c r="A69" i="21" s="1"/>
  <c r="C68" i="21"/>
  <c r="B68" i="21"/>
  <c r="A68" i="21" s="1"/>
  <c r="C67" i="21"/>
  <c r="B67" i="21"/>
  <c r="A67" i="21"/>
  <c r="C66" i="21"/>
  <c r="B66" i="21"/>
  <c r="A66" i="21"/>
  <c r="C65" i="21"/>
  <c r="B65" i="21"/>
  <c r="A65" i="21" s="1"/>
  <c r="C64" i="21"/>
  <c r="B64" i="21"/>
  <c r="A64" i="21" s="1"/>
  <c r="C63" i="21"/>
  <c r="B63" i="21"/>
  <c r="A63" i="21" s="1"/>
  <c r="C62" i="21"/>
  <c r="B62" i="21"/>
  <c r="A62" i="21" s="1"/>
  <c r="C61" i="21"/>
  <c r="B61" i="21"/>
  <c r="A61" i="21" s="1"/>
  <c r="C60" i="21"/>
  <c r="B60" i="21"/>
  <c r="A60" i="21" s="1"/>
  <c r="C59" i="21"/>
  <c r="B59" i="21"/>
  <c r="A59" i="21" s="1"/>
  <c r="C58" i="21"/>
  <c r="B58" i="21"/>
  <c r="A58" i="21" s="1"/>
  <c r="C57" i="21"/>
  <c r="B57" i="21"/>
  <c r="A57" i="21" s="1"/>
  <c r="C56" i="21"/>
  <c r="B56" i="21"/>
  <c r="A56" i="21" s="1"/>
  <c r="C55" i="21"/>
  <c r="B55" i="21"/>
  <c r="A55" i="21" s="1"/>
  <c r="C54" i="21"/>
  <c r="B54" i="21"/>
  <c r="A54" i="21" s="1"/>
  <c r="C53" i="21"/>
  <c r="B53" i="21"/>
  <c r="A53" i="21" s="1"/>
  <c r="C52" i="21"/>
  <c r="B52" i="21"/>
  <c r="A52" i="21" s="1"/>
  <c r="C51" i="21"/>
  <c r="B51" i="21"/>
  <c r="A51" i="21"/>
  <c r="C50" i="21"/>
  <c r="B50" i="21"/>
  <c r="A50" i="21" s="1"/>
  <c r="C49" i="21"/>
  <c r="B49" i="21"/>
  <c r="A49" i="21" s="1"/>
  <c r="C48" i="21"/>
  <c r="B48" i="21"/>
  <c r="A48" i="21" s="1"/>
  <c r="C47" i="21"/>
  <c r="B47" i="21"/>
  <c r="A47" i="21" s="1"/>
  <c r="C46" i="21"/>
  <c r="B46" i="21"/>
  <c r="A46" i="21" s="1"/>
  <c r="C45" i="21"/>
  <c r="B45" i="21"/>
  <c r="A45" i="21" s="1"/>
  <c r="C44" i="21"/>
  <c r="B44" i="21"/>
  <c r="A44" i="21" s="1"/>
  <c r="C43" i="21"/>
  <c r="B43" i="21"/>
  <c r="A43" i="21" s="1"/>
  <c r="C42" i="21"/>
  <c r="B42" i="21"/>
  <c r="A42" i="21" s="1"/>
  <c r="C41" i="21"/>
  <c r="B41" i="21"/>
  <c r="A41" i="21" s="1"/>
  <c r="C40" i="21"/>
  <c r="B40" i="21"/>
  <c r="A40" i="21" s="1"/>
  <c r="C39" i="21"/>
  <c r="B39" i="21"/>
  <c r="A39" i="21" s="1"/>
  <c r="C38" i="21"/>
  <c r="B38" i="21"/>
  <c r="A38" i="21" s="1"/>
  <c r="C37" i="21"/>
  <c r="B37" i="21"/>
  <c r="A37" i="21" s="1"/>
  <c r="C36" i="21"/>
  <c r="B36" i="21"/>
  <c r="A36" i="21" s="1"/>
  <c r="C35" i="21"/>
  <c r="B35" i="21"/>
  <c r="A35" i="21" s="1"/>
  <c r="C34" i="21"/>
  <c r="B34" i="21"/>
  <c r="A34" i="21" s="1"/>
  <c r="C33" i="21"/>
  <c r="B33" i="21"/>
  <c r="A33" i="21" s="1"/>
  <c r="C32" i="21"/>
  <c r="B32" i="21"/>
  <c r="A32" i="21" s="1"/>
  <c r="C31" i="21"/>
  <c r="B31" i="21"/>
  <c r="A31" i="21" s="1"/>
  <c r="C30" i="21"/>
  <c r="B30" i="21"/>
  <c r="A30" i="21" s="1"/>
  <c r="C29" i="21"/>
  <c r="B29" i="21"/>
  <c r="A29" i="21" s="1"/>
  <c r="C28" i="21"/>
  <c r="B28" i="21"/>
  <c r="A28" i="21" s="1"/>
  <c r="C27" i="21"/>
  <c r="B27" i="21"/>
  <c r="A27" i="21" s="1"/>
  <c r="C26" i="21"/>
  <c r="B26" i="21"/>
  <c r="A26" i="21" s="1"/>
  <c r="C25" i="21"/>
  <c r="B25" i="21"/>
  <c r="A25" i="21" s="1"/>
  <c r="C24" i="21"/>
  <c r="B24" i="21"/>
  <c r="A24" i="21" s="1"/>
  <c r="C23" i="21"/>
  <c r="B23" i="21"/>
  <c r="A23" i="21" s="1"/>
  <c r="C22" i="21"/>
  <c r="B22" i="21"/>
  <c r="A22" i="21" s="1"/>
  <c r="C21" i="21"/>
  <c r="B21" i="21"/>
  <c r="A21" i="21" s="1"/>
  <c r="C20" i="21"/>
  <c r="B20" i="21"/>
  <c r="A20" i="21" s="1"/>
  <c r="C19" i="21"/>
  <c r="B19" i="21"/>
  <c r="A19" i="21" s="1"/>
  <c r="C18" i="21"/>
  <c r="B18" i="21"/>
  <c r="A18" i="21" s="1"/>
  <c r="C17" i="21"/>
  <c r="B17" i="21"/>
  <c r="A17" i="21" s="1"/>
  <c r="C16" i="21"/>
  <c r="B16" i="21"/>
  <c r="A16" i="21" s="1"/>
  <c r="C15" i="21"/>
  <c r="B15" i="21"/>
  <c r="A15" i="21"/>
  <c r="C14" i="21"/>
  <c r="B14" i="21"/>
  <c r="A14" i="21" s="1"/>
  <c r="C13" i="21"/>
  <c r="B13" i="21"/>
  <c r="A13" i="21" s="1"/>
  <c r="C12" i="21"/>
  <c r="B12" i="21"/>
  <c r="A12" i="21" s="1"/>
  <c r="C11" i="21"/>
  <c r="B11" i="21"/>
  <c r="A11" i="21"/>
  <c r="C10" i="21"/>
  <c r="B10" i="21"/>
  <c r="A10" i="21" s="1"/>
  <c r="C9" i="21"/>
  <c r="B9" i="21"/>
  <c r="A9" i="21" s="1"/>
  <c r="C8" i="21"/>
  <c r="B8" i="21"/>
  <c r="A8" i="21" s="1"/>
  <c r="C7" i="21"/>
  <c r="B7" i="21"/>
  <c r="A7" i="21" s="1"/>
  <c r="C6" i="21"/>
  <c r="B6" i="21"/>
  <c r="A6" i="21" s="1"/>
  <c r="C5" i="21"/>
  <c r="B5" i="21"/>
  <c r="A5" i="21" s="1"/>
  <c r="C4" i="21"/>
  <c r="B4" i="21"/>
  <c r="A4" i="21" s="1"/>
  <c r="C3" i="21"/>
  <c r="B3" i="21"/>
  <c r="A3" i="21" s="1"/>
  <c r="C1000" i="19"/>
  <c r="C999" i="19"/>
  <c r="C998" i="19"/>
  <c r="C997" i="19"/>
  <c r="C996" i="19"/>
  <c r="C995" i="19"/>
  <c r="C994" i="19"/>
  <c r="C993" i="19"/>
  <c r="C992" i="19"/>
  <c r="C991" i="19"/>
  <c r="C990" i="19"/>
  <c r="C989" i="19"/>
  <c r="C988" i="19"/>
  <c r="C987" i="19"/>
  <c r="C986" i="19"/>
  <c r="C985" i="19"/>
  <c r="C984" i="19"/>
  <c r="C983" i="19"/>
  <c r="C982" i="19"/>
  <c r="C981" i="19"/>
  <c r="C980" i="19"/>
  <c r="C979" i="19"/>
  <c r="C978" i="19"/>
  <c r="C977" i="19"/>
  <c r="C976" i="19"/>
  <c r="C975" i="19"/>
  <c r="C974" i="19"/>
  <c r="C973" i="19"/>
  <c r="C972" i="19"/>
  <c r="C971" i="19"/>
  <c r="C970" i="19"/>
  <c r="C969" i="19"/>
  <c r="C968" i="19"/>
  <c r="C967" i="19"/>
  <c r="C966" i="19"/>
  <c r="C965" i="19"/>
  <c r="C964" i="19"/>
  <c r="C963" i="19"/>
  <c r="C962" i="19"/>
  <c r="C961" i="19"/>
  <c r="C960" i="19"/>
  <c r="C959" i="19"/>
  <c r="C958" i="19"/>
  <c r="C957" i="19"/>
  <c r="C956" i="19"/>
  <c r="C955" i="19"/>
  <c r="C954" i="19"/>
  <c r="C953" i="19"/>
  <c r="C952" i="19"/>
  <c r="C951" i="19"/>
  <c r="C950" i="19"/>
  <c r="C949" i="19"/>
  <c r="C948" i="19"/>
  <c r="C947" i="19"/>
  <c r="C946" i="19"/>
  <c r="C945" i="19"/>
  <c r="C944" i="19"/>
  <c r="C943" i="19"/>
  <c r="C942" i="19"/>
  <c r="C941" i="19"/>
  <c r="C940" i="19"/>
  <c r="C939" i="19"/>
  <c r="C938" i="19"/>
  <c r="C937" i="19"/>
  <c r="C936" i="19"/>
  <c r="C935" i="19"/>
  <c r="C934" i="19"/>
  <c r="C933" i="19"/>
  <c r="C932" i="19"/>
  <c r="C931" i="19"/>
  <c r="C930" i="19"/>
  <c r="C929" i="19"/>
  <c r="C928" i="19"/>
  <c r="C927" i="19"/>
  <c r="C926" i="19"/>
  <c r="C925" i="19"/>
  <c r="C924" i="19"/>
  <c r="C923" i="19"/>
  <c r="C922" i="19"/>
  <c r="C921" i="19"/>
  <c r="C920" i="19"/>
  <c r="C919" i="19"/>
  <c r="C918" i="19"/>
  <c r="C917" i="19"/>
  <c r="C916" i="19"/>
  <c r="C915" i="19"/>
  <c r="C914" i="19"/>
  <c r="C913" i="19"/>
  <c r="C912" i="19"/>
  <c r="C911" i="19"/>
  <c r="C910" i="19"/>
  <c r="C909" i="19"/>
  <c r="C908" i="19"/>
  <c r="C907" i="19"/>
  <c r="C906" i="19"/>
  <c r="C905" i="19"/>
  <c r="C904" i="19"/>
  <c r="C903" i="19"/>
  <c r="C902" i="19"/>
  <c r="C901" i="19"/>
  <c r="C900" i="19"/>
  <c r="C899" i="19"/>
  <c r="C898" i="19"/>
  <c r="C897" i="19"/>
  <c r="C896" i="19"/>
  <c r="C895" i="19"/>
  <c r="C894" i="19"/>
  <c r="C893" i="19"/>
  <c r="C892" i="19"/>
  <c r="C891" i="19"/>
  <c r="C890" i="19"/>
  <c r="C889" i="19"/>
  <c r="C888" i="19"/>
  <c r="C887" i="19"/>
  <c r="C886" i="19"/>
  <c r="C885" i="19"/>
  <c r="C884" i="19"/>
  <c r="C883" i="19"/>
  <c r="C882" i="19"/>
  <c r="C881" i="19"/>
  <c r="C880" i="19"/>
  <c r="C879" i="19"/>
  <c r="C878" i="19"/>
  <c r="C877" i="19"/>
  <c r="C876" i="19"/>
  <c r="C875" i="19"/>
  <c r="C874" i="19"/>
  <c r="C873" i="19"/>
  <c r="C872" i="19"/>
  <c r="C871" i="19"/>
  <c r="C870" i="19"/>
  <c r="C869" i="19"/>
  <c r="C868" i="19"/>
  <c r="C867" i="19"/>
  <c r="C866" i="19"/>
  <c r="C865" i="19"/>
  <c r="C864" i="19"/>
  <c r="C863" i="19"/>
  <c r="C862" i="19"/>
  <c r="C861" i="19"/>
  <c r="C860" i="19"/>
  <c r="C859" i="19"/>
  <c r="C858" i="19"/>
  <c r="C857" i="19"/>
  <c r="C856" i="19"/>
  <c r="C855" i="19"/>
  <c r="C854" i="19"/>
  <c r="C853" i="19"/>
  <c r="C852" i="19"/>
  <c r="C851" i="19"/>
  <c r="C850" i="19"/>
  <c r="C849" i="19"/>
  <c r="C848" i="19"/>
  <c r="C847" i="19"/>
  <c r="C846" i="19"/>
  <c r="C845" i="19"/>
  <c r="C844" i="19"/>
  <c r="C843" i="19"/>
  <c r="C842" i="19"/>
  <c r="C841" i="19"/>
  <c r="C840" i="19"/>
  <c r="C839" i="19"/>
  <c r="C838" i="19"/>
  <c r="C837" i="19"/>
  <c r="C836" i="19"/>
  <c r="C835" i="19"/>
  <c r="C834" i="19"/>
  <c r="C833" i="19"/>
  <c r="C832" i="19"/>
  <c r="C831" i="19"/>
  <c r="C830" i="19"/>
  <c r="C829" i="19"/>
  <c r="C828" i="19"/>
  <c r="C827" i="19"/>
  <c r="C826" i="19"/>
  <c r="C825" i="19"/>
  <c r="C824" i="19"/>
  <c r="C823" i="19"/>
  <c r="C822" i="19"/>
  <c r="C821" i="19"/>
  <c r="C820" i="19"/>
  <c r="C819" i="19"/>
  <c r="C818" i="19"/>
  <c r="C817" i="19"/>
  <c r="C816" i="19"/>
  <c r="C815" i="19"/>
  <c r="C814" i="19"/>
  <c r="C813" i="19"/>
  <c r="C812" i="19"/>
  <c r="C811" i="19"/>
  <c r="C810" i="19"/>
  <c r="C809" i="19"/>
  <c r="C808" i="19"/>
  <c r="C807" i="19"/>
  <c r="C806" i="19"/>
  <c r="C805" i="19"/>
  <c r="C804" i="19"/>
  <c r="C803" i="19"/>
  <c r="C802" i="19"/>
  <c r="C801" i="19"/>
  <c r="C800" i="19"/>
  <c r="C799" i="19"/>
  <c r="C798" i="19"/>
  <c r="C797" i="19"/>
  <c r="C796" i="19"/>
  <c r="C795" i="19"/>
  <c r="C794" i="19"/>
  <c r="C793" i="19"/>
  <c r="C792" i="19"/>
  <c r="C791" i="19"/>
  <c r="C790" i="19"/>
  <c r="C789" i="19"/>
  <c r="C788" i="19"/>
  <c r="C787" i="19"/>
  <c r="C786" i="19"/>
  <c r="C785" i="19"/>
  <c r="C784" i="19"/>
  <c r="C783" i="19"/>
  <c r="C782" i="19"/>
  <c r="C781" i="19"/>
  <c r="C780" i="19"/>
  <c r="C779" i="19"/>
  <c r="C778" i="19"/>
  <c r="C777" i="19"/>
  <c r="C776" i="19"/>
  <c r="C775" i="19"/>
  <c r="C774" i="19"/>
  <c r="C773" i="19"/>
  <c r="C772" i="19"/>
  <c r="C771" i="19"/>
  <c r="C770" i="19"/>
  <c r="C769" i="19"/>
  <c r="C768" i="19"/>
  <c r="C767" i="19"/>
  <c r="C766" i="19"/>
  <c r="C765" i="19"/>
  <c r="C764" i="19"/>
  <c r="C763" i="19"/>
  <c r="C762" i="19"/>
  <c r="C761" i="19"/>
  <c r="C760" i="19"/>
  <c r="C759" i="19"/>
  <c r="C758" i="19"/>
  <c r="C757" i="19"/>
  <c r="C756" i="19"/>
  <c r="C755" i="19"/>
  <c r="C754" i="19"/>
  <c r="C753" i="19"/>
  <c r="C752" i="19"/>
  <c r="C751" i="19"/>
  <c r="C750" i="19"/>
  <c r="C749" i="19"/>
  <c r="C748" i="19"/>
  <c r="C747" i="19"/>
  <c r="C746" i="19"/>
  <c r="C745" i="19"/>
  <c r="C744" i="19"/>
  <c r="C743" i="19"/>
  <c r="C742" i="19"/>
  <c r="C741" i="19"/>
  <c r="C740" i="19"/>
  <c r="C739" i="19"/>
  <c r="C738" i="19"/>
  <c r="C737" i="19"/>
  <c r="C736" i="19"/>
  <c r="C735" i="19"/>
  <c r="C734" i="19"/>
  <c r="C733" i="19"/>
  <c r="C732" i="19"/>
  <c r="C731" i="19"/>
  <c r="C730" i="19"/>
  <c r="C729" i="19"/>
  <c r="C728" i="19"/>
  <c r="C727" i="19"/>
  <c r="C726" i="19"/>
  <c r="C725" i="19"/>
  <c r="C724" i="19"/>
  <c r="C723" i="19"/>
  <c r="C722" i="19"/>
  <c r="C721" i="19"/>
  <c r="C720" i="19"/>
  <c r="C719" i="19"/>
  <c r="C718" i="19"/>
  <c r="C717" i="19"/>
  <c r="C716" i="19"/>
  <c r="C715" i="19"/>
  <c r="C714" i="19"/>
  <c r="C713" i="19"/>
  <c r="C712" i="19"/>
  <c r="C711" i="19"/>
  <c r="C710" i="19"/>
  <c r="C709" i="19"/>
  <c r="C708" i="19"/>
  <c r="C707" i="19"/>
  <c r="C706" i="19"/>
  <c r="C705" i="19"/>
  <c r="C704" i="19"/>
  <c r="C703" i="19"/>
  <c r="C702" i="19"/>
  <c r="C701" i="19"/>
  <c r="C700" i="19"/>
  <c r="C699" i="19"/>
  <c r="C698" i="19"/>
  <c r="C697" i="19"/>
  <c r="C696" i="19"/>
  <c r="C695" i="19"/>
  <c r="C694" i="19"/>
  <c r="C693" i="19"/>
  <c r="C692" i="19"/>
  <c r="C691" i="19"/>
  <c r="C690" i="19"/>
  <c r="C689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2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49" i="19"/>
  <c r="C648" i="19"/>
  <c r="C647" i="19"/>
  <c r="C646" i="19"/>
  <c r="C645" i="19"/>
  <c r="C644" i="19"/>
  <c r="C643" i="19"/>
  <c r="C642" i="19"/>
  <c r="C641" i="19"/>
  <c r="C640" i="19"/>
  <c r="C639" i="19"/>
  <c r="C638" i="19"/>
  <c r="C637" i="19"/>
  <c r="C636" i="19"/>
  <c r="C635" i="19"/>
  <c r="C634" i="19"/>
  <c r="C633" i="19"/>
  <c r="C632" i="19"/>
  <c r="C631" i="19"/>
  <c r="C630" i="19"/>
  <c r="C629" i="19"/>
  <c r="C628" i="19"/>
  <c r="C627" i="19"/>
  <c r="C626" i="19"/>
  <c r="C625" i="19"/>
  <c r="C624" i="19"/>
  <c r="C623" i="19"/>
  <c r="C622" i="19"/>
  <c r="C621" i="19"/>
  <c r="C620" i="19"/>
  <c r="C619" i="19"/>
  <c r="C618" i="19"/>
  <c r="C617" i="19"/>
  <c r="C616" i="19"/>
  <c r="C615" i="19"/>
  <c r="C614" i="19"/>
  <c r="C613" i="19"/>
  <c r="C612" i="19"/>
  <c r="C611" i="19"/>
  <c r="C610" i="19"/>
  <c r="C609" i="19"/>
  <c r="C608" i="19"/>
  <c r="C607" i="19"/>
  <c r="C606" i="19"/>
  <c r="C605" i="19"/>
  <c r="C604" i="19"/>
  <c r="C603" i="19"/>
  <c r="C602" i="19"/>
  <c r="C601" i="19"/>
  <c r="C600" i="19"/>
  <c r="C599" i="19"/>
  <c r="C598" i="19"/>
  <c r="C597" i="19"/>
  <c r="C596" i="19"/>
  <c r="C595" i="19"/>
  <c r="C594" i="19"/>
  <c r="C593" i="19"/>
  <c r="C592" i="19"/>
  <c r="C591" i="19"/>
  <c r="C590" i="19"/>
  <c r="C589" i="19"/>
  <c r="C588" i="19"/>
  <c r="C587" i="19"/>
  <c r="C586" i="19"/>
  <c r="C585" i="19"/>
  <c r="C584" i="19"/>
  <c r="C583" i="19"/>
  <c r="C582" i="19"/>
  <c r="C581" i="19"/>
  <c r="C580" i="19"/>
  <c r="C579" i="19"/>
  <c r="C578" i="19"/>
  <c r="C577" i="19"/>
  <c r="C576" i="19"/>
  <c r="C575" i="19"/>
  <c r="C574" i="19"/>
  <c r="C573" i="19"/>
  <c r="C572" i="19"/>
  <c r="C571" i="19"/>
  <c r="C570" i="19"/>
  <c r="C569" i="19"/>
  <c r="C568" i="19"/>
  <c r="C567" i="19"/>
  <c r="C566" i="19"/>
  <c r="C565" i="19"/>
  <c r="C564" i="19"/>
  <c r="C563" i="19"/>
  <c r="C562" i="19"/>
  <c r="C561" i="19"/>
  <c r="C560" i="19"/>
  <c r="C559" i="19"/>
  <c r="C558" i="19"/>
  <c r="C557" i="19"/>
  <c r="C556" i="19"/>
  <c r="C555" i="19"/>
  <c r="C554" i="19"/>
  <c r="C553" i="19"/>
  <c r="B553" i="19" s="1"/>
  <c r="C552" i="19"/>
  <c r="B552" i="19" s="1"/>
  <c r="C551" i="19"/>
  <c r="B551" i="19" s="1"/>
  <c r="C550" i="19"/>
  <c r="B550" i="19" s="1"/>
  <c r="C549" i="19"/>
  <c r="B549" i="19" s="1"/>
  <c r="C548" i="19"/>
  <c r="B548" i="19" s="1"/>
  <c r="C547" i="19"/>
  <c r="B547" i="19" s="1"/>
  <c r="C546" i="19"/>
  <c r="B546" i="19" s="1"/>
  <c r="C545" i="19"/>
  <c r="B545" i="19" s="1"/>
  <c r="C544" i="19"/>
  <c r="B544" i="19" s="1"/>
  <c r="C543" i="19"/>
  <c r="B543" i="19"/>
  <c r="C542" i="19"/>
  <c r="B542" i="19"/>
  <c r="C541" i="19"/>
  <c r="B541" i="19" s="1"/>
  <c r="C540" i="19"/>
  <c r="B540" i="19" s="1"/>
  <c r="C539" i="19"/>
  <c r="B539" i="19" s="1"/>
  <c r="C538" i="19"/>
  <c r="B538" i="19" s="1"/>
  <c r="C537" i="19"/>
  <c r="B537" i="19" s="1"/>
  <c r="C536" i="19"/>
  <c r="B536" i="19" s="1"/>
  <c r="C535" i="19"/>
  <c r="B535" i="19" s="1"/>
  <c r="C534" i="19"/>
  <c r="B534" i="19" s="1"/>
  <c r="C533" i="19"/>
  <c r="B533" i="19" s="1"/>
  <c r="C532" i="19"/>
  <c r="B532" i="19" s="1"/>
  <c r="C531" i="19"/>
  <c r="B531" i="19" s="1"/>
  <c r="C530" i="19"/>
  <c r="B530" i="19" s="1"/>
  <c r="C529" i="19"/>
  <c r="B529" i="19" s="1"/>
  <c r="C528" i="19"/>
  <c r="B528" i="19"/>
  <c r="C527" i="19"/>
  <c r="B527" i="19" s="1"/>
  <c r="C526" i="19"/>
  <c r="B526" i="19" s="1"/>
  <c r="C525" i="19"/>
  <c r="B525" i="19" s="1"/>
  <c r="C524" i="19"/>
  <c r="B524" i="19" s="1"/>
  <c r="C523" i="19"/>
  <c r="B523" i="19" s="1"/>
  <c r="C522" i="19"/>
  <c r="B522" i="19"/>
  <c r="C521" i="19"/>
  <c r="B521" i="19" s="1"/>
  <c r="C520" i="19"/>
  <c r="B520" i="19" s="1"/>
  <c r="C519" i="19"/>
  <c r="B519" i="19" s="1"/>
  <c r="C518" i="19"/>
  <c r="B518" i="19" s="1"/>
  <c r="C517" i="19"/>
  <c r="B517" i="19" s="1"/>
  <c r="C516" i="19"/>
  <c r="B516" i="19" s="1"/>
  <c r="C515" i="19"/>
  <c r="B515" i="19" s="1"/>
  <c r="C514" i="19"/>
  <c r="B514" i="19" s="1"/>
  <c r="C513" i="19"/>
  <c r="B513" i="19" s="1"/>
  <c r="C512" i="19"/>
  <c r="B512" i="19" s="1"/>
  <c r="C511" i="19"/>
  <c r="B511" i="19"/>
  <c r="C510" i="19"/>
  <c r="B510" i="19"/>
  <c r="C509" i="19"/>
  <c r="B509" i="19" s="1"/>
  <c r="C508" i="19"/>
  <c r="B508" i="19" s="1"/>
  <c r="C507" i="19"/>
  <c r="B507" i="19" s="1"/>
  <c r="C506" i="19"/>
  <c r="B506" i="19" s="1"/>
  <c r="C505" i="19"/>
  <c r="B505" i="19" s="1"/>
  <c r="C504" i="19"/>
  <c r="B504" i="19" s="1"/>
  <c r="C503" i="19"/>
  <c r="B503" i="19" s="1"/>
  <c r="C502" i="19"/>
  <c r="B502" i="19" s="1"/>
  <c r="C501" i="19"/>
  <c r="B501" i="19"/>
  <c r="C500" i="19"/>
  <c r="B500" i="19" s="1"/>
  <c r="C499" i="19"/>
  <c r="B499" i="19" s="1"/>
  <c r="C498" i="19"/>
  <c r="B498" i="19" s="1"/>
  <c r="C497" i="19"/>
  <c r="B497" i="19" s="1"/>
  <c r="C496" i="19"/>
  <c r="B496" i="19" s="1"/>
  <c r="C495" i="19"/>
  <c r="B495" i="19" s="1"/>
  <c r="C494" i="19"/>
  <c r="B494" i="19" s="1"/>
  <c r="C493" i="19"/>
  <c r="B493" i="19" s="1"/>
  <c r="C492" i="19"/>
  <c r="B492" i="19" s="1"/>
  <c r="C491" i="19"/>
  <c r="B491" i="19" s="1"/>
  <c r="C490" i="19"/>
  <c r="B490" i="19" s="1"/>
  <c r="C489" i="19"/>
  <c r="B489" i="19" s="1"/>
  <c r="C488" i="19"/>
  <c r="B488" i="19" s="1"/>
  <c r="C487" i="19"/>
  <c r="B487" i="19"/>
  <c r="C486" i="19"/>
  <c r="B486" i="19" s="1"/>
  <c r="C485" i="19"/>
  <c r="B485" i="19" s="1"/>
  <c r="C484" i="19"/>
  <c r="B484" i="19" s="1"/>
  <c r="C483" i="19"/>
  <c r="B483" i="19" s="1"/>
  <c r="C482" i="19"/>
  <c r="B482" i="19" s="1"/>
  <c r="C481" i="19"/>
  <c r="B481" i="19" s="1"/>
  <c r="C480" i="19"/>
  <c r="B480" i="19" s="1"/>
  <c r="C479" i="19"/>
  <c r="B479" i="19" s="1"/>
  <c r="C478" i="19"/>
  <c r="B478" i="19" s="1"/>
  <c r="C477" i="19"/>
  <c r="B477" i="19" s="1"/>
  <c r="C476" i="19"/>
  <c r="B476" i="19" s="1"/>
  <c r="C475" i="19"/>
  <c r="B475" i="19" s="1"/>
  <c r="C474" i="19"/>
  <c r="B474" i="19" s="1"/>
  <c r="C473" i="19"/>
  <c r="B473" i="19" s="1"/>
  <c r="C472" i="19"/>
  <c r="B472" i="19" s="1"/>
  <c r="C471" i="19"/>
  <c r="B471" i="19" s="1"/>
  <c r="C470" i="19"/>
  <c r="B470" i="19" s="1"/>
  <c r="C469" i="19"/>
  <c r="B469" i="19" s="1"/>
  <c r="C468" i="19"/>
  <c r="B468" i="19"/>
  <c r="C467" i="19"/>
  <c r="B467" i="19" s="1"/>
  <c r="C466" i="19"/>
  <c r="B466" i="19" s="1"/>
  <c r="C465" i="19"/>
  <c r="B465" i="19" s="1"/>
  <c r="C464" i="19"/>
  <c r="B464" i="19" s="1"/>
  <c r="C463" i="19"/>
  <c r="B463" i="19" s="1"/>
  <c r="C462" i="19"/>
  <c r="B462" i="19"/>
  <c r="C461" i="19"/>
  <c r="B461" i="19" s="1"/>
  <c r="C460" i="19"/>
  <c r="B460" i="19" s="1"/>
  <c r="C459" i="19"/>
  <c r="B459" i="19" s="1"/>
  <c r="C458" i="19"/>
  <c r="B458" i="19" s="1"/>
  <c r="C457" i="19"/>
  <c r="B457" i="19" s="1"/>
  <c r="C456" i="19"/>
  <c r="B456" i="19"/>
  <c r="C455" i="19"/>
  <c r="B455" i="19" s="1"/>
  <c r="C454" i="19"/>
  <c r="B454" i="19" s="1"/>
  <c r="C453" i="19"/>
  <c r="B453" i="19"/>
  <c r="C452" i="19"/>
  <c r="B452" i="19" s="1"/>
  <c r="C451" i="19"/>
  <c r="B451" i="19" s="1"/>
  <c r="C450" i="19"/>
  <c r="B450" i="19" s="1"/>
  <c r="C449" i="19"/>
  <c r="B449" i="19" s="1"/>
  <c r="C448" i="19"/>
  <c r="B448" i="19" s="1"/>
  <c r="C447" i="19"/>
  <c r="B447" i="19" s="1"/>
  <c r="C446" i="19"/>
  <c r="B446" i="19" s="1"/>
  <c r="C445" i="19"/>
  <c r="B445" i="19" s="1"/>
  <c r="C444" i="19"/>
  <c r="B444" i="19" s="1"/>
  <c r="C443" i="19"/>
  <c r="B443" i="19" s="1"/>
  <c r="C442" i="19"/>
  <c r="B442" i="19" s="1"/>
  <c r="C441" i="19"/>
  <c r="B441" i="19"/>
  <c r="C440" i="19"/>
  <c r="B440" i="19" s="1"/>
  <c r="C439" i="19"/>
  <c r="B439" i="19" s="1"/>
  <c r="C438" i="19"/>
  <c r="B438" i="19" s="1"/>
  <c r="C437" i="19"/>
  <c r="B437" i="19" s="1"/>
  <c r="C436" i="19"/>
  <c r="B436" i="19" s="1"/>
  <c r="C435" i="19"/>
  <c r="B435" i="19" s="1"/>
  <c r="C434" i="19"/>
  <c r="B434" i="19"/>
  <c r="C433" i="19"/>
  <c r="B433" i="19" s="1"/>
  <c r="C432" i="19"/>
  <c r="B432" i="19" s="1"/>
  <c r="C431" i="19"/>
  <c r="B431" i="19" s="1"/>
  <c r="C430" i="19"/>
  <c r="B430" i="19" s="1"/>
  <c r="C429" i="19"/>
  <c r="B429" i="19" s="1"/>
  <c r="C428" i="19"/>
  <c r="B428" i="19" s="1"/>
  <c r="C427" i="19"/>
  <c r="B427" i="19" s="1"/>
  <c r="C426" i="19"/>
  <c r="B426" i="19" s="1"/>
  <c r="C425" i="19"/>
  <c r="B425" i="19" s="1"/>
  <c r="C424" i="19"/>
  <c r="B424" i="19" s="1"/>
  <c r="C423" i="19"/>
  <c r="B423" i="19" s="1"/>
  <c r="C422" i="19"/>
  <c r="B422" i="19" s="1"/>
  <c r="C421" i="19"/>
  <c r="B421" i="19" s="1"/>
  <c r="C420" i="19"/>
  <c r="B420" i="19" s="1"/>
  <c r="C419" i="19"/>
  <c r="B419" i="19" s="1"/>
  <c r="C418" i="19"/>
  <c r="B418" i="19" s="1"/>
  <c r="C417" i="19"/>
  <c r="B417" i="19"/>
  <c r="C416" i="19"/>
  <c r="B416" i="19"/>
  <c r="C415" i="19"/>
  <c r="B415" i="19" s="1"/>
  <c r="C414" i="19"/>
  <c r="B414" i="19" s="1"/>
  <c r="C413" i="19"/>
  <c r="B413" i="19" s="1"/>
  <c r="C412" i="19"/>
  <c r="B412" i="19" s="1"/>
  <c r="C411" i="19"/>
  <c r="B411" i="19" s="1"/>
  <c r="C410" i="19"/>
  <c r="B410" i="19" s="1"/>
  <c r="C409" i="19"/>
  <c r="B409" i="19" s="1"/>
  <c r="C408" i="19"/>
  <c r="B408" i="19"/>
  <c r="C407" i="19"/>
  <c r="B407" i="19" s="1"/>
  <c r="C406" i="19"/>
  <c r="B406" i="19" s="1"/>
  <c r="C405" i="19"/>
  <c r="B405" i="19" s="1"/>
  <c r="C404" i="19"/>
  <c r="B404" i="19"/>
  <c r="C403" i="19"/>
  <c r="B403" i="19"/>
  <c r="C402" i="19"/>
  <c r="B402" i="19" s="1"/>
  <c r="C401" i="19"/>
  <c r="B401" i="19" s="1"/>
  <c r="C400" i="19"/>
  <c r="B400" i="19" s="1"/>
  <c r="C399" i="19"/>
  <c r="B399" i="19" s="1"/>
  <c r="C398" i="19"/>
  <c r="B398" i="19" s="1"/>
  <c r="C397" i="19"/>
  <c r="B397" i="19" s="1"/>
  <c r="C396" i="19"/>
  <c r="B396" i="19" s="1"/>
  <c r="C395" i="19"/>
  <c r="B395" i="19" s="1"/>
  <c r="C394" i="19"/>
  <c r="B394" i="19" s="1"/>
  <c r="C393" i="19"/>
  <c r="B393" i="19" s="1"/>
  <c r="C392" i="19"/>
  <c r="B392" i="19" s="1"/>
  <c r="C391" i="19"/>
  <c r="B391" i="19"/>
  <c r="C390" i="19"/>
  <c r="B390" i="19" s="1"/>
  <c r="C389" i="19"/>
  <c r="B389" i="19" s="1"/>
  <c r="C388" i="19"/>
  <c r="B388" i="19" s="1"/>
  <c r="C387" i="19"/>
  <c r="B387" i="19" s="1"/>
  <c r="C386" i="19"/>
  <c r="B386" i="19" s="1"/>
  <c r="C385" i="19"/>
  <c r="B385" i="19" s="1"/>
  <c r="C384" i="19"/>
  <c r="B384" i="19" s="1"/>
  <c r="C383" i="19"/>
  <c r="B383" i="19" s="1"/>
  <c r="C382" i="19"/>
  <c r="B382" i="19" s="1"/>
  <c r="C381" i="19"/>
  <c r="B381" i="19"/>
  <c r="C380" i="19"/>
  <c r="B380" i="19" s="1"/>
  <c r="C379" i="19"/>
  <c r="B379" i="19" s="1"/>
  <c r="C378" i="19"/>
  <c r="B378" i="19" s="1"/>
  <c r="C377" i="19"/>
  <c r="B377" i="19" s="1"/>
  <c r="C376" i="19"/>
  <c r="B376" i="19" s="1"/>
  <c r="C375" i="19"/>
  <c r="B375" i="19" s="1"/>
  <c r="C374" i="19"/>
  <c r="B374" i="19" s="1"/>
  <c r="C373" i="19"/>
  <c r="B373" i="19" s="1"/>
  <c r="C372" i="19"/>
  <c r="B372" i="19" s="1"/>
  <c r="C371" i="19"/>
  <c r="B371" i="19" s="1"/>
  <c r="C370" i="19"/>
  <c r="B370" i="19"/>
  <c r="C369" i="19"/>
  <c r="B369" i="19" s="1"/>
  <c r="C368" i="19"/>
  <c r="B368" i="19" s="1"/>
  <c r="C367" i="19"/>
  <c r="B367" i="19" s="1"/>
  <c r="C366" i="19"/>
  <c r="B366" i="19" s="1"/>
  <c r="C365" i="19"/>
  <c r="B365" i="19" s="1"/>
  <c r="C364" i="19"/>
  <c r="B364" i="19" s="1"/>
  <c r="C363" i="19"/>
  <c r="B363" i="19" s="1"/>
  <c r="C362" i="19"/>
  <c r="B362" i="19" s="1"/>
  <c r="C361" i="19"/>
  <c r="B361" i="19" s="1"/>
  <c r="C360" i="19"/>
  <c r="B360" i="19"/>
  <c r="C359" i="19"/>
  <c r="B359" i="19" s="1"/>
  <c r="C358" i="19"/>
  <c r="B358" i="19"/>
  <c r="C357" i="19"/>
  <c r="B357" i="19" s="1"/>
  <c r="C356" i="19"/>
  <c r="B356" i="19" s="1"/>
  <c r="C355" i="19"/>
  <c r="B355" i="19" s="1"/>
  <c r="C354" i="19"/>
  <c r="B354" i="19" s="1"/>
  <c r="C353" i="19"/>
  <c r="B353" i="19" s="1"/>
  <c r="C352" i="19"/>
  <c r="B352" i="19" s="1"/>
  <c r="C351" i="19"/>
  <c r="B351" i="19" s="1"/>
  <c r="C350" i="19"/>
  <c r="B350" i="19" s="1"/>
  <c r="C349" i="19"/>
  <c r="B349" i="19" s="1"/>
  <c r="C348" i="19"/>
  <c r="B348" i="19" s="1"/>
  <c r="C347" i="19"/>
  <c r="B347" i="19" s="1"/>
  <c r="C346" i="19"/>
  <c r="B346" i="19" s="1"/>
  <c r="C345" i="19"/>
  <c r="B345" i="19"/>
  <c r="C344" i="19"/>
  <c r="B344" i="19" s="1"/>
  <c r="C343" i="19"/>
  <c r="B343" i="19" s="1"/>
  <c r="C342" i="19"/>
  <c r="B342" i="19" s="1"/>
  <c r="C341" i="19"/>
  <c r="B341" i="19" s="1"/>
  <c r="C340" i="19"/>
  <c r="B340" i="19" s="1"/>
  <c r="C339" i="19"/>
  <c r="B339" i="19" s="1"/>
  <c r="C338" i="19"/>
  <c r="B338" i="19" s="1"/>
  <c r="C337" i="19"/>
  <c r="B337" i="19" s="1"/>
  <c r="C336" i="19"/>
  <c r="B336" i="19" s="1"/>
  <c r="C335" i="19"/>
  <c r="B335" i="19" s="1"/>
  <c r="C334" i="19"/>
  <c r="B334" i="19" s="1"/>
  <c r="C333" i="19"/>
  <c r="B333" i="19" s="1"/>
  <c r="C332" i="19"/>
  <c r="B332" i="19"/>
  <c r="C331" i="19"/>
  <c r="B331" i="19" s="1"/>
  <c r="C330" i="19"/>
  <c r="B330" i="19" s="1"/>
  <c r="C329" i="19"/>
  <c r="B329" i="19" s="1"/>
  <c r="C328" i="19"/>
  <c r="B328" i="19" s="1"/>
  <c r="C327" i="19"/>
  <c r="B327" i="19"/>
  <c r="C326" i="19"/>
  <c r="B326" i="19" s="1"/>
  <c r="C325" i="19"/>
  <c r="B325" i="19" s="1"/>
  <c r="C324" i="19"/>
  <c r="B324" i="19" s="1"/>
  <c r="C323" i="19"/>
  <c r="B323" i="19" s="1"/>
  <c r="C322" i="19"/>
  <c r="B322" i="19" s="1"/>
  <c r="C321" i="19"/>
  <c r="B321" i="19" s="1"/>
  <c r="C320" i="19"/>
  <c r="B320" i="19" s="1"/>
  <c r="C319" i="19"/>
  <c r="B319" i="19" s="1"/>
  <c r="C318" i="19"/>
  <c r="B318" i="19"/>
  <c r="C317" i="19"/>
  <c r="B317" i="19" s="1"/>
  <c r="C316" i="19"/>
  <c r="B316" i="19" s="1"/>
  <c r="C315" i="19"/>
  <c r="B315" i="19" s="1"/>
  <c r="C314" i="19"/>
  <c r="B314" i="19"/>
  <c r="C313" i="19"/>
  <c r="B313" i="19" s="1"/>
  <c r="C312" i="19"/>
  <c r="B312" i="19" s="1"/>
  <c r="C311" i="19"/>
  <c r="B311" i="19" s="1"/>
  <c r="C310" i="19"/>
  <c r="B310" i="19" s="1"/>
  <c r="C309" i="19"/>
  <c r="B309" i="19" s="1"/>
  <c r="C308" i="19"/>
  <c r="B308" i="19" s="1"/>
  <c r="C307" i="19"/>
  <c r="B307" i="19" s="1"/>
  <c r="C306" i="19"/>
  <c r="B306" i="19" s="1"/>
  <c r="C305" i="19"/>
  <c r="B305" i="19" s="1"/>
  <c r="C304" i="19"/>
  <c r="B304" i="19" s="1"/>
  <c r="C303" i="19"/>
  <c r="B303" i="19" s="1"/>
  <c r="C302" i="19"/>
  <c r="B302" i="19" s="1"/>
  <c r="C301" i="19"/>
  <c r="B301" i="19"/>
  <c r="C300" i="19"/>
  <c r="B300" i="19" s="1"/>
  <c r="C299" i="19"/>
  <c r="B299" i="19" s="1"/>
  <c r="C298" i="19"/>
  <c r="B298" i="19" s="1"/>
  <c r="C297" i="19"/>
  <c r="B297" i="19" s="1"/>
  <c r="C296" i="19"/>
  <c r="B296" i="19" s="1"/>
  <c r="C295" i="19"/>
  <c r="B295" i="19" s="1"/>
  <c r="C294" i="19"/>
  <c r="B294" i="19" s="1"/>
  <c r="C293" i="19"/>
  <c r="B293" i="19" s="1"/>
  <c r="C292" i="19"/>
  <c r="B292" i="19" s="1"/>
  <c r="C291" i="19"/>
  <c r="B291" i="19" s="1"/>
  <c r="C290" i="19"/>
  <c r="B290" i="19"/>
  <c r="C289" i="19"/>
  <c r="B289" i="19" s="1"/>
  <c r="C288" i="19"/>
  <c r="B288" i="19" s="1"/>
  <c r="C287" i="19"/>
  <c r="B287" i="19" s="1"/>
  <c r="C286" i="19"/>
  <c r="B286" i="19" s="1"/>
  <c r="C285" i="19"/>
  <c r="B285" i="19" s="1"/>
  <c r="C284" i="19"/>
  <c r="B284" i="19" s="1"/>
  <c r="C283" i="19"/>
  <c r="B283" i="19" s="1"/>
  <c r="C282" i="19"/>
  <c r="B282" i="19" s="1"/>
  <c r="C281" i="19"/>
  <c r="B281" i="19" s="1"/>
  <c r="C280" i="19"/>
  <c r="B280" i="19" s="1"/>
  <c r="C279" i="19"/>
  <c r="B279" i="19" s="1"/>
  <c r="C278" i="19"/>
  <c r="B278" i="19" s="1"/>
  <c r="C277" i="19"/>
  <c r="B277" i="19" s="1"/>
  <c r="C276" i="19"/>
  <c r="B276" i="19" s="1"/>
  <c r="C275" i="19"/>
  <c r="B275" i="19" s="1"/>
  <c r="C274" i="19"/>
  <c r="B274" i="19" s="1"/>
  <c r="C273" i="19"/>
  <c r="B273" i="19"/>
  <c r="C272" i="19"/>
  <c r="B272" i="19" s="1"/>
  <c r="C271" i="19"/>
  <c r="B271" i="19" s="1"/>
  <c r="C270" i="19"/>
  <c r="B270" i="19" s="1"/>
  <c r="C269" i="19"/>
  <c r="B269" i="19" s="1"/>
  <c r="C268" i="19"/>
  <c r="B268" i="19"/>
  <c r="C267" i="19"/>
  <c r="B267" i="19" s="1"/>
  <c r="C266" i="19"/>
  <c r="B266" i="19" s="1"/>
  <c r="C265" i="19"/>
  <c r="B265" i="19" s="1"/>
  <c r="C264" i="19"/>
  <c r="B264" i="19" s="1"/>
  <c r="C263" i="19"/>
  <c r="B263" i="19" s="1"/>
  <c r="C262" i="19"/>
  <c r="B262" i="19" s="1"/>
  <c r="C261" i="19"/>
  <c r="B261" i="19" s="1"/>
  <c r="C260" i="19"/>
  <c r="B260" i="19" s="1"/>
  <c r="C259" i="19"/>
  <c r="B259" i="19" s="1"/>
  <c r="C258" i="19"/>
  <c r="B258" i="19" s="1"/>
  <c r="C257" i="19"/>
  <c r="B257" i="19" s="1"/>
  <c r="C256" i="19"/>
  <c r="B256" i="19" s="1"/>
  <c r="C255" i="19"/>
  <c r="B255" i="19" s="1"/>
  <c r="C254" i="19"/>
  <c r="B254" i="19" s="1"/>
  <c r="C253" i="19"/>
  <c r="B253" i="19" s="1"/>
  <c r="C252" i="19"/>
  <c r="B252" i="19"/>
  <c r="C251" i="19"/>
  <c r="B251" i="19" s="1"/>
  <c r="C250" i="19"/>
  <c r="B250" i="19" s="1"/>
  <c r="C249" i="19"/>
  <c r="B249" i="19" s="1"/>
  <c r="C248" i="19"/>
  <c r="B248" i="19"/>
  <c r="C247" i="19"/>
  <c r="B247" i="19"/>
  <c r="C246" i="19"/>
  <c r="B246" i="19"/>
  <c r="C245" i="19"/>
  <c r="B245" i="19" s="1"/>
  <c r="C244" i="19"/>
  <c r="B244" i="19" s="1"/>
  <c r="C243" i="19"/>
  <c r="B243" i="19" s="1"/>
  <c r="C242" i="19"/>
  <c r="B242" i="19" s="1"/>
  <c r="C241" i="19"/>
  <c r="B241" i="19" s="1"/>
  <c r="C240" i="19"/>
  <c r="B240" i="19" s="1"/>
  <c r="C239" i="19"/>
  <c r="B239" i="19" s="1"/>
  <c r="C238" i="19"/>
  <c r="B238" i="19" s="1"/>
  <c r="C237" i="19"/>
  <c r="B237" i="19" s="1"/>
  <c r="C236" i="19"/>
  <c r="B236" i="19" s="1"/>
  <c r="C235" i="19"/>
  <c r="B235" i="19"/>
  <c r="C234" i="19"/>
  <c r="B234" i="19" s="1"/>
  <c r="C233" i="19"/>
  <c r="B233" i="19" s="1"/>
  <c r="C232" i="19"/>
  <c r="B232" i="19" s="1"/>
  <c r="C231" i="19"/>
  <c r="B231" i="19" s="1"/>
  <c r="C230" i="19"/>
  <c r="B230" i="19" s="1"/>
  <c r="C229" i="19"/>
  <c r="B229" i="19"/>
  <c r="C228" i="19"/>
  <c r="B228" i="19" s="1"/>
  <c r="C227" i="19"/>
  <c r="B227" i="19" s="1"/>
  <c r="C226" i="19"/>
  <c r="B226" i="19"/>
  <c r="C225" i="19"/>
  <c r="B225" i="19" s="1"/>
  <c r="C224" i="19"/>
  <c r="B224" i="19"/>
  <c r="C223" i="19"/>
  <c r="B223" i="19" s="1"/>
  <c r="C222" i="19"/>
  <c r="B222" i="19" s="1"/>
  <c r="C221" i="19"/>
  <c r="B221" i="19" s="1"/>
  <c r="C220" i="19"/>
  <c r="B220" i="19" s="1"/>
  <c r="C219" i="19"/>
  <c r="B219" i="19" s="1"/>
  <c r="C218" i="19"/>
  <c r="B218" i="19" s="1"/>
  <c r="C217" i="19"/>
  <c r="B217" i="19" s="1"/>
  <c r="C216" i="19"/>
  <c r="B216" i="19" s="1"/>
  <c r="C215" i="19"/>
  <c r="B215" i="19" s="1"/>
  <c r="C214" i="19"/>
  <c r="B214" i="19" s="1"/>
  <c r="C213" i="19"/>
  <c r="B213" i="19" s="1"/>
  <c r="C212" i="19"/>
  <c r="B212" i="19" s="1"/>
  <c r="C211" i="19"/>
  <c r="B211" i="19" s="1"/>
  <c r="C210" i="19"/>
  <c r="B210" i="19"/>
  <c r="C209" i="19"/>
  <c r="B209" i="19" s="1"/>
  <c r="C208" i="19"/>
  <c r="B208" i="19" s="1"/>
  <c r="C207" i="19"/>
  <c r="B207" i="19" s="1"/>
  <c r="C206" i="19"/>
  <c r="B206" i="19" s="1"/>
  <c r="C205" i="19"/>
  <c r="B205" i="19"/>
  <c r="C204" i="19"/>
  <c r="B204" i="19"/>
  <c r="C203" i="19"/>
  <c r="B203" i="19" s="1"/>
  <c r="C202" i="19"/>
  <c r="B202" i="19"/>
  <c r="C201" i="19"/>
  <c r="B201" i="19" s="1"/>
  <c r="C200" i="19"/>
  <c r="B200" i="19" s="1"/>
  <c r="C199" i="19"/>
  <c r="B199" i="19" s="1"/>
  <c r="C198" i="19"/>
  <c r="B198" i="19" s="1"/>
  <c r="C197" i="19"/>
  <c r="B197" i="19" s="1"/>
  <c r="C196" i="19"/>
  <c r="B196" i="19" s="1"/>
  <c r="C195" i="19"/>
  <c r="B195" i="19" s="1"/>
  <c r="C194" i="19"/>
  <c r="B194" i="19" s="1"/>
  <c r="C193" i="19"/>
  <c r="B193" i="19" s="1"/>
  <c r="C192" i="19"/>
  <c r="B192" i="19"/>
  <c r="C191" i="19"/>
  <c r="B191" i="19" s="1"/>
  <c r="C190" i="19"/>
  <c r="B190" i="19" s="1"/>
  <c r="C189" i="19"/>
  <c r="B189" i="19"/>
  <c r="C188" i="19"/>
  <c r="B188" i="19" s="1"/>
  <c r="C187" i="19"/>
  <c r="B187" i="19" s="1"/>
  <c r="C186" i="19"/>
  <c r="B186" i="19"/>
  <c r="C185" i="19"/>
  <c r="B185" i="19" s="1"/>
  <c r="C184" i="19"/>
  <c r="B184" i="19" s="1"/>
  <c r="C183" i="19"/>
  <c r="B183" i="19" s="1"/>
  <c r="C182" i="19"/>
  <c r="B182" i="19" s="1"/>
  <c r="C181" i="19"/>
  <c r="B181" i="19" s="1"/>
  <c r="C180" i="19"/>
  <c r="B180" i="19" s="1"/>
  <c r="C179" i="19"/>
  <c r="B179" i="19" s="1"/>
  <c r="C178" i="19"/>
  <c r="B178" i="19" s="1"/>
  <c r="C177" i="19"/>
  <c r="B177" i="19" s="1"/>
  <c r="C176" i="19"/>
  <c r="B176" i="19" s="1"/>
  <c r="C175" i="19"/>
  <c r="B175" i="19" s="1"/>
  <c r="C174" i="19"/>
  <c r="B174" i="19"/>
  <c r="C173" i="19"/>
  <c r="B173" i="19" s="1"/>
  <c r="C172" i="19"/>
  <c r="B172" i="19" s="1"/>
  <c r="C171" i="19"/>
  <c r="B171" i="19" s="1"/>
  <c r="C170" i="19"/>
  <c r="B170" i="19" s="1"/>
  <c r="C169" i="19"/>
  <c r="B169" i="19" s="1"/>
  <c r="C168" i="19"/>
  <c r="B168" i="19" s="1"/>
  <c r="C167" i="19"/>
  <c r="B167" i="19" s="1"/>
  <c r="C166" i="19"/>
  <c r="B166" i="19" s="1"/>
  <c r="C165" i="19"/>
  <c r="B165" i="19" s="1"/>
  <c r="C164" i="19"/>
  <c r="B164" i="19" s="1"/>
  <c r="C163" i="19"/>
  <c r="B163" i="19" s="1"/>
  <c r="C162" i="19"/>
  <c r="B162" i="19" s="1"/>
  <c r="C161" i="19"/>
  <c r="B161" i="19" s="1"/>
  <c r="C160" i="19"/>
  <c r="B160" i="19" s="1"/>
  <c r="C159" i="19"/>
  <c r="B159" i="19" s="1"/>
  <c r="C158" i="19"/>
  <c r="B158" i="19" s="1"/>
  <c r="C157" i="19"/>
  <c r="B157" i="19"/>
  <c r="C156" i="19"/>
  <c r="B156" i="19" s="1"/>
  <c r="C155" i="19"/>
  <c r="B155" i="19" s="1"/>
  <c r="C154" i="19"/>
  <c r="B154" i="19"/>
  <c r="C153" i="19"/>
  <c r="B153" i="19" s="1"/>
  <c r="C152" i="19"/>
  <c r="B152" i="19"/>
  <c r="C151" i="19"/>
  <c r="B151" i="19" s="1"/>
  <c r="C150" i="19"/>
  <c r="B150" i="19" s="1"/>
  <c r="C149" i="19"/>
  <c r="B149" i="19" s="1"/>
  <c r="C148" i="19"/>
  <c r="B148" i="19" s="1"/>
  <c r="C147" i="19"/>
  <c r="B147" i="19" s="1"/>
  <c r="C146" i="19"/>
  <c r="B146" i="19" s="1"/>
  <c r="C145" i="19"/>
  <c r="B145" i="19" s="1"/>
  <c r="C144" i="19"/>
  <c r="B144" i="19" s="1"/>
  <c r="C143" i="19"/>
  <c r="B143" i="19" s="1"/>
  <c r="C142" i="19"/>
  <c r="B142" i="19" s="1"/>
  <c r="C141" i="19"/>
  <c r="B141" i="19" s="1"/>
  <c r="C140" i="19"/>
  <c r="B140" i="19" s="1"/>
  <c r="C139" i="19"/>
  <c r="B139" i="19"/>
  <c r="C138" i="19"/>
  <c r="B138" i="19" s="1"/>
  <c r="C137" i="19"/>
  <c r="B137" i="19" s="1"/>
  <c r="C136" i="19"/>
  <c r="B136" i="19" s="1"/>
  <c r="C135" i="19"/>
  <c r="B135" i="19" s="1"/>
  <c r="C134" i="19"/>
  <c r="B134" i="19" s="1"/>
  <c r="C133" i="19"/>
  <c r="B133" i="19" s="1"/>
  <c r="C132" i="19"/>
  <c r="B132" i="19" s="1"/>
  <c r="C131" i="19"/>
  <c r="B131" i="19" s="1"/>
  <c r="C130" i="19"/>
  <c r="B130" i="19" s="1"/>
  <c r="C129" i="19"/>
  <c r="B129" i="19" s="1"/>
  <c r="C128" i="19"/>
  <c r="B128" i="19" s="1"/>
  <c r="C127" i="19"/>
  <c r="B127" i="19" s="1"/>
  <c r="C126" i="19"/>
  <c r="B126" i="19" s="1"/>
  <c r="C125" i="19"/>
  <c r="B125" i="19" s="1"/>
  <c r="C124" i="19"/>
  <c r="B124" i="19" s="1"/>
  <c r="C123" i="19"/>
  <c r="B123" i="19" s="1"/>
  <c r="C122" i="19"/>
  <c r="B122" i="19" s="1"/>
  <c r="C121" i="19"/>
  <c r="B121" i="19" s="1"/>
  <c r="C120" i="19"/>
  <c r="B120" i="19" s="1"/>
  <c r="C119" i="19"/>
  <c r="B119" i="19" s="1"/>
  <c r="C118" i="19"/>
  <c r="B118" i="19" s="1"/>
  <c r="C117" i="19"/>
  <c r="B117" i="19" s="1"/>
  <c r="C116" i="19"/>
  <c r="B116" i="19"/>
  <c r="C115" i="19"/>
  <c r="B115" i="19"/>
  <c r="C114" i="19"/>
  <c r="B114" i="19" s="1"/>
  <c r="C113" i="19"/>
  <c r="B113" i="19" s="1"/>
  <c r="C112" i="19"/>
  <c r="B112" i="19" s="1"/>
  <c r="C111" i="19"/>
  <c r="B111" i="19" s="1"/>
  <c r="C110" i="19"/>
  <c r="B110" i="19" s="1"/>
  <c r="C109" i="19"/>
  <c r="B109" i="19" s="1"/>
  <c r="C108" i="19"/>
  <c r="B108" i="19" s="1"/>
  <c r="C107" i="19"/>
  <c r="B107" i="19" s="1"/>
  <c r="C106" i="19"/>
  <c r="B106" i="19" s="1"/>
  <c r="C105" i="19"/>
  <c r="B105" i="19" s="1"/>
  <c r="C104" i="19"/>
  <c r="B104" i="19"/>
  <c r="C103" i="19"/>
  <c r="B103" i="19"/>
  <c r="C102" i="19"/>
  <c r="B102" i="19" s="1"/>
  <c r="C101" i="19"/>
  <c r="B101" i="19" s="1"/>
  <c r="C100" i="19"/>
  <c r="B100" i="19" s="1"/>
  <c r="C99" i="19"/>
  <c r="B99" i="19" s="1"/>
  <c r="C98" i="19"/>
  <c r="B98" i="19" s="1"/>
  <c r="C97" i="19"/>
  <c r="B97" i="19" s="1"/>
  <c r="C96" i="19"/>
  <c r="B96" i="19" s="1"/>
  <c r="C95" i="19"/>
  <c r="B95" i="19" s="1"/>
  <c r="C94" i="19"/>
  <c r="B94" i="19" s="1"/>
  <c r="C93" i="19"/>
  <c r="B93" i="19" s="1"/>
  <c r="C92" i="19"/>
  <c r="B92" i="19" s="1"/>
  <c r="C91" i="19"/>
  <c r="B91" i="19" s="1"/>
  <c r="C90" i="19"/>
  <c r="B90" i="19"/>
  <c r="C89" i="19"/>
  <c r="B89" i="19" s="1"/>
  <c r="C88" i="19"/>
  <c r="B88" i="19" s="1"/>
  <c r="C87" i="19"/>
  <c r="B87" i="19" s="1"/>
  <c r="C86" i="19"/>
  <c r="B86" i="19" s="1"/>
  <c r="C85" i="19"/>
  <c r="B85" i="19" s="1"/>
  <c r="C84" i="19"/>
  <c r="B84" i="19" s="1"/>
  <c r="C83" i="19"/>
  <c r="B83" i="19" s="1"/>
  <c r="C82" i="19"/>
  <c r="B82" i="19"/>
  <c r="C81" i="19"/>
  <c r="B81" i="19" s="1"/>
  <c r="C80" i="19"/>
  <c r="B80" i="19" s="1"/>
  <c r="C79" i="19"/>
  <c r="B79" i="19" s="1"/>
  <c r="C78" i="19"/>
  <c r="B78" i="19" s="1"/>
  <c r="C77" i="19"/>
  <c r="B77" i="19" s="1"/>
  <c r="C76" i="19"/>
  <c r="B76" i="19" s="1"/>
  <c r="C75" i="19"/>
  <c r="B75" i="19" s="1"/>
  <c r="C74" i="19"/>
  <c r="B74" i="19" s="1"/>
  <c r="C73" i="19"/>
  <c r="B73" i="19" s="1"/>
  <c r="C72" i="19"/>
  <c r="B72" i="19" s="1"/>
  <c r="C71" i="19"/>
  <c r="B71" i="19" s="1"/>
  <c r="C70" i="19"/>
  <c r="B70" i="19" s="1"/>
  <c r="C69" i="19"/>
  <c r="B69" i="19" s="1"/>
  <c r="C68" i="19"/>
  <c r="B68" i="19" s="1"/>
  <c r="C67" i="19"/>
  <c r="B67" i="19"/>
  <c r="C66" i="19"/>
  <c r="B66" i="19" s="1"/>
  <c r="C65" i="19"/>
  <c r="B65" i="19" s="1"/>
  <c r="C64" i="19"/>
  <c r="B64" i="19" s="1"/>
  <c r="C63" i="19"/>
  <c r="B63" i="19" s="1"/>
  <c r="C62" i="19"/>
  <c r="B62" i="19" s="1"/>
  <c r="C61" i="19"/>
  <c r="B61" i="19" s="1"/>
  <c r="C60" i="19"/>
  <c r="B60" i="19" s="1"/>
  <c r="C59" i="19"/>
  <c r="B59" i="19" s="1"/>
  <c r="C58" i="19"/>
  <c r="B58" i="19"/>
  <c r="C57" i="19"/>
  <c r="B57" i="19" s="1"/>
  <c r="C56" i="19"/>
  <c r="B56" i="19" s="1"/>
  <c r="C55" i="19"/>
  <c r="B55" i="19" s="1"/>
  <c r="C54" i="19"/>
  <c r="B54" i="19"/>
  <c r="C53" i="19"/>
  <c r="B53" i="19" s="1"/>
  <c r="C52" i="19"/>
  <c r="B52" i="19" s="1"/>
  <c r="C51" i="19"/>
  <c r="B51" i="19" s="1"/>
  <c r="C50" i="19"/>
  <c r="B50" i="19" s="1"/>
  <c r="C49" i="19"/>
  <c r="B49" i="19" s="1"/>
  <c r="C48" i="19"/>
  <c r="B48" i="19" s="1"/>
  <c r="C47" i="19"/>
  <c r="B47" i="19" s="1"/>
  <c r="C46" i="19"/>
  <c r="B46" i="19" s="1"/>
  <c r="C45" i="19"/>
  <c r="B45" i="19" s="1"/>
  <c r="C44" i="19"/>
  <c r="B44" i="19" s="1"/>
  <c r="C43" i="19"/>
  <c r="B43" i="19" s="1"/>
  <c r="C42" i="19"/>
  <c r="B42" i="19" s="1"/>
  <c r="C41" i="19"/>
  <c r="B41" i="19" s="1"/>
  <c r="C40" i="19"/>
  <c r="B40" i="19" s="1"/>
  <c r="C39" i="19"/>
  <c r="B39" i="19" s="1"/>
  <c r="C38" i="19"/>
  <c r="B38" i="19" s="1"/>
  <c r="C37" i="19"/>
  <c r="B37" i="19" s="1"/>
  <c r="C36" i="19"/>
  <c r="B36" i="19" s="1"/>
  <c r="C35" i="19"/>
  <c r="B35" i="19" s="1"/>
  <c r="C34" i="19"/>
  <c r="B34" i="19" s="1"/>
  <c r="C33" i="19"/>
  <c r="B33" i="19" s="1"/>
  <c r="C32" i="19"/>
  <c r="B32" i="19" s="1"/>
  <c r="C31" i="19"/>
  <c r="B31" i="19" s="1"/>
  <c r="C30" i="19"/>
  <c r="B30" i="19"/>
  <c r="C29" i="19"/>
  <c r="B29" i="19" s="1"/>
  <c r="C28" i="19"/>
  <c r="B28" i="19" s="1"/>
  <c r="C27" i="19"/>
  <c r="B27" i="19" s="1"/>
  <c r="C26" i="19"/>
  <c r="B26" i="19" s="1"/>
  <c r="C25" i="19"/>
  <c r="B25" i="19" s="1"/>
  <c r="C24" i="19"/>
  <c r="B24" i="19" s="1"/>
  <c r="C23" i="19"/>
  <c r="B23" i="19" s="1"/>
  <c r="C22" i="19"/>
  <c r="B22" i="19" s="1"/>
  <c r="C21" i="19"/>
  <c r="B21" i="19" s="1"/>
  <c r="C20" i="19"/>
  <c r="B20" i="19" s="1"/>
  <c r="C19" i="19"/>
  <c r="B19" i="19" s="1"/>
  <c r="C18" i="19"/>
  <c r="B18" i="19"/>
  <c r="C17" i="19"/>
  <c r="B17" i="19" s="1"/>
  <c r="C16" i="19"/>
  <c r="B16" i="19" s="1"/>
  <c r="C15" i="19"/>
  <c r="B15" i="19"/>
  <c r="C14" i="19"/>
  <c r="B14" i="19" s="1"/>
  <c r="C13" i="19"/>
  <c r="B13" i="19" s="1"/>
  <c r="C12" i="19"/>
  <c r="B12" i="19" s="1"/>
  <c r="C11" i="19"/>
  <c r="B11" i="19" s="1"/>
  <c r="C10" i="19"/>
  <c r="B10" i="19" s="1"/>
  <c r="C9" i="19"/>
  <c r="B9" i="19" s="1"/>
  <c r="C8" i="19"/>
  <c r="B8" i="19" s="1"/>
  <c r="C7" i="19"/>
  <c r="B7" i="19" s="1"/>
  <c r="C6" i="19"/>
  <c r="B6" i="19" s="1"/>
  <c r="C5" i="19"/>
  <c r="B5" i="19" s="1"/>
  <c r="C4" i="19"/>
  <c r="B4" i="19" s="1"/>
  <c r="C3" i="19"/>
  <c r="B3" i="19" s="1"/>
  <c r="C2" i="19"/>
  <c r="B2" i="19" s="1"/>
  <c r="C293" i="18"/>
  <c r="B293" i="18"/>
  <c r="A293" i="18" s="1"/>
  <c r="C292" i="18"/>
  <c r="B292" i="18"/>
  <c r="A292" i="18" s="1"/>
  <c r="C291" i="18"/>
  <c r="B291" i="18"/>
  <c r="A291" i="18" s="1"/>
  <c r="C290" i="18"/>
  <c r="B290" i="18"/>
  <c r="A290" i="18" s="1"/>
  <c r="C289" i="18"/>
  <c r="B289" i="18"/>
  <c r="A289" i="18" s="1"/>
  <c r="C288" i="18"/>
  <c r="B288" i="18"/>
  <c r="A288" i="18" s="1"/>
  <c r="C287" i="18"/>
  <c r="B287" i="18"/>
  <c r="A287" i="18" s="1"/>
  <c r="C286" i="18"/>
  <c r="B286" i="18"/>
  <c r="A286" i="18" s="1"/>
  <c r="C285" i="18"/>
  <c r="B285" i="18"/>
  <c r="A285" i="18" s="1"/>
  <c r="C284" i="18"/>
  <c r="B284" i="18"/>
  <c r="A284" i="18" s="1"/>
  <c r="C283" i="18"/>
  <c r="B283" i="18"/>
  <c r="A283" i="18" s="1"/>
  <c r="C282" i="18"/>
  <c r="B282" i="18"/>
  <c r="A282" i="18" s="1"/>
  <c r="C281" i="18"/>
  <c r="B281" i="18"/>
  <c r="A281" i="18" s="1"/>
  <c r="C280" i="18"/>
  <c r="B280" i="18"/>
  <c r="A280" i="18" s="1"/>
  <c r="C279" i="18"/>
  <c r="B279" i="18"/>
  <c r="A279" i="18"/>
  <c r="C278" i="18"/>
  <c r="B278" i="18"/>
  <c r="A278" i="18" s="1"/>
  <c r="C277" i="18"/>
  <c r="B277" i="18"/>
  <c r="A277" i="18" s="1"/>
  <c r="C276" i="18"/>
  <c r="B276" i="18"/>
  <c r="A276" i="18" s="1"/>
  <c r="C275" i="18"/>
  <c r="B275" i="18"/>
  <c r="A275" i="18" s="1"/>
  <c r="C274" i="18"/>
  <c r="B274" i="18"/>
  <c r="A274" i="18" s="1"/>
  <c r="C273" i="18"/>
  <c r="B273" i="18"/>
  <c r="A273" i="18" s="1"/>
  <c r="C272" i="18"/>
  <c r="B272" i="18"/>
  <c r="A272" i="18" s="1"/>
  <c r="C271" i="18"/>
  <c r="B271" i="18"/>
  <c r="A271" i="18" s="1"/>
  <c r="C270" i="18"/>
  <c r="B270" i="18"/>
  <c r="A270" i="18" s="1"/>
  <c r="C269" i="18"/>
  <c r="B269" i="18"/>
  <c r="A269" i="18" s="1"/>
  <c r="C268" i="18"/>
  <c r="B268" i="18"/>
  <c r="A268" i="18" s="1"/>
  <c r="C267" i="18"/>
  <c r="B267" i="18"/>
  <c r="A267" i="18" s="1"/>
  <c r="C266" i="18"/>
  <c r="B266" i="18"/>
  <c r="A266" i="18" s="1"/>
  <c r="C265" i="18"/>
  <c r="B265" i="18"/>
  <c r="A265" i="18" s="1"/>
  <c r="C264" i="18"/>
  <c r="B264" i="18"/>
  <c r="A264" i="18" s="1"/>
  <c r="C263" i="18"/>
  <c r="B263" i="18"/>
  <c r="A263" i="18"/>
  <c r="C262" i="18"/>
  <c r="B262" i="18"/>
  <c r="A262" i="18" s="1"/>
  <c r="C261" i="18"/>
  <c r="B261" i="18"/>
  <c r="A261" i="18"/>
  <c r="C260" i="18"/>
  <c r="B260" i="18"/>
  <c r="A260" i="18" s="1"/>
  <c r="C259" i="18"/>
  <c r="B259" i="18"/>
  <c r="A259" i="18" s="1"/>
  <c r="C258" i="18"/>
  <c r="B258" i="18"/>
  <c r="A258" i="18" s="1"/>
  <c r="C257" i="18"/>
  <c r="B257" i="18"/>
  <c r="A257" i="18" s="1"/>
  <c r="C256" i="18"/>
  <c r="B256" i="18"/>
  <c r="A256" i="18" s="1"/>
  <c r="C255" i="18"/>
  <c r="B255" i="18"/>
  <c r="A255" i="18" s="1"/>
  <c r="C254" i="18"/>
  <c r="B254" i="18"/>
  <c r="A254" i="18" s="1"/>
  <c r="C253" i="18"/>
  <c r="B253" i="18"/>
  <c r="A253" i="18"/>
  <c r="C252" i="18"/>
  <c r="B252" i="18"/>
  <c r="A252" i="18" s="1"/>
  <c r="C251" i="18"/>
  <c r="B251" i="18"/>
  <c r="A251" i="18" s="1"/>
  <c r="C250" i="18"/>
  <c r="B250" i="18"/>
  <c r="A250" i="18" s="1"/>
  <c r="C249" i="18"/>
  <c r="B249" i="18"/>
  <c r="A249" i="18" s="1"/>
  <c r="C248" i="18"/>
  <c r="B248" i="18"/>
  <c r="A248" i="18" s="1"/>
  <c r="C247" i="18"/>
  <c r="B247" i="18"/>
  <c r="A247" i="18" s="1"/>
  <c r="C246" i="18"/>
  <c r="B246" i="18"/>
  <c r="A246" i="18" s="1"/>
  <c r="C245" i="18"/>
  <c r="B245" i="18"/>
  <c r="A245" i="18" s="1"/>
  <c r="C244" i="18"/>
  <c r="B244" i="18"/>
  <c r="A244" i="18" s="1"/>
  <c r="C243" i="18"/>
  <c r="B243" i="18"/>
  <c r="A243" i="18" s="1"/>
  <c r="C242" i="18"/>
  <c r="B242" i="18"/>
  <c r="A242" i="18" s="1"/>
  <c r="C241" i="18"/>
  <c r="B241" i="18"/>
  <c r="A241" i="18" s="1"/>
  <c r="C240" i="18"/>
  <c r="B240" i="18"/>
  <c r="A240" i="18" s="1"/>
  <c r="C239" i="18"/>
  <c r="B239" i="18"/>
  <c r="A239" i="18" s="1"/>
  <c r="C238" i="18"/>
  <c r="B238" i="18"/>
  <c r="A238" i="18" s="1"/>
  <c r="C237" i="18"/>
  <c r="B237" i="18"/>
  <c r="A237" i="18" s="1"/>
  <c r="C236" i="18"/>
  <c r="B236" i="18"/>
  <c r="A236" i="18" s="1"/>
  <c r="C235" i="18"/>
  <c r="B235" i="18"/>
  <c r="A235" i="18" s="1"/>
  <c r="C234" i="18"/>
  <c r="B234" i="18"/>
  <c r="A234" i="18" s="1"/>
  <c r="C233" i="18"/>
  <c r="B233" i="18"/>
  <c r="A233" i="18" s="1"/>
  <c r="C232" i="18"/>
  <c r="B232" i="18"/>
  <c r="A232" i="18" s="1"/>
  <c r="C231" i="18"/>
  <c r="B231" i="18"/>
  <c r="A231" i="18" s="1"/>
  <c r="C230" i="18"/>
  <c r="B230" i="18"/>
  <c r="A230" i="18" s="1"/>
  <c r="C229" i="18"/>
  <c r="B229" i="18"/>
  <c r="A229" i="18" s="1"/>
  <c r="C228" i="18"/>
  <c r="B228" i="18"/>
  <c r="A228" i="18" s="1"/>
  <c r="C227" i="18"/>
  <c r="B227" i="18"/>
  <c r="A227" i="18" s="1"/>
  <c r="C226" i="18"/>
  <c r="B226" i="18"/>
  <c r="A226" i="18" s="1"/>
  <c r="C225" i="18"/>
  <c r="B225" i="18"/>
  <c r="A225" i="18" s="1"/>
  <c r="C224" i="18"/>
  <c r="B224" i="18"/>
  <c r="A224" i="18" s="1"/>
  <c r="C223" i="18"/>
  <c r="B223" i="18"/>
  <c r="A223" i="18" s="1"/>
  <c r="C222" i="18"/>
  <c r="B222" i="18"/>
  <c r="A222" i="18" s="1"/>
  <c r="C221" i="18"/>
  <c r="B221" i="18"/>
  <c r="A221" i="18" s="1"/>
  <c r="C220" i="18"/>
  <c r="B220" i="18"/>
  <c r="A220" i="18" s="1"/>
  <c r="C219" i="18"/>
  <c r="B219" i="18"/>
  <c r="A219" i="18" s="1"/>
  <c r="C218" i="18"/>
  <c r="B218" i="18"/>
  <c r="A218" i="18" s="1"/>
  <c r="C217" i="18"/>
  <c r="B217" i="18"/>
  <c r="A217" i="18" s="1"/>
  <c r="C216" i="18"/>
  <c r="B216" i="18"/>
  <c r="A216" i="18"/>
  <c r="C215" i="18"/>
  <c r="B215" i="18"/>
  <c r="A215" i="18" s="1"/>
  <c r="C214" i="18"/>
  <c r="B214" i="18"/>
  <c r="A214" i="18" s="1"/>
  <c r="C213" i="18"/>
  <c r="B213" i="18"/>
  <c r="A213" i="18"/>
  <c r="C212" i="18"/>
  <c r="B212" i="18"/>
  <c r="A212" i="18" s="1"/>
  <c r="C211" i="18"/>
  <c r="B211" i="18"/>
  <c r="A211" i="18" s="1"/>
  <c r="C210" i="18"/>
  <c r="B210" i="18"/>
  <c r="A210" i="18" s="1"/>
  <c r="C209" i="18"/>
  <c r="B209" i="18"/>
  <c r="A209" i="18" s="1"/>
  <c r="C208" i="18"/>
  <c r="B208" i="18"/>
  <c r="A208" i="18" s="1"/>
  <c r="C207" i="18"/>
  <c r="B207" i="18"/>
  <c r="A207" i="18" s="1"/>
  <c r="C206" i="18"/>
  <c r="B206" i="18"/>
  <c r="A206" i="18" s="1"/>
  <c r="C205" i="18"/>
  <c r="B205" i="18"/>
  <c r="A205" i="18" s="1"/>
  <c r="C204" i="18"/>
  <c r="B204" i="18"/>
  <c r="A204" i="18" s="1"/>
  <c r="C203" i="18"/>
  <c r="B203" i="18"/>
  <c r="A203" i="18" s="1"/>
  <c r="C202" i="18"/>
  <c r="B202" i="18"/>
  <c r="A202" i="18" s="1"/>
  <c r="C201" i="18"/>
  <c r="B201" i="18"/>
  <c r="A201" i="18" s="1"/>
  <c r="C200" i="18"/>
  <c r="B200" i="18"/>
  <c r="A200" i="18" s="1"/>
  <c r="C199" i="18"/>
  <c r="B199" i="18"/>
  <c r="A199" i="18" s="1"/>
  <c r="C198" i="18"/>
  <c r="B198" i="18"/>
  <c r="A198" i="18" s="1"/>
  <c r="C197" i="18"/>
  <c r="B197" i="18"/>
  <c r="A197" i="18" s="1"/>
  <c r="C196" i="18"/>
  <c r="B196" i="18"/>
  <c r="A196" i="18" s="1"/>
  <c r="C195" i="18"/>
  <c r="B195" i="18"/>
  <c r="A195" i="18" s="1"/>
  <c r="C194" i="18"/>
  <c r="B194" i="18"/>
  <c r="A194" i="18" s="1"/>
  <c r="C193" i="18"/>
  <c r="B193" i="18"/>
  <c r="A193" i="18" s="1"/>
  <c r="C192" i="18"/>
  <c r="B192" i="18"/>
  <c r="A192" i="18"/>
  <c r="C191" i="18"/>
  <c r="B191" i="18"/>
  <c r="A191" i="18" s="1"/>
  <c r="C190" i="18"/>
  <c r="B190" i="18"/>
  <c r="A190" i="18" s="1"/>
  <c r="C189" i="18"/>
  <c r="B189" i="18"/>
  <c r="A189" i="18" s="1"/>
  <c r="C188" i="18"/>
  <c r="B188" i="18"/>
  <c r="A188" i="18"/>
  <c r="C187" i="18"/>
  <c r="B187" i="18"/>
  <c r="A187" i="18" s="1"/>
  <c r="C186" i="18"/>
  <c r="B186" i="18"/>
  <c r="A186" i="18" s="1"/>
  <c r="C185" i="18"/>
  <c r="B185" i="18"/>
  <c r="A185" i="18" s="1"/>
  <c r="C184" i="18"/>
  <c r="B184" i="18"/>
  <c r="A184" i="18" s="1"/>
  <c r="C183" i="18"/>
  <c r="B183" i="18"/>
  <c r="A183" i="18" s="1"/>
  <c r="C182" i="18"/>
  <c r="B182" i="18"/>
  <c r="A182" i="18" s="1"/>
  <c r="C181" i="18"/>
  <c r="B181" i="18"/>
  <c r="A181" i="18" s="1"/>
  <c r="C180" i="18"/>
  <c r="B180" i="18"/>
  <c r="A180" i="18" s="1"/>
  <c r="C179" i="18"/>
  <c r="B179" i="18"/>
  <c r="A179" i="18" s="1"/>
  <c r="C178" i="18"/>
  <c r="B178" i="18"/>
  <c r="A178" i="18" s="1"/>
  <c r="C177" i="18"/>
  <c r="B177" i="18"/>
  <c r="A177" i="18" s="1"/>
  <c r="C176" i="18"/>
  <c r="B176" i="18"/>
  <c r="A176" i="18"/>
  <c r="C175" i="18"/>
  <c r="B175" i="18"/>
  <c r="A175" i="18" s="1"/>
  <c r="C174" i="18"/>
  <c r="B174" i="18"/>
  <c r="A174" i="18" s="1"/>
  <c r="C173" i="18"/>
  <c r="B173" i="18"/>
  <c r="A173" i="18" s="1"/>
  <c r="C172" i="18"/>
  <c r="B172" i="18"/>
  <c r="A172" i="18"/>
  <c r="C171" i="18"/>
  <c r="B171" i="18"/>
  <c r="A171" i="18" s="1"/>
  <c r="C170" i="18"/>
  <c r="B170" i="18"/>
  <c r="A170" i="18" s="1"/>
  <c r="C169" i="18"/>
  <c r="B169" i="18"/>
  <c r="A169" i="18" s="1"/>
  <c r="C168" i="18"/>
  <c r="B168" i="18"/>
  <c r="A168" i="18" s="1"/>
  <c r="C167" i="18"/>
  <c r="B167" i="18"/>
  <c r="A167" i="18" s="1"/>
  <c r="C166" i="18"/>
  <c r="B166" i="18"/>
  <c r="A166" i="18" s="1"/>
  <c r="C165" i="18"/>
  <c r="B165" i="18"/>
  <c r="A165" i="18"/>
  <c r="C164" i="18"/>
  <c r="B164" i="18"/>
  <c r="A164" i="18" s="1"/>
  <c r="C163" i="18"/>
  <c r="B163" i="18"/>
  <c r="A163" i="18" s="1"/>
  <c r="C162" i="18"/>
  <c r="B162" i="18"/>
  <c r="A162" i="18" s="1"/>
  <c r="C161" i="18"/>
  <c r="B161" i="18"/>
  <c r="A161" i="18" s="1"/>
  <c r="C160" i="18"/>
  <c r="B160" i="18"/>
  <c r="A160" i="18"/>
  <c r="C159" i="18"/>
  <c r="B159" i="18"/>
  <c r="A159" i="18" s="1"/>
  <c r="C158" i="18"/>
  <c r="B158" i="18"/>
  <c r="A158" i="18" s="1"/>
  <c r="C157" i="18"/>
  <c r="B157" i="18"/>
  <c r="A157" i="18" s="1"/>
  <c r="C156" i="18"/>
  <c r="B156" i="18"/>
  <c r="A156" i="18" s="1"/>
  <c r="C155" i="18"/>
  <c r="B155" i="18"/>
  <c r="A155" i="18" s="1"/>
  <c r="C154" i="18"/>
  <c r="B154" i="18"/>
  <c r="A154" i="18" s="1"/>
  <c r="C153" i="18"/>
  <c r="B153" i="18"/>
  <c r="A153" i="18" s="1"/>
  <c r="C152" i="18"/>
  <c r="B152" i="18"/>
  <c r="A152" i="18"/>
  <c r="C151" i="18"/>
  <c r="B151" i="18"/>
  <c r="A151" i="18" s="1"/>
  <c r="C150" i="18"/>
  <c r="B150" i="18"/>
  <c r="A150" i="18" s="1"/>
  <c r="C149" i="18"/>
  <c r="B149" i="18"/>
  <c r="A149" i="18" s="1"/>
  <c r="C148" i="18"/>
  <c r="B148" i="18"/>
  <c r="A148" i="18"/>
  <c r="C147" i="18"/>
  <c r="B147" i="18"/>
  <c r="A147" i="18" s="1"/>
  <c r="C146" i="18"/>
  <c r="B146" i="18"/>
  <c r="A146" i="18" s="1"/>
  <c r="C145" i="18"/>
  <c r="B145" i="18"/>
  <c r="A145" i="18" s="1"/>
  <c r="C144" i="18"/>
  <c r="B144" i="18"/>
  <c r="A144" i="18" s="1"/>
  <c r="C143" i="18"/>
  <c r="B143" i="18"/>
  <c r="A143" i="18" s="1"/>
  <c r="C142" i="18"/>
  <c r="B142" i="18"/>
  <c r="A142" i="18" s="1"/>
  <c r="C141" i="18"/>
  <c r="B141" i="18"/>
  <c r="A141" i="18" s="1"/>
  <c r="C140" i="18"/>
  <c r="B140" i="18"/>
  <c r="A140" i="18"/>
  <c r="C139" i="18"/>
  <c r="B139" i="18"/>
  <c r="A139" i="18" s="1"/>
  <c r="C138" i="18"/>
  <c r="B138" i="18"/>
  <c r="A138" i="18" s="1"/>
  <c r="C137" i="18"/>
  <c r="B137" i="18"/>
  <c r="A137" i="18" s="1"/>
  <c r="C136" i="18"/>
  <c r="B136" i="18"/>
  <c r="A136" i="18"/>
  <c r="C135" i="18"/>
  <c r="B135" i="18"/>
  <c r="A135" i="18" s="1"/>
  <c r="C134" i="18"/>
  <c r="B134" i="18"/>
  <c r="A134" i="18" s="1"/>
  <c r="C133" i="18"/>
  <c r="B133" i="18"/>
  <c r="A133" i="18"/>
  <c r="C132" i="18"/>
  <c r="B132" i="18"/>
  <c r="A132" i="18" s="1"/>
  <c r="C131" i="18"/>
  <c r="B131" i="18"/>
  <c r="A131" i="18" s="1"/>
  <c r="C130" i="18"/>
  <c r="B130" i="18"/>
  <c r="A130" i="18" s="1"/>
  <c r="C129" i="18"/>
  <c r="B129" i="18"/>
  <c r="A129" i="18" s="1"/>
  <c r="C128" i="18"/>
  <c r="B128" i="18"/>
  <c r="A128" i="18" s="1"/>
  <c r="C127" i="18"/>
  <c r="B127" i="18"/>
  <c r="A127" i="18" s="1"/>
  <c r="C126" i="18"/>
  <c r="B126" i="18"/>
  <c r="A126" i="18" s="1"/>
  <c r="C125" i="18"/>
  <c r="B125" i="18"/>
  <c r="A125" i="18" s="1"/>
  <c r="C124" i="18"/>
  <c r="B124" i="18"/>
  <c r="A124" i="18" s="1"/>
  <c r="C123" i="18"/>
  <c r="B123" i="18"/>
  <c r="A123" i="18" s="1"/>
  <c r="C122" i="18"/>
  <c r="B122" i="18"/>
  <c r="A122" i="18" s="1"/>
  <c r="C121" i="18"/>
  <c r="B121" i="18"/>
  <c r="A121" i="18" s="1"/>
  <c r="C120" i="18"/>
  <c r="B120" i="18"/>
  <c r="A120" i="18" s="1"/>
  <c r="C119" i="18"/>
  <c r="B119" i="18"/>
  <c r="A119" i="18" s="1"/>
  <c r="C118" i="18"/>
  <c r="B118" i="18"/>
  <c r="A118" i="18" s="1"/>
  <c r="C117" i="18"/>
  <c r="B117" i="18"/>
  <c r="A117" i="18"/>
  <c r="C116" i="18"/>
  <c r="B116" i="18"/>
  <c r="A116" i="18" s="1"/>
  <c r="C115" i="18"/>
  <c r="B115" i="18"/>
  <c r="A115" i="18" s="1"/>
  <c r="C114" i="18"/>
  <c r="B114" i="18"/>
  <c r="A114" i="18" s="1"/>
  <c r="C113" i="18"/>
  <c r="B113" i="18"/>
  <c r="A113" i="18" s="1"/>
  <c r="C112" i="18"/>
  <c r="B112" i="18"/>
  <c r="A112" i="18" s="1"/>
  <c r="C111" i="18"/>
  <c r="B111" i="18"/>
  <c r="A111" i="18" s="1"/>
  <c r="C110" i="18"/>
  <c r="B110" i="18"/>
  <c r="A110" i="18" s="1"/>
  <c r="C109" i="18"/>
  <c r="B109" i="18"/>
  <c r="A109" i="18" s="1"/>
  <c r="C108" i="18"/>
  <c r="B108" i="18"/>
  <c r="A108" i="18" s="1"/>
  <c r="C107" i="18"/>
  <c r="B107" i="18"/>
  <c r="A107" i="18" s="1"/>
  <c r="C106" i="18"/>
  <c r="B106" i="18"/>
  <c r="A106" i="18" s="1"/>
  <c r="C105" i="18"/>
  <c r="B105" i="18"/>
  <c r="A105" i="18" s="1"/>
  <c r="C104" i="18"/>
  <c r="B104" i="18"/>
  <c r="A104" i="18"/>
  <c r="C103" i="18"/>
  <c r="B103" i="18"/>
  <c r="A103" i="18" s="1"/>
  <c r="C102" i="18"/>
  <c r="B102" i="18"/>
  <c r="A102" i="18" s="1"/>
  <c r="C101" i="18"/>
  <c r="B101" i="18"/>
  <c r="A101" i="18" s="1"/>
  <c r="C100" i="18"/>
  <c r="B100" i="18"/>
  <c r="A100" i="18"/>
  <c r="C99" i="18"/>
  <c r="B99" i="18"/>
  <c r="A99" i="18" s="1"/>
  <c r="C98" i="18"/>
  <c r="B98" i="18"/>
  <c r="A98" i="18" s="1"/>
  <c r="C97" i="18"/>
  <c r="B97" i="18"/>
  <c r="A97" i="18" s="1"/>
  <c r="C96" i="18"/>
  <c r="B96" i="18"/>
  <c r="A96" i="18" s="1"/>
  <c r="C95" i="18"/>
  <c r="B95" i="18"/>
  <c r="A95" i="18" s="1"/>
  <c r="C94" i="18"/>
  <c r="B94" i="18"/>
  <c r="A94" i="18" s="1"/>
  <c r="C93" i="18"/>
  <c r="B93" i="18"/>
  <c r="A93" i="18" s="1"/>
  <c r="C92" i="18"/>
  <c r="B92" i="18"/>
  <c r="A92" i="18" s="1"/>
  <c r="C91" i="18"/>
  <c r="B91" i="18"/>
  <c r="A91" i="18" s="1"/>
  <c r="C90" i="18"/>
  <c r="B90" i="18"/>
  <c r="A90" i="18" s="1"/>
  <c r="C89" i="18"/>
  <c r="B89" i="18"/>
  <c r="A89" i="18" s="1"/>
  <c r="C88" i="18"/>
  <c r="B88" i="18"/>
  <c r="A88" i="18" s="1"/>
  <c r="C87" i="18"/>
  <c r="B87" i="18"/>
  <c r="A87" i="18" s="1"/>
  <c r="C86" i="18"/>
  <c r="B86" i="18"/>
  <c r="A86" i="18" s="1"/>
  <c r="C85" i="18"/>
  <c r="B85" i="18"/>
  <c r="A85" i="18"/>
  <c r="C84" i="18"/>
  <c r="B84" i="18"/>
  <c r="A84" i="18" s="1"/>
  <c r="C83" i="18"/>
  <c r="B83" i="18"/>
  <c r="A83" i="18" s="1"/>
  <c r="C82" i="18"/>
  <c r="B82" i="18"/>
  <c r="A82" i="18" s="1"/>
  <c r="C81" i="18"/>
  <c r="B81" i="18"/>
  <c r="A81" i="18" s="1"/>
  <c r="C80" i="18"/>
  <c r="B80" i="18"/>
  <c r="A80" i="18" s="1"/>
  <c r="C79" i="18"/>
  <c r="B79" i="18"/>
  <c r="A79" i="18" s="1"/>
  <c r="C78" i="18"/>
  <c r="B78" i="18"/>
  <c r="A78" i="18" s="1"/>
  <c r="C77" i="18"/>
  <c r="B77" i="18"/>
  <c r="A77" i="18" s="1"/>
  <c r="C76" i="18"/>
  <c r="B76" i="18"/>
  <c r="A76" i="18" s="1"/>
  <c r="C75" i="18"/>
  <c r="B75" i="18"/>
  <c r="A75" i="18" s="1"/>
  <c r="C74" i="18"/>
  <c r="B74" i="18"/>
  <c r="A74" i="18" s="1"/>
  <c r="C73" i="18"/>
  <c r="B73" i="18"/>
  <c r="A73" i="18" s="1"/>
  <c r="C72" i="18"/>
  <c r="B72" i="18"/>
  <c r="A72" i="18" s="1"/>
  <c r="C71" i="18"/>
  <c r="B71" i="18"/>
  <c r="A71" i="18" s="1"/>
  <c r="C70" i="18"/>
  <c r="B70" i="18"/>
  <c r="A70" i="18" s="1"/>
  <c r="C69" i="18"/>
  <c r="B69" i="18"/>
  <c r="A69" i="18" s="1"/>
  <c r="C68" i="18"/>
  <c r="B68" i="18"/>
  <c r="A68" i="18" s="1"/>
  <c r="C67" i="18"/>
  <c r="B67" i="18"/>
  <c r="A67" i="18" s="1"/>
  <c r="C66" i="18"/>
  <c r="B66" i="18"/>
  <c r="A66" i="18" s="1"/>
  <c r="C65" i="18"/>
  <c r="B65" i="18"/>
  <c r="A65" i="18" s="1"/>
  <c r="C64" i="18"/>
  <c r="B64" i="18"/>
  <c r="A64" i="18" s="1"/>
  <c r="C63" i="18"/>
  <c r="B63" i="18"/>
  <c r="A63" i="18" s="1"/>
  <c r="C62" i="18"/>
  <c r="B62" i="18"/>
  <c r="A62" i="18" s="1"/>
  <c r="C61" i="18"/>
  <c r="B61" i="18"/>
  <c r="A61" i="18"/>
  <c r="C60" i="18"/>
  <c r="B60" i="18"/>
  <c r="A60" i="18" s="1"/>
  <c r="C59" i="18"/>
  <c r="B59" i="18"/>
  <c r="A59" i="18" s="1"/>
  <c r="C58" i="18"/>
  <c r="B58" i="18"/>
  <c r="A58" i="18" s="1"/>
  <c r="C57" i="18"/>
  <c r="B57" i="18"/>
  <c r="A57" i="18" s="1"/>
  <c r="C56" i="18"/>
  <c r="B56" i="18"/>
  <c r="A56" i="18" s="1"/>
  <c r="C55" i="18"/>
  <c r="B55" i="18"/>
  <c r="A55" i="18" s="1"/>
  <c r="C54" i="18"/>
  <c r="B54" i="18"/>
  <c r="A54" i="18" s="1"/>
  <c r="C53" i="18"/>
  <c r="B53" i="18"/>
  <c r="A53" i="18" s="1"/>
  <c r="C52" i="18"/>
  <c r="B52" i="18"/>
  <c r="A52" i="18" s="1"/>
  <c r="C51" i="18"/>
  <c r="B51" i="18"/>
  <c r="A51" i="18" s="1"/>
  <c r="C50" i="18"/>
  <c r="B50" i="18"/>
  <c r="A50" i="18" s="1"/>
  <c r="C49" i="18"/>
  <c r="B49" i="18"/>
  <c r="A49" i="18" s="1"/>
  <c r="C48" i="18"/>
  <c r="B48" i="18"/>
  <c r="A48" i="18" s="1"/>
  <c r="C47" i="18"/>
  <c r="B47" i="18"/>
  <c r="A47" i="18" s="1"/>
  <c r="C46" i="18"/>
  <c r="B46" i="18"/>
  <c r="A46" i="18" s="1"/>
  <c r="C45" i="18"/>
  <c r="B45" i="18"/>
  <c r="A45" i="18" s="1"/>
  <c r="C44" i="18"/>
  <c r="B44" i="18"/>
  <c r="A44" i="18" s="1"/>
  <c r="C43" i="18"/>
  <c r="B43" i="18"/>
  <c r="A43" i="18" s="1"/>
  <c r="C42" i="18"/>
  <c r="B42" i="18"/>
  <c r="A42" i="18" s="1"/>
  <c r="C41" i="18"/>
  <c r="B41" i="18"/>
  <c r="A41" i="18" s="1"/>
  <c r="C40" i="18"/>
  <c r="B40" i="18"/>
  <c r="A40" i="18" s="1"/>
  <c r="C39" i="18"/>
  <c r="B39" i="18"/>
  <c r="A39" i="18" s="1"/>
  <c r="C38" i="18"/>
  <c r="B38" i="18"/>
  <c r="A38" i="18" s="1"/>
  <c r="C37" i="18"/>
  <c r="B37" i="18"/>
  <c r="A37" i="18"/>
  <c r="C36" i="18"/>
  <c r="B36" i="18"/>
  <c r="A36" i="18" s="1"/>
  <c r="C35" i="18"/>
  <c r="B35" i="18"/>
  <c r="A35" i="18" s="1"/>
  <c r="C34" i="18"/>
  <c r="B34" i="18"/>
  <c r="A34" i="18" s="1"/>
  <c r="C33" i="18"/>
  <c r="B33" i="18"/>
  <c r="A33" i="18" s="1"/>
  <c r="C32" i="18"/>
  <c r="B32" i="18"/>
  <c r="A32" i="18" s="1"/>
  <c r="C31" i="18"/>
  <c r="B31" i="18"/>
  <c r="A31" i="18" s="1"/>
  <c r="C30" i="18"/>
  <c r="B30" i="18"/>
  <c r="A30" i="18" s="1"/>
  <c r="C29" i="18"/>
  <c r="B29" i="18"/>
  <c r="A29" i="18" s="1"/>
  <c r="C28" i="18"/>
  <c r="B28" i="18"/>
  <c r="A28" i="18" s="1"/>
  <c r="C27" i="18"/>
  <c r="B27" i="18"/>
  <c r="A27" i="18" s="1"/>
  <c r="C26" i="18"/>
  <c r="B26" i="18"/>
  <c r="A26" i="18" s="1"/>
  <c r="C25" i="18"/>
  <c r="B25" i="18"/>
  <c r="A25" i="18" s="1"/>
  <c r="C24" i="18"/>
  <c r="B24" i="18"/>
  <c r="A24" i="18" s="1"/>
  <c r="C23" i="18"/>
  <c r="B23" i="18"/>
  <c r="A23" i="18" s="1"/>
  <c r="C22" i="18"/>
  <c r="B22" i="18"/>
  <c r="A22" i="18" s="1"/>
  <c r="C21" i="18"/>
  <c r="B21" i="18"/>
  <c r="A21" i="18" s="1"/>
  <c r="C20" i="18"/>
  <c r="B20" i="18"/>
  <c r="A20" i="18" s="1"/>
  <c r="C19" i="18"/>
  <c r="B19" i="18"/>
  <c r="A19" i="18" s="1"/>
  <c r="C18" i="18"/>
  <c r="B18" i="18"/>
  <c r="A18" i="18" s="1"/>
  <c r="C17" i="18"/>
  <c r="B17" i="18"/>
  <c r="A17" i="18" s="1"/>
  <c r="C16" i="18"/>
  <c r="B16" i="18"/>
  <c r="A16" i="18" s="1"/>
  <c r="C15" i="18"/>
  <c r="B15" i="18"/>
  <c r="A15" i="18" s="1"/>
  <c r="C14" i="18"/>
  <c r="B14" i="18"/>
  <c r="A14" i="18" s="1"/>
  <c r="C13" i="18"/>
  <c r="B13" i="18"/>
  <c r="A13" i="18" s="1"/>
  <c r="C12" i="18"/>
  <c r="B12" i="18"/>
  <c r="A12" i="18" s="1"/>
  <c r="C11" i="18"/>
  <c r="B11" i="18"/>
  <c r="A11" i="18" s="1"/>
  <c r="C10" i="18"/>
  <c r="B10" i="18"/>
  <c r="A10" i="18" s="1"/>
  <c r="C9" i="18"/>
  <c r="B9" i="18"/>
  <c r="A9" i="18" s="1"/>
  <c r="C8" i="18"/>
  <c r="B8" i="18"/>
  <c r="A8" i="18" s="1"/>
  <c r="C7" i="18"/>
  <c r="B7" i="18"/>
  <c r="A7" i="18" s="1"/>
  <c r="C6" i="18"/>
  <c r="B6" i="18"/>
  <c r="A6" i="18" s="1"/>
  <c r="C5" i="18"/>
  <c r="B5" i="18"/>
  <c r="A5" i="18" s="1"/>
  <c r="C4" i="18"/>
  <c r="B4" i="18"/>
  <c r="A4" i="18" s="1"/>
  <c r="C3" i="18"/>
  <c r="B3" i="18"/>
  <c r="A3" i="18" s="1"/>
  <c r="C280" i="17"/>
  <c r="B280" i="17"/>
  <c r="A280" i="17" s="1"/>
  <c r="C279" i="17"/>
  <c r="B279" i="17"/>
  <c r="A279" i="17" s="1"/>
  <c r="C278" i="17"/>
  <c r="B278" i="17"/>
  <c r="A278" i="17" s="1"/>
  <c r="C277" i="17"/>
  <c r="B277" i="17"/>
  <c r="A277" i="17" s="1"/>
  <c r="C276" i="17"/>
  <c r="B276" i="17"/>
  <c r="A276" i="17" s="1"/>
  <c r="C275" i="17"/>
  <c r="B275" i="17"/>
  <c r="A275" i="17" s="1"/>
  <c r="C274" i="17"/>
  <c r="B274" i="17"/>
  <c r="A274" i="17" s="1"/>
  <c r="C273" i="17"/>
  <c r="B273" i="17"/>
  <c r="A273" i="17" s="1"/>
  <c r="C272" i="17"/>
  <c r="B272" i="17"/>
  <c r="A272" i="17" s="1"/>
  <c r="C271" i="17"/>
  <c r="B271" i="17"/>
  <c r="A271" i="17"/>
  <c r="C270" i="17"/>
  <c r="B270" i="17"/>
  <c r="A270" i="17" s="1"/>
  <c r="C269" i="17"/>
  <c r="B269" i="17"/>
  <c r="A269" i="17" s="1"/>
  <c r="C268" i="17"/>
  <c r="B268" i="17"/>
  <c r="A268" i="17" s="1"/>
  <c r="C267" i="17"/>
  <c r="B267" i="17"/>
  <c r="A267" i="17" s="1"/>
  <c r="C266" i="17"/>
  <c r="B266" i="17"/>
  <c r="A266" i="17" s="1"/>
  <c r="C265" i="17"/>
  <c r="B265" i="17"/>
  <c r="A265" i="17" s="1"/>
  <c r="C264" i="17"/>
  <c r="B264" i="17"/>
  <c r="A264" i="17" s="1"/>
  <c r="C263" i="17"/>
  <c r="B263" i="17"/>
  <c r="A263" i="17" s="1"/>
  <c r="C262" i="17"/>
  <c r="B262" i="17"/>
  <c r="A262" i="17" s="1"/>
  <c r="C261" i="17"/>
  <c r="B261" i="17"/>
  <c r="A261" i="17" s="1"/>
  <c r="C260" i="17"/>
  <c r="B260" i="17"/>
  <c r="A260" i="17" s="1"/>
  <c r="C259" i="17"/>
  <c r="B259" i="17"/>
  <c r="A259" i="17" s="1"/>
  <c r="C258" i="17"/>
  <c r="B258" i="17"/>
  <c r="A258" i="17" s="1"/>
  <c r="C257" i="17"/>
  <c r="B257" i="17"/>
  <c r="A257" i="17" s="1"/>
  <c r="C256" i="17"/>
  <c r="B256" i="17"/>
  <c r="A256" i="17" s="1"/>
  <c r="C255" i="17"/>
  <c r="B255" i="17"/>
  <c r="A255" i="17" s="1"/>
  <c r="C254" i="17"/>
  <c r="B254" i="17"/>
  <c r="A254" i="17"/>
  <c r="C253" i="17"/>
  <c r="B253" i="17"/>
  <c r="A253" i="17" s="1"/>
  <c r="C252" i="17"/>
  <c r="B252" i="17"/>
  <c r="A252" i="17" s="1"/>
  <c r="C251" i="17"/>
  <c r="B251" i="17"/>
  <c r="A251" i="17" s="1"/>
  <c r="C250" i="17"/>
  <c r="B250" i="17"/>
  <c r="A250" i="17"/>
  <c r="C249" i="17"/>
  <c r="B249" i="17"/>
  <c r="A249" i="17" s="1"/>
  <c r="C248" i="17"/>
  <c r="B248" i="17"/>
  <c r="A248" i="17" s="1"/>
  <c r="C247" i="17"/>
  <c r="B247" i="17"/>
  <c r="A247" i="17"/>
  <c r="C246" i="17"/>
  <c r="B246" i="17"/>
  <c r="A246" i="17" s="1"/>
  <c r="C245" i="17"/>
  <c r="B245" i="17"/>
  <c r="A245" i="17" s="1"/>
  <c r="C244" i="17"/>
  <c r="B244" i="17"/>
  <c r="A244" i="17" s="1"/>
  <c r="C243" i="17"/>
  <c r="B243" i="17"/>
  <c r="A243" i="17" s="1"/>
  <c r="C242" i="17"/>
  <c r="B242" i="17"/>
  <c r="A242" i="17" s="1"/>
  <c r="C241" i="17"/>
  <c r="B241" i="17"/>
  <c r="A241" i="17" s="1"/>
  <c r="C240" i="17"/>
  <c r="B240" i="17"/>
  <c r="A240" i="17" s="1"/>
  <c r="C239" i="17"/>
  <c r="B239" i="17"/>
  <c r="A239" i="17" s="1"/>
  <c r="C238" i="17"/>
  <c r="B238" i="17"/>
  <c r="A238" i="17"/>
  <c r="C237" i="17"/>
  <c r="B237" i="17"/>
  <c r="A237" i="17" s="1"/>
  <c r="C236" i="17"/>
  <c r="B236" i="17"/>
  <c r="A236" i="17" s="1"/>
  <c r="C235" i="17"/>
  <c r="B235" i="17"/>
  <c r="A235" i="17" s="1"/>
  <c r="C234" i="17"/>
  <c r="B234" i="17"/>
  <c r="A234" i="17" s="1"/>
  <c r="C233" i="17"/>
  <c r="B233" i="17"/>
  <c r="A233" i="17" s="1"/>
  <c r="C232" i="17"/>
  <c r="B232" i="17"/>
  <c r="A232" i="17" s="1"/>
  <c r="C231" i="17"/>
  <c r="B231" i="17"/>
  <c r="A231" i="17" s="1"/>
  <c r="C230" i="17"/>
  <c r="B230" i="17"/>
  <c r="A230" i="17" s="1"/>
  <c r="C229" i="17"/>
  <c r="B229" i="17"/>
  <c r="A229" i="17" s="1"/>
  <c r="C228" i="17"/>
  <c r="B228" i="17"/>
  <c r="A228" i="17" s="1"/>
  <c r="C227" i="17"/>
  <c r="B227" i="17"/>
  <c r="A227" i="17"/>
  <c r="C226" i="17"/>
  <c r="B226" i="17"/>
  <c r="A226" i="17" s="1"/>
  <c r="C225" i="17"/>
  <c r="B225" i="17"/>
  <c r="A225" i="17" s="1"/>
  <c r="C224" i="17"/>
  <c r="B224" i="17"/>
  <c r="A224" i="17"/>
  <c r="C223" i="17"/>
  <c r="B223" i="17"/>
  <c r="A223" i="17" s="1"/>
  <c r="C222" i="17"/>
  <c r="B222" i="17"/>
  <c r="A222" i="17" s="1"/>
  <c r="C221" i="17"/>
  <c r="B221" i="17"/>
  <c r="A221" i="17" s="1"/>
  <c r="C220" i="17"/>
  <c r="B220" i="17"/>
  <c r="A220" i="17" s="1"/>
  <c r="C219" i="17"/>
  <c r="B219" i="17"/>
  <c r="A219" i="17"/>
  <c r="C218" i="17"/>
  <c r="B218" i="17"/>
  <c r="A218" i="17" s="1"/>
  <c r="C217" i="17"/>
  <c r="B217" i="17"/>
  <c r="A217" i="17" s="1"/>
  <c r="C216" i="17"/>
  <c r="B216" i="17"/>
  <c r="A216" i="17" s="1"/>
  <c r="C215" i="17"/>
  <c r="B215" i="17"/>
  <c r="A215" i="17" s="1"/>
  <c r="C214" i="17"/>
  <c r="B214" i="17"/>
  <c r="A214" i="17" s="1"/>
  <c r="C213" i="17"/>
  <c r="B213" i="17"/>
  <c r="A213" i="17" s="1"/>
  <c r="C212" i="17"/>
  <c r="B212" i="17"/>
  <c r="A212" i="17" s="1"/>
  <c r="C211" i="17"/>
  <c r="B211" i="17"/>
  <c r="A211" i="17" s="1"/>
  <c r="C210" i="17"/>
  <c r="B210" i="17"/>
  <c r="A210" i="17"/>
  <c r="C209" i="17"/>
  <c r="B209" i="17"/>
  <c r="A209" i="17" s="1"/>
  <c r="C208" i="17"/>
  <c r="B208" i="17"/>
  <c r="A208" i="17" s="1"/>
  <c r="C207" i="17"/>
  <c r="B207" i="17"/>
  <c r="A207" i="17" s="1"/>
  <c r="C206" i="17"/>
  <c r="B206" i="17"/>
  <c r="A206" i="17"/>
  <c r="C205" i="17"/>
  <c r="B205" i="17"/>
  <c r="A205" i="17" s="1"/>
  <c r="C204" i="17"/>
  <c r="B204" i="17"/>
  <c r="A204" i="17" s="1"/>
  <c r="C203" i="17"/>
  <c r="B203" i="17"/>
  <c r="A203" i="17" s="1"/>
  <c r="C202" i="17"/>
  <c r="B202" i="17"/>
  <c r="A202" i="17" s="1"/>
  <c r="C201" i="17"/>
  <c r="B201" i="17"/>
  <c r="A201" i="17" s="1"/>
  <c r="C200" i="17"/>
  <c r="B200" i="17"/>
  <c r="A200" i="17" s="1"/>
  <c r="C199" i="17"/>
  <c r="B199" i="17"/>
  <c r="A199" i="17" s="1"/>
  <c r="C198" i="17"/>
  <c r="B198" i="17"/>
  <c r="A198" i="17"/>
  <c r="C197" i="17"/>
  <c r="B197" i="17"/>
  <c r="A197" i="17" s="1"/>
  <c r="C196" i="17"/>
  <c r="B196" i="17"/>
  <c r="A196" i="17" s="1"/>
  <c r="C195" i="17"/>
  <c r="B195" i="17"/>
  <c r="A195" i="17"/>
  <c r="C194" i="17"/>
  <c r="B194" i="17"/>
  <c r="A194" i="17" s="1"/>
  <c r="C193" i="17"/>
  <c r="B193" i="17"/>
  <c r="A193" i="17" s="1"/>
  <c r="C192" i="17"/>
  <c r="B192" i="17"/>
  <c r="A192" i="17"/>
  <c r="C191" i="17"/>
  <c r="B191" i="17"/>
  <c r="A191" i="17" s="1"/>
  <c r="C190" i="17"/>
  <c r="B190" i="17"/>
  <c r="A190" i="17"/>
  <c r="C189" i="17"/>
  <c r="B189" i="17"/>
  <c r="A189" i="17" s="1"/>
  <c r="C188" i="17"/>
  <c r="B188" i="17"/>
  <c r="A188" i="17" s="1"/>
  <c r="C187" i="17"/>
  <c r="B187" i="17"/>
  <c r="A187" i="17" s="1"/>
  <c r="C186" i="17"/>
  <c r="B186" i="17"/>
  <c r="A186" i="17" s="1"/>
  <c r="C185" i="17"/>
  <c r="B185" i="17"/>
  <c r="A185" i="17" s="1"/>
  <c r="C184" i="17"/>
  <c r="B184" i="17"/>
  <c r="A184" i="17"/>
  <c r="C183" i="17"/>
  <c r="B183" i="17"/>
  <c r="A183" i="17" s="1"/>
  <c r="C182" i="17"/>
  <c r="B182" i="17"/>
  <c r="A182" i="17" s="1"/>
  <c r="C181" i="17"/>
  <c r="B181" i="17"/>
  <c r="A181" i="17" s="1"/>
  <c r="C180" i="17"/>
  <c r="B180" i="17"/>
  <c r="A180" i="17" s="1"/>
  <c r="C179" i="17"/>
  <c r="B179" i="17"/>
  <c r="A179" i="17" s="1"/>
  <c r="C178" i="17"/>
  <c r="B178" i="17"/>
  <c r="A178" i="17" s="1"/>
  <c r="C177" i="17"/>
  <c r="B177" i="17"/>
  <c r="A177" i="17" s="1"/>
  <c r="C176" i="17"/>
  <c r="B176" i="17"/>
  <c r="A176" i="17"/>
  <c r="C175" i="17"/>
  <c r="B175" i="17"/>
  <c r="A175" i="17" s="1"/>
  <c r="C174" i="17"/>
  <c r="B174" i="17"/>
  <c r="A174" i="17" s="1"/>
  <c r="C173" i="17"/>
  <c r="B173" i="17"/>
  <c r="A173" i="17" s="1"/>
  <c r="C172" i="17"/>
  <c r="B172" i="17"/>
  <c r="A172" i="17" s="1"/>
  <c r="C171" i="17"/>
  <c r="B171" i="17"/>
  <c r="A171" i="17" s="1"/>
  <c r="C170" i="17"/>
  <c r="B170" i="17"/>
  <c r="A170" i="17" s="1"/>
  <c r="C169" i="17"/>
  <c r="B169" i="17"/>
  <c r="A169" i="17" s="1"/>
  <c r="C168" i="17"/>
  <c r="B168" i="17"/>
  <c r="A168" i="17" s="1"/>
  <c r="C167" i="17"/>
  <c r="B167" i="17"/>
  <c r="A167" i="17" s="1"/>
  <c r="C166" i="17"/>
  <c r="B166" i="17"/>
  <c r="A166" i="17" s="1"/>
  <c r="C165" i="17"/>
  <c r="B165" i="17"/>
  <c r="A165" i="17" s="1"/>
  <c r="C164" i="17"/>
  <c r="B164" i="17"/>
  <c r="A164" i="17" s="1"/>
  <c r="C163" i="17"/>
  <c r="B163" i="17"/>
  <c r="A163" i="17" s="1"/>
  <c r="C162" i="17"/>
  <c r="B162" i="17"/>
  <c r="A162" i="17" s="1"/>
  <c r="C161" i="17"/>
  <c r="B161" i="17"/>
  <c r="A161" i="17" s="1"/>
  <c r="C160" i="17"/>
  <c r="B160" i="17"/>
  <c r="A160" i="17"/>
  <c r="C159" i="17"/>
  <c r="B159" i="17"/>
  <c r="A159" i="17" s="1"/>
  <c r="C158" i="17"/>
  <c r="B158" i="17"/>
  <c r="A158" i="17"/>
  <c r="C157" i="17"/>
  <c r="B157" i="17"/>
  <c r="A157" i="17" s="1"/>
  <c r="C156" i="17"/>
  <c r="B156" i="17"/>
  <c r="A156" i="17" s="1"/>
  <c r="C155" i="17"/>
  <c r="B155" i="17"/>
  <c r="A155" i="17"/>
  <c r="C154" i="17"/>
  <c r="B154" i="17"/>
  <c r="A154" i="17" s="1"/>
  <c r="C153" i="17"/>
  <c r="B153" i="17"/>
  <c r="A153" i="17" s="1"/>
  <c r="C152" i="17"/>
  <c r="B152" i="17"/>
  <c r="A152" i="17" s="1"/>
  <c r="C151" i="17"/>
  <c r="B151" i="17"/>
  <c r="A151" i="17" s="1"/>
  <c r="C150" i="17"/>
  <c r="B150" i="17"/>
  <c r="A150" i="17" s="1"/>
  <c r="C149" i="17"/>
  <c r="B149" i="17"/>
  <c r="A149" i="17" s="1"/>
  <c r="C148" i="17"/>
  <c r="B148" i="17"/>
  <c r="A148" i="17" s="1"/>
  <c r="C147" i="17"/>
  <c r="B147" i="17"/>
  <c r="A147" i="17"/>
  <c r="C146" i="17"/>
  <c r="B146" i="17"/>
  <c r="A146" i="17" s="1"/>
  <c r="C145" i="17"/>
  <c r="B145" i="17"/>
  <c r="A145" i="17" s="1"/>
  <c r="C144" i="17"/>
  <c r="B144" i="17"/>
  <c r="A144" i="17" s="1"/>
  <c r="C143" i="17"/>
  <c r="B143" i="17"/>
  <c r="A143" i="17" s="1"/>
  <c r="C142" i="17"/>
  <c r="B142" i="17"/>
  <c r="A142" i="17" s="1"/>
  <c r="C141" i="17"/>
  <c r="B141" i="17"/>
  <c r="A141" i="17" s="1"/>
  <c r="C140" i="17"/>
  <c r="B140" i="17"/>
  <c r="A140" i="17" s="1"/>
  <c r="C139" i="17"/>
  <c r="B139" i="17"/>
  <c r="A139" i="17" s="1"/>
  <c r="C138" i="17"/>
  <c r="B138" i="17"/>
  <c r="A138" i="17" s="1"/>
  <c r="C137" i="17"/>
  <c r="B137" i="17"/>
  <c r="A137" i="17" s="1"/>
  <c r="C136" i="17"/>
  <c r="B136" i="17"/>
  <c r="A136" i="17"/>
  <c r="C135" i="17"/>
  <c r="B135" i="17"/>
  <c r="A135" i="17" s="1"/>
  <c r="C134" i="17"/>
  <c r="B134" i="17"/>
  <c r="A134" i="17"/>
  <c r="C133" i="17"/>
  <c r="B133" i="17"/>
  <c r="A133" i="17" s="1"/>
  <c r="C132" i="17"/>
  <c r="B132" i="17"/>
  <c r="A132" i="17" s="1"/>
  <c r="C131" i="17"/>
  <c r="B131" i="17"/>
  <c r="A131" i="17" s="1"/>
  <c r="C130" i="17"/>
  <c r="B130" i="17"/>
  <c r="A130" i="17" s="1"/>
  <c r="C129" i="17"/>
  <c r="B129" i="17"/>
  <c r="A129" i="17" s="1"/>
  <c r="C128" i="17"/>
  <c r="B128" i="17"/>
  <c r="A128" i="17" s="1"/>
  <c r="C127" i="17"/>
  <c r="B127" i="17"/>
  <c r="A127" i="17" s="1"/>
  <c r="C126" i="17"/>
  <c r="B126" i="17"/>
  <c r="A126" i="17" s="1"/>
  <c r="C125" i="17"/>
  <c r="B125" i="17"/>
  <c r="A125" i="17" s="1"/>
  <c r="C124" i="17"/>
  <c r="B124" i="17"/>
  <c r="A124" i="17" s="1"/>
  <c r="C123" i="17"/>
  <c r="B123" i="17"/>
  <c r="A123" i="17" s="1"/>
  <c r="C122" i="17"/>
  <c r="B122" i="17"/>
  <c r="A122" i="17" s="1"/>
  <c r="C121" i="17"/>
  <c r="B121" i="17"/>
  <c r="A121" i="17" s="1"/>
  <c r="C120" i="17"/>
  <c r="B120" i="17"/>
  <c r="A120" i="17" s="1"/>
  <c r="C119" i="17"/>
  <c r="B119" i="17"/>
  <c r="A119" i="17" s="1"/>
  <c r="C118" i="17"/>
  <c r="B118" i="17"/>
  <c r="A118" i="17"/>
  <c r="C117" i="17"/>
  <c r="B117" i="17"/>
  <c r="A117" i="17" s="1"/>
  <c r="C116" i="17"/>
  <c r="B116" i="17"/>
  <c r="A116" i="17" s="1"/>
  <c r="C115" i="17"/>
  <c r="B115" i="17"/>
  <c r="A115" i="17" s="1"/>
  <c r="C114" i="17"/>
  <c r="B114" i="17"/>
  <c r="A114" i="17" s="1"/>
  <c r="C113" i="17"/>
  <c r="B113" i="17"/>
  <c r="A113" i="17" s="1"/>
  <c r="C112" i="17"/>
  <c r="B112" i="17"/>
  <c r="A112" i="17"/>
  <c r="C111" i="17"/>
  <c r="B111" i="17"/>
  <c r="A111" i="17" s="1"/>
  <c r="C110" i="17"/>
  <c r="B110" i="17"/>
  <c r="A110" i="17" s="1"/>
  <c r="C109" i="17"/>
  <c r="B109" i="17"/>
  <c r="A109" i="17" s="1"/>
  <c r="C108" i="17"/>
  <c r="B108" i="17"/>
  <c r="A108" i="17" s="1"/>
  <c r="C107" i="17"/>
  <c r="B107" i="17"/>
  <c r="A107" i="17" s="1"/>
  <c r="C106" i="17"/>
  <c r="B106" i="17"/>
  <c r="A106" i="17" s="1"/>
  <c r="C105" i="17"/>
  <c r="B105" i="17"/>
  <c r="A105" i="17" s="1"/>
  <c r="C104" i="17"/>
  <c r="B104" i="17"/>
  <c r="A104" i="17" s="1"/>
  <c r="C103" i="17"/>
  <c r="B103" i="17"/>
  <c r="A103" i="17" s="1"/>
  <c r="C102" i="17"/>
  <c r="B102" i="17"/>
  <c r="A102" i="17" s="1"/>
  <c r="C101" i="17"/>
  <c r="B101" i="17"/>
  <c r="A101" i="17" s="1"/>
  <c r="C100" i="17"/>
  <c r="B100" i="17"/>
  <c r="A100" i="17"/>
  <c r="C99" i="17"/>
  <c r="B99" i="17"/>
  <c r="A99" i="17" s="1"/>
  <c r="C98" i="17"/>
  <c r="B98" i="17"/>
  <c r="A98" i="17" s="1"/>
  <c r="C97" i="17"/>
  <c r="B97" i="17"/>
  <c r="A97" i="17" s="1"/>
  <c r="C96" i="17"/>
  <c r="B96" i="17"/>
  <c r="A96" i="17" s="1"/>
  <c r="C95" i="17"/>
  <c r="B95" i="17"/>
  <c r="A95" i="17" s="1"/>
  <c r="C94" i="17"/>
  <c r="B94" i="17"/>
  <c r="A94" i="17" s="1"/>
  <c r="C93" i="17"/>
  <c r="B93" i="17"/>
  <c r="A93" i="17" s="1"/>
  <c r="C92" i="17"/>
  <c r="B92" i="17"/>
  <c r="A92" i="17" s="1"/>
  <c r="C91" i="17"/>
  <c r="B91" i="17"/>
  <c r="A91" i="17" s="1"/>
  <c r="C90" i="17"/>
  <c r="B90" i="17"/>
  <c r="A90" i="17" s="1"/>
  <c r="C89" i="17"/>
  <c r="B89" i="17"/>
  <c r="A89" i="17" s="1"/>
  <c r="C88" i="17"/>
  <c r="B88" i="17"/>
  <c r="A88" i="17" s="1"/>
  <c r="C87" i="17"/>
  <c r="B87" i="17"/>
  <c r="A87" i="17" s="1"/>
  <c r="C86" i="17"/>
  <c r="B86" i="17"/>
  <c r="A86" i="17"/>
  <c r="C85" i="17"/>
  <c r="B85" i="17"/>
  <c r="A85" i="17" s="1"/>
  <c r="C84" i="17"/>
  <c r="B84" i="17"/>
  <c r="A84" i="17" s="1"/>
  <c r="C83" i="17"/>
  <c r="B83" i="17"/>
  <c r="A83" i="17" s="1"/>
  <c r="C82" i="17"/>
  <c r="B82" i="17"/>
  <c r="A82" i="17" s="1"/>
  <c r="C81" i="17"/>
  <c r="B81" i="17"/>
  <c r="A81" i="17" s="1"/>
  <c r="C80" i="17"/>
  <c r="B80" i="17"/>
  <c r="A80" i="17"/>
  <c r="C79" i="17"/>
  <c r="B79" i="17"/>
  <c r="A79" i="17" s="1"/>
  <c r="C78" i="17"/>
  <c r="B78" i="17"/>
  <c r="A78" i="17" s="1"/>
  <c r="C77" i="17"/>
  <c r="B77" i="17"/>
  <c r="A77" i="17" s="1"/>
  <c r="C76" i="17"/>
  <c r="B76" i="17"/>
  <c r="A76" i="17" s="1"/>
  <c r="C75" i="17"/>
  <c r="B75" i="17"/>
  <c r="A75" i="17" s="1"/>
  <c r="C74" i="17"/>
  <c r="B74" i="17"/>
  <c r="A74" i="17" s="1"/>
  <c r="C73" i="17"/>
  <c r="B73" i="17"/>
  <c r="A73" i="17" s="1"/>
  <c r="C72" i="17"/>
  <c r="B72" i="17"/>
  <c r="A72" i="17"/>
  <c r="C71" i="17"/>
  <c r="B71" i="17"/>
  <c r="A71" i="17" s="1"/>
  <c r="C70" i="17"/>
  <c r="B70" i="17"/>
  <c r="A70" i="17" s="1"/>
  <c r="C69" i="17"/>
  <c r="B69" i="17"/>
  <c r="A69" i="17" s="1"/>
  <c r="C68" i="17"/>
  <c r="B68" i="17"/>
  <c r="A68" i="17" s="1"/>
  <c r="C67" i="17"/>
  <c r="B67" i="17"/>
  <c r="A67" i="17" s="1"/>
  <c r="C66" i="17"/>
  <c r="B66" i="17"/>
  <c r="A66" i="17" s="1"/>
  <c r="C65" i="17"/>
  <c r="B65" i="17"/>
  <c r="A65" i="17" s="1"/>
  <c r="C64" i="17"/>
  <c r="B64" i="17"/>
  <c r="A64" i="17" s="1"/>
  <c r="C63" i="17"/>
  <c r="B63" i="17"/>
  <c r="A63" i="17" s="1"/>
  <c r="C62" i="17"/>
  <c r="B62" i="17"/>
  <c r="A62" i="17" s="1"/>
  <c r="C61" i="17"/>
  <c r="B61" i="17"/>
  <c r="A61" i="17" s="1"/>
  <c r="C60" i="17"/>
  <c r="B60" i="17"/>
  <c r="A60" i="17" s="1"/>
  <c r="C59" i="17"/>
  <c r="B59" i="17"/>
  <c r="A59" i="17" s="1"/>
  <c r="C58" i="17"/>
  <c r="B58" i="17"/>
  <c r="A58" i="17" s="1"/>
  <c r="C57" i="17"/>
  <c r="B57" i="17"/>
  <c r="A57" i="17" s="1"/>
  <c r="C56" i="17"/>
  <c r="B56" i="17"/>
  <c r="A56" i="17" s="1"/>
  <c r="C55" i="17"/>
  <c r="B55" i="17"/>
  <c r="A55" i="17" s="1"/>
  <c r="C54" i="17"/>
  <c r="B54" i="17"/>
  <c r="A54" i="17" s="1"/>
  <c r="C53" i="17"/>
  <c r="B53" i="17"/>
  <c r="A53" i="17" s="1"/>
  <c r="C52" i="17"/>
  <c r="B52" i="17"/>
  <c r="A52" i="17"/>
  <c r="C51" i="17"/>
  <c r="B51" i="17"/>
  <c r="A51" i="17" s="1"/>
  <c r="C50" i="17"/>
  <c r="B50" i="17"/>
  <c r="A50" i="17" s="1"/>
  <c r="C49" i="17"/>
  <c r="B49" i="17"/>
  <c r="A49" i="17" s="1"/>
  <c r="C48" i="17"/>
  <c r="B48" i="17"/>
  <c r="A48" i="17"/>
  <c r="C47" i="17"/>
  <c r="B47" i="17"/>
  <c r="A47" i="17" s="1"/>
  <c r="C46" i="17"/>
  <c r="B46" i="17"/>
  <c r="A46" i="17" s="1"/>
  <c r="C45" i="17"/>
  <c r="B45" i="17"/>
  <c r="A45" i="17" s="1"/>
  <c r="C44" i="17"/>
  <c r="B44" i="17"/>
  <c r="A44" i="17" s="1"/>
  <c r="C43" i="17"/>
  <c r="B43" i="17"/>
  <c r="A43" i="17" s="1"/>
  <c r="C42" i="17"/>
  <c r="B42" i="17"/>
  <c r="A42" i="17" s="1"/>
  <c r="C41" i="17"/>
  <c r="B41" i="17"/>
  <c r="A41" i="17" s="1"/>
  <c r="C40" i="17"/>
  <c r="B40" i="17"/>
  <c r="A40" i="17" s="1"/>
  <c r="C39" i="17"/>
  <c r="B39" i="17"/>
  <c r="A39" i="17" s="1"/>
  <c r="C38" i="17"/>
  <c r="B38" i="17"/>
  <c r="A38" i="17" s="1"/>
  <c r="C37" i="17"/>
  <c r="B37" i="17"/>
  <c r="A37" i="17" s="1"/>
  <c r="C36" i="17"/>
  <c r="B36" i="17"/>
  <c r="A36" i="17" s="1"/>
  <c r="C35" i="17"/>
  <c r="B35" i="17"/>
  <c r="A35" i="17" s="1"/>
  <c r="C34" i="17"/>
  <c r="B34" i="17"/>
  <c r="A34" i="17" s="1"/>
  <c r="C33" i="17"/>
  <c r="B33" i="17"/>
  <c r="A33" i="17" s="1"/>
  <c r="C32" i="17"/>
  <c r="B32" i="17"/>
  <c r="A32" i="17"/>
  <c r="C31" i="17"/>
  <c r="B31" i="17"/>
  <c r="A31" i="17" s="1"/>
  <c r="C30" i="17"/>
  <c r="B30" i="17"/>
  <c r="A30" i="17" s="1"/>
  <c r="C29" i="17"/>
  <c r="B29" i="17"/>
  <c r="A29" i="17" s="1"/>
  <c r="C28" i="17"/>
  <c r="B28" i="17"/>
  <c r="A28" i="17" s="1"/>
  <c r="C27" i="17"/>
  <c r="B27" i="17"/>
  <c r="A27" i="17" s="1"/>
  <c r="C26" i="17"/>
  <c r="B26" i="17"/>
  <c r="A26" i="17" s="1"/>
  <c r="C25" i="17"/>
  <c r="B25" i="17"/>
  <c r="A25" i="17" s="1"/>
  <c r="C24" i="17"/>
  <c r="B24" i="17"/>
  <c r="A24" i="17" s="1"/>
  <c r="C23" i="17"/>
  <c r="B23" i="17"/>
  <c r="A23" i="17" s="1"/>
  <c r="C22" i="17"/>
  <c r="B22" i="17"/>
  <c r="A22" i="17" s="1"/>
  <c r="C21" i="17"/>
  <c r="B21" i="17"/>
  <c r="A21" i="17" s="1"/>
  <c r="C20" i="17"/>
  <c r="B20" i="17"/>
  <c r="A20" i="17" s="1"/>
  <c r="C19" i="17"/>
  <c r="B19" i="17"/>
  <c r="A19" i="17" s="1"/>
  <c r="C18" i="17"/>
  <c r="B18" i="17"/>
  <c r="A18" i="17"/>
  <c r="C17" i="17"/>
  <c r="B17" i="17"/>
  <c r="A17" i="17" s="1"/>
  <c r="C16" i="17"/>
  <c r="B16" i="17"/>
  <c r="A16" i="17" s="1"/>
  <c r="C15" i="17"/>
  <c r="B15" i="17"/>
  <c r="A15" i="17" s="1"/>
  <c r="C14" i="17"/>
  <c r="B14" i="17"/>
  <c r="A14" i="17" s="1"/>
  <c r="C13" i="17"/>
  <c r="B13" i="17"/>
  <c r="A13" i="17" s="1"/>
  <c r="C12" i="17"/>
  <c r="B12" i="17"/>
  <c r="A12" i="17" s="1"/>
  <c r="C11" i="17"/>
  <c r="B11" i="17"/>
  <c r="A11" i="17" s="1"/>
  <c r="C10" i="17"/>
  <c r="B10" i="17"/>
  <c r="A10" i="17" s="1"/>
  <c r="C9" i="17"/>
  <c r="B9" i="17"/>
  <c r="A9" i="17" s="1"/>
  <c r="C8" i="17"/>
  <c r="B8" i="17"/>
  <c r="A8" i="17" s="1"/>
  <c r="C7" i="17"/>
  <c r="B7" i="17"/>
  <c r="A7" i="17" s="1"/>
  <c r="C6" i="17"/>
  <c r="B6" i="17"/>
  <c r="A6" i="17" s="1"/>
  <c r="C5" i="17"/>
  <c r="B5" i="17"/>
  <c r="A5" i="17" s="1"/>
  <c r="C4" i="17"/>
  <c r="B4" i="17"/>
  <c r="A4" i="17" s="1"/>
  <c r="C3" i="17"/>
  <c r="B3" i="17"/>
  <c r="A3" i="17"/>
  <c r="C270" i="16"/>
  <c r="B270" i="16"/>
  <c r="A270" i="16" s="1"/>
  <c r="C269" i="16"/>
  <c r="B269" i="16"/>
  <c r="A269" i="16" s="1"/>
  <c r="C268" i="16"/>
  <c r="B268" i="16"/>
  <c r="A268" i="16" s="1"/>
  <c r="C267" i="16"/>
  <c r="B267" i="16"/>
  <c r="A267" i="16" s="1"/>
  <c r="C266" i="16"/>
  <c r="B266" i="16"/>
  <c r="A266" i="16"/>
  <c r="C265" i="16"/>
  <c r="B265" i="16"/>
  <c r="A265" i="16" s="1"/>
  <c r="C264" i="16"/>
  <c r="B264" i="16"/>
  <c r="A264" i="16" s="1"/>
  <c r="C263" i="16"/>
  <c r="B263" i="16"/>
  <c r="A263" i="16" s="1"/>
  <c r="C262" i="16"/>
  <c r="B262" i="16"/>
  <c r="A262" i="16" s="1"/>
  <c r="C261" i="16"/>
  <c r="B261" i="16"/>
  <c r="A261" i="16" s="1"/>
  <c r="C260" i="16"/>
  <c r="B260" i="16"/>
  <c r="A260" i="16" s="1"/>
  <c r="C259" i="16"/>
  <c r="B259" i="16"/>
  <c r="A259" i="16" s="1"/>
  <c r="C258" i="16"/>
  <c r="B258" i="16"/>
  <c r="A258" i="16"/>
  <c r="C257" i="16"/>
  <c r="B257" i="16"/>
  <c r="A257" i="16" s="1"/>
  <c r="C256" i="16"/>
  <c r="B256" i="16"/>
  <c r="A256" i="16" s="1"/>
  <c r="C255" i="16"/>
  <c r="B255" i="16"/>
  <c r="A255" i="16" s="1"/>
  <c r="C254" i="16"/>
  <c r="B254" i="16"/>
  <c r="A254" i="16" s="1"/>
  <c r="C253" i="16"/>
  <c r="B253" i="16"/>
  <c r="A253" i="16" s="1"/>
  <c r="C252" i="16"/>
  <c r="B252" i="16"/>
  <c r="A252" i="16" s="1"/>
  <c r="C251" i="16"/>
  <c r="B251" i="16"/>
  <c r="A251" i="16" s="1"/>
  <c r="C250" i="16"/>
  <c r="B250" i="16"/>
  <c r="A250" i="16" s="1"/>
  <c r="C249" i="16"/>
  <c r="B249" i="16"/>
  <c r="A249" i="16" s="1"/>
  <c r="C248" i="16"/>
  <c r="B248" i="16"/>
  <c r="A248" i="16" s="1"/>
  <c r="C247" i="16"/>
  <c r="B247" i="16"/>
  <c r="A247" i="16" s="1"/>
  <c r="C246" i="16"/>
  <c r="B246" i="16"/>
  <c r="A246" i="16"/>
  <c r="C245" i="16"/>
  <c r="B245" i="16"/>
  <c r="A245" i="16" s="1"/>
  <c r="C244" i="16"/>
  <c r="B244" i="16"/>
  <c r="A244" i="16" s="1"/>
  <c r="C243" i="16"/>
  <c r="B243" i="16"/>
  <c r="A243" i="16" s="1"/>
  <c r="C242" i="16"/>
  <c r="B242" i="16"/>
  <c r="A242" i="16" s="1"/>
  <c r="C241" i="16"/>
  <c r="B241" i="16"/>
  <c r="A241" i="16" s="1"/>
  <c r="C240" i="16"/>
  <c r="B240" i="16"/>
  <c r="A240" i="16" s="1"/>
  <c r="C239" i="16"/>
  <c r="B239" i="16"/>
  <c r="A239" i="16" s="1"/>
  <c r="C238" i="16"/>
  <c r="B238" i="16"/>
  <c r="A238" i="16" s="1"/>
  <c r="C237" i="16"/>
  <c r="B237" i="16"/>
  <c r="A237" i="16" s="1"/>
  <c r="C236" i="16"/>
  <c r="B236" i="16"/>
  <c r="A236" i="16"/>
  <c r="C235" i="16"/>
  <c r="B235" i="16"/>
  <c r="A235" i="16" s="1"/>
  <c r="C234" i="16"/>
  <c r="B234" i="16"/>
  <c r="A234" i="16" s="1"/>
  <c r="C233" i="16"/>
  <c r="B233" i="16"/>
  <c r="A233" i="16" s="1"/>
  <c r="C232" i="16"/>
  <c r="B232" i="16"/>
  <c r="A232" i="16" s="1"/>
  <c r="C231" i="16"/>
  <c r="B231" i="16"/>
  <c r="A231" i="16" s="1"/>
  <c r="C230" i="16"/>
  <c r="B230" i="16"/>
  <c r="A230" i="16" s="1"/>
  <c r="C229" i="16"/>
  <c r="B229" i="16"/>
  <c r="A229" i="16" s="1"/>
  <c r="C228" i="16"/>
  <c r="B228" i="16"/>
  <c r="A228" i="16" s="1"/>
  <c r="C227" i="16"/>
  <c r="B227" i="16"/>
  <c r="A227" i="16" s="1"/>
  <c r="C226" i="16"/>
  <c r="B226" i="16"/>
  <c r="A226" i="16" s="1"/>
  <c r="C225" i="16"/>
  <c r="B225" i="16"/>
  <c r="A225" i="16" s="1"/>
  <c r="C224" i="16"/>
  <c r="B224" i="16"/>
  <c r="A224" i="16" s="1"/>
  <c r="C223" i="16"/>
  <c r="B223" i="16"/>
  <c r="A223" i="16" s="1"/>
  <c r="C222" i="16"/>
  <c r="B222" i="16"/>
  <c r="A222" i="16" s="1"/>
  <c r="C221" i="16"/>
  <c r="B221" i="16"/>
  <c r="A221" i="16" s="1"/>
  <c r="C220" i="16"/>
  <c r="B220" i="16"/>
  <c r="A220" i="16" s="1"/>
  <c r="C219" i="16"/>
  <c r="B219" i="16"/>
  <c r="A219" i="16" s="1"/>
  <c r="C218" i="16"/>
  <c r="B218" i="16"/>
  <c r="A218" i="16"/>
  <c r="C217" i="16"/>
  <c r="B217" i="16"/>
  <c r="A217" i="16" s="1"/>
  <c r="C216" i="16"/>
  <c r="B216" i="16"/>
  <c r="A216" i="16"/>
  <c r="C215" i="16"/>
  <c r="B215" i="16"/>
  <c r="A215" i="16" s="1"/>
  <c r="C214" i="16"/>
  <c r="B214" i="16"/>
  <c r="A214" i="16"/>
  <c r="C213" i="16"/>
  <c r="B213" i="16"/>
  <c r="A213" i="16" s="1"/>
  <c r="C212" i="16"/>
  <c r="B212" i="16"/>
  <c r="A212" i="16" s="1"/>
  <c r="C211" i="16"/>
  <c r="B211" i="16"/>
  <c r="A211" i="16" s="1"/>
  <c r="C210" i="16"/>
  <c r="B210" i="16"/>
  <c r="A210" i="16" s="1"/>
  <c r="C209" i="16"/>
  <c r="B209" i="16"/>
  <c r="A209" i="16" s="1"/>
  <c r="C208" i="16"/>
  <c r="B208" i="16"/>
  <c r="A208" i="16" s="1"/>
  <c r="C207" i="16"/>
  <c r="B207" i="16"/>
  <c r="A207" i="16" s="1"/>
  <c r="C206" i="16"/>
  <c r="B206" i="16"/>
  <c r="A206" i="16" s="1"/>
  <c r="C205" i="16"/>
  <c r="B205" i="16"/>
  <c r="A205" i="16" s="1"/>
  <c r="C204" i="16"/>
  <c r="B204" i="16"/>
  <c r="A204" i="16" s="1"/>
  <c r="C203" i="16"/>
  <c r="B203" i="16"/>
  <c r="A203" i="16" s="1"/>
  <c r="C202" i="16"/>
  <c r="B202" i="16"/>
  <c r="A202" i="16" s="1"/>
  <c r="C201" i="16"/>
  <c r="B201" i="16"/>
  <c r="A201" i="16" s="1"/>
  <c r="C200" i="16"/>
  <c r="B200" i="16"/>
  <c r="A200" i="16" s="1"/>
  <c r="C199" i="16"/>
  <c r="B199" i="16"/>
  <c r="A199" i="16" s="1"/>
  <c r="C198" i="16"/>
  <c r="B198" i="16"/>
  <c r="A198" i="16" s="1"/>
  <c r="C197" i="16"/>
  <c r="B197" i="16"/>
  <c r="A197" i="16" s="1"/>
  <c r="C196" i="16"/>
  <c r="B196" i="16"/>
  <c r="A196" i="16" s="1"/>
  <c r="C195" i="16"/>
  <c r="B195" i="16"/>
  <c r="A195" i="16" s="1"/>
  <c r="C194" i="16"/>
  <c r="B194" i="16"/>
  <c r="A194" i="16" s="1"/>
  <c r="C193" i="16"/>
  <c r="B193" i="16"/>
  <c r="A193" i="16" s="1"/>
  <c r="C192" i="16"/>
  <c r="B192" i="16"/>
  <c r="A192" i="16"/>
  <c r="C191" i="16"/>
  <c r="B191" i="16"/>
  <c r="A191" i="16" s="1"/>
  <c r="C190" i="16"/>
  <c r="B190" i="16"/>
  <c r="A190" i="16" s="1"/>
  <c r="C189" i="16"/>
  <c r="B189" i="16"/>
  <c r="A189" i="16" s="1"/>
  <c r="C188" i="16"/>
  <c r="B188" i="16"/>
  <c r="A188" i="16" s="1"/>
  <c r="C187" i="16"/>
  <c r="B187" i="16"/>
  <c r="A187" i="16" s="1"/>
  <c r="C186" i="16"/>
  <c r="B186" i="16"/>
  <c r="A186" i="16"/>
  <c r="C185" i="16"/>
  <c r="B185" i="16"/>
  <c r="A185" i="16" s="1"/>
  <c r="C184" i="16"/>
  <c r="B184" i="16"/>
  <c r="A184" i="16"/>
  <c r="C183" i="16"/>
  <c r="B183" i="16"/>
  <c r="A183" i="16" s="1"/>
  <c r="C182" i="16"/>
  <c r="B182" i="16"/>
  <c r="A182" i="16" s="1"/>
  <c r="C181" i="16"/>
  <c r="B181" i="16"/>
  <c r="A181" i="16" s="1"/>
  <c r="C180" i="16"/>
  <c r="B180" i="16"/>
  <c r="A180" i="16" s="1"/>
  <c r="C179" i="16"/>
  <c r="B179" i="16"/>
  <c r="A179" i="16" s="1"/>
  <c r="C178" i="16"/>
  <c r="B178" i="16"/>
  <c r="A178" i="16"/>
  <c r="C177" i="16"/>
  <c r="B177" i="16"/>
  <c r="A177" i="16" s="1"/>
  <c r="C176" i="16"/>
  <c r="B176" i="16"/>
  <c r="A176" i="16" s="1"/>
  <c r="C175" i="16"/>
  <c r="B175" i="16"/>
  <c r="A175" i="16" s="1"/>
  <c r="C174" i="16"/>
  <c r="B174" i="16"/>
  <c r="A174" i="16" s="1"/>
  <c r="C173" i="16"/>
  <c r="B173" i="16"/>
  <c r="A173" i="16" s="1"/>
  <c r="C172" i="16"/>
  <c r="B172" i="16"/>
  <c r="A172" i="16" s="1"/>
  <c r="C171" i="16"/>
  <c r="B171" i="16"/>
  <c r="A171" i="16" s="1"/>
  <c r="C170" i="16"/>
  <c r="B170" i="16"/>
  <c r="A170" i="16" s="1"/>
  <c r="C169" i="16"/>
  <c r="B169" i="16"/>
  <c r="A169" i="16" s="1"/>
  <c r="C168" i="16"/>
  <c r="B168" i="16"/>
  <c r="A168" i="16" s="1"/>
  <c r="C167" i="16"/>
  <c r="B167" i="16"/>
  <c r="A167" i="16" s="1"/>
  <c r="C166" i="16"/>
  <c r="B166" i="16"/>
  <c r="A166" i="16" s="1"/>
  <c r="C165" i="16"/>
  <c r="B165" i="16"/>
  <c r="A165" i="16" s="1"/>
  <c r="C164" i="16"/>
  <c r="B164" i="16"/>
  <c r="A164" i="16" s="1"/>
  <c r="C163" i="16"/>
  <c r="B163" i="16"/>
  <c r="A163" i="16" s="1"/>
  <c r="C162" i="16"/>
  <c r="B162" i="16"/>
  <c r="A162" i="16" s="1"/>
  <c r="C161" i="16"/>
  <c r="B161" i="16"/>
  <c r="A161" i="16" s="1"/>
  <c r="C160" i="16"/>
  <c r="B160" i="16"/>
  <c r="A160" i="16" s="1"/>
  <c r="C159" i="16"/>
  <c r="B159" i="16"/>
  <c r="A159" i="16" s="1"/>
  <c r="C158" i="16"/>
  <c r="B158" i="16"/>
  <c r="A158" i="16" s="1"/>
  <c r="C157" i="16"/>
  <c r="B157" i="16"/>
  <c r="A157" i="16" s="1"/>
  <c r="C156" i="16"/>
  <c r="B156" i="16"/>
  <c r="A156" i="16" s="1"/>
  <c r="C155" i="16"/>
  <c r="B155" i="16"/>
  <c r="A155" i="16" s="1"/>
  <c r="C154" i="16"/>
  <c r="B154" i="16"/>
  <c r="A154" i="16" s="1"/>
  <c r="C153" i="16"/>
  <c r="B153" i="16"/>
  <c r="A153" i="16" s="1"/>
  <c r="C152" i="16"/>
  <c r="B152" i="16"/>
  <c r="A152" i="16" s="1"/>
  <c r="C151" i="16"/>
  <c r="B151" i="16"/>
  <c r="A151" i="16" s="1"/>
  <c r="C150" i="16"/>
  <c r="B150" i="16"/>
  <c r="A150" i="16"/>
  <c r="C149" i="16"/>
  <c r="B149" i="16"/>
  <c r="A149" i="16" s="1"/>
  <c r="C148" i="16"/>
  <c r="B148" i="16"/>
  <c r="A148" i="16" s="1"/>
  <c r="C147" i="16"/>
  <c r="B147" i="16"/>
  <c r="A147" i="16" s="1"/>
  <c r="C146" i="16"/>
  <c r="B146" i="16"/>
  <c r="A146" i="16" s="1"/>
  <c r="C145" i="16"/>
  <c r="B145" i="16"/>
  <c r="A145" i="16" s="1"/>
  <c r="C144" i="16"/>
  <c r="B144" i="16"/>
  <c r="A144" i="16" s="1"/>
  <c r="C143" i="16"/>
  <c r="B143" i="16"/>
  <c r="A143" i="16" s="1"/>
  <c r="C142" i="16"/>
  <c r="B142" i="16"/>
  <c r="A142" i="16" s="1"/>
  <c r="C141" i="16"/>
  <c r="B141" i="16"/>
  <c r="A141" i="16" s="1"/>
  <c r="C140" i="16"/>
  <c r="B140" i="16"/>
  <c r="A140" i="16" s="1"/>
  <c r="C139" i="16"/>
  <c r="B139" i="16"/>
  <c r="A139" i="16" s="1"/>
  <c r="C138" i="16"/>
  <c r="B138" i="16"/>
  <c r="A138" i="16" s="1"/>
  <c r="C137" i="16"/>
  <c r="B137" i="16"/>
  <c r="A137" i="16" s="1"/>
  <c r="C136" i="16"/>
  <c r="B136" i="16"/>
  <c r="A136" i="16" s="1"/>
  <c r="C135" i="16"/>
  <c r="B135" i="16"/>
  <c r="A135" i="16" s="1"/>
  <c r="C134" i="16"/>
  <c r="B134" i="16"/>
  <c r="A134" i="16" s="1"/>
  <c r="C133" i="16"/>
  <c r="B133" i="16"/>
  <c r="A133" i="16" s="1"/>
  <c r="C132" i="16"/>
  <c r="B132" i="16"/>
  <c r="A132" i="16" s="1"/>
  <c r="C131" i="16"/>
  <c r="B131" i="16"/>
  <c r="A131" i="16" s="1"/>
  <c r="C130" i="16"/>
  <c r="B130" i="16"/>
  <c r="A130" i="16" s="1"/>
  <c r="C129" i="16"/>
  <c r="B129" i="16"/>
  <c r="A129" i="16" s="1"/>
  <c r="C128" i="16"/>
  <c r="B128" i="16"/>
  <c r="A128" i="16" s="1"/>
  <c r="C127" i="16"/>
  <c r="B127" i="16"/>
  <c r="A127" i="16" s="1"/>
  <c r="C126" i="16"/>
  <c r="B126" i="16"/>
  <c r="A126" i="16" s="1"/>
  <c r="C125" i="16"/>
  <c r="B125" i="16"/>
  <c r="A125" i="16" s="1"/>
  <c r="C124" i="16"/>
  <c r="B124" i="16"/>
  <c r="A124" i="16" s="1"/>
  <c r="C123" i="16"/>
  <c r="B123" i="16"/>
  <c r="A123" i="16" s="1"/>
  <c r="C122" i="16"/>
  <c r="B122" i="16"/>
  <c r="A122" i="16"/>
  <c r="C121" i="16"/>
  <c r="B121" i="16"/>
  <c r="A121" i="16" s="1"/>
  <c r="C120" i="16"/>
  <c r="B120" i="16"/>
  <c r="A120" i="16" s="1"/>
  <c r="C119" i="16"/>
  <c r="B119" i="16"/>
  <c r="A119" i="16" s="1"/>
  <c r="C118" i="16"/>
  <c r="B118" i="16"/>
  <c r="A118" i="16" s="1"/>
  <c r="C117" i="16"/>
  <c r="B117" i="16"/>
  <c r="A117" i="16" s="1"/>
  <c r="C116" i="16"/>
  <c r="B116" i="16"/>
  <c r="A116" i="16" s="1"/>
  <c r="C115" i="16"/>
  <c r="B115" i="16"/>
  <c r="A115" i="16" s="1"/>
  <c r="C114" i="16"/>
  <c r="B114" i="16"/>
  <c r="A114" i="16" s="1"/>
  <c r="C113" i="16"/>
  <c r="B113" i="16"/>
  <c r="A113" i="16" s="1"/>
  <c r="C112" i="16"/>
  <c r="B112" i="16"/>
  <c r="A112" i="16" s="1"/>
  <c r="C111" i="16"/>
  <c r="B111" i="16"/>
  <c r="A111" i="16" s="1"/>
  <c r="C110" i="16"/>
  <c r="B110" i="16"/>
  <c r="A110" i="16"/>
  <c r="C109" i="16"/>
  <c r="B109" i="16"/>
  <c r="A109" i="16" s="1"/>
  <c r="C108" i="16"/>
  <c r="B108" i="16"/>
  <c r="A108" i="16" s="1"/>
  <c r="C107" i="16"/>
  <c r="B107" i="16"/>
  <c r="A107" i="16" s="1"/>
  <c r="C106" i="16"/>
  <c r="B106" i="16"/>
  <c r="A106" i="16" s="1"/>
  <c r="C105" i="16"/>
  <c r="B105" i="16"/>
  <c r="A105" i="16" s="1"/>
  <c r="C104" i="16"/>
  <c r="B104" i="16"/>
  <c r="A104" i="16" s="1"/>
  <c r="C103" i="16"/>
  <c r="B103" i="16"/>
  <c r="A103" i="16" s="1"/>
  <c r="C102" i="16"/>
  <c r="B102" i="16"/>
  <c r="A102" i="16"/>
  <c r="C101" i="16"/>
  <c r="B101" i="16"/>
  <c r="A101" i="16" s="1"/>
  <c r="C100" i="16"/>
  <c r="B100" i="16"/>
  <c r="A100" i="16" s="1"/>
  <c r="C99" i="16"/>
  <c r="B99" i="16"/>
  <c r="A99" i="16" s="1"/>
  <c r="C98" i="16"/>
  <c r="B98" i="16"/>
  <c r="A98" i="16" s="1"/>
  <c r="C97" i="16"/>
  <c r="B97" i="16"/>
  <c r="A97" i="16" s="1"/>
  <c r="C96" i="16"/>
  <c r="B96" i="16"/>
  <c r="A96" i="16" s="1"/>
  <c r="C95" i="16"/>
  <c r="B95" i="16"/>
  <c r="A95" i="16" s="1"/>
  <c r="C94" i="16"/>
  <c r="B94" i="16"/>
  <c r="A94" i="16" s="1"/>
  <c r="C93" i="16"/>
  <c r="B93" i="16"/>
  <c r="A93" i="16" s="1"/>
  <c r="C92" i="16"/>
  <c r="B92" i="16"/>
  <c r="A92" i="16" s="1"/>
  <c r="C91" i="16"/>
  <c r="B91" i="16"/>
  <c r="A91" i="16" s="1"/>
  <c r="C90" i="16"/>
  <c r="B90" i="16"/>
  <c r="A90" i="16"/>
  <c r="C89" i="16"/>
  <c r="B89" i="16"/>
  <c r="A89" i="16" s="1"/>
  <c r="C88" i="16"/>
  <c r="B88" i="16"/>
  <c r="A88" i="16" s="1"/>
  <c r="C87" i="16"/>
  <c r="B87" i="16"/>
  <c r="A87" i="16" s="1"/>
  <c r="C86" i="16"/>
  <c r="B86" i="16"/>
  <c r="A86" i="16" s="1"/>
  <c r="C85" i="16"/>
  <c r="B85" i="16"/>
  <c r="A85" i="16" s="1"/>
  <c r="C84" i="16"/>
  <c r="B84" i="16"/>
  <c r="A84" i="16" s="1"/>
  <c r="C83" i="16"/>
  <c r="B83" i="16"/>
  <c r="A83" i="16" s="1"/>
  <c r="C82" i="16"/>
  <c r="B82" i="16"/>
  <c r="A82" i="16"/>
  <c r="C81" i="16"/>
  <c r="B81" i="16"/>
  <c r="A81" i="16" s="1"/>
  <c r="C80" i="16"/>
  <c r="B80" i="16"/>
  <c r="A80" i="16" s="1"/>
  <c r="C79" i="16"/>
  <c r="B79" i="16"/>
  <c r="A79" i="16" s="1"/>
  <c r="C78" i="16"/>
  <c r="B78" i="16"/>
  <c r="A78" i="16" s="1"/>
  <c r="C77" i="16"/>
  <c r="B77" i="16"/>
  <c r="A77" i="16" s="1"/>
  <c r="C76" i="16"/>
  <c r="B76" i="16"/>
  <c r="A76" i="16" s="1"/>
  <c r="C75" i="16"/>
  <c r="B75" i="16"/>
  <c r="A75" i="16" s="1"/>
  <c r="C74" i="16"/>
  <c r="B74" i="16"/>
  <c r="A74" i="16"/>
  <c r="C73" i="16"/>
  <c r="B73" i="16"/>
  <c r="A73" i="16" s="1"/>
  <c r="C72" i="16"/>
  <c r="B72" i="16"/>
  <c r="A72" i="16" s="1"/>
  <c r="C71" i="16"/>
  <c r="B71" i="16"/>
  <c r="A71" i="16" s="1"/>
  <c r="C70" i="16"/>
  <c r="B70" i="16"/>
  <c r="A70" i="16" s="1"/>
  <c r="C69" i="16"/>
  <c r="B69" i="16"/>
  <c r="A69" i="16" s="1"/>
  <c r="C68" i="16"/>
  <c r="B68" i="16"/>
  <c r="A68" i="16" s="1"/>
  <c r="C67" i="16"/>
  <c r="B67" i="16"/>
  <c r="A67" i="16" s="1"/>
  <c r="C66" i="16"/>
  <c r="B66" i="16"/>
  <c r="A66" i="16"/>
  <c r="C65" i="16"/>
  <c r="B65" i="16"/>
  <c r="A65" i="16" s="1"/>
  <c r="C64" i="16"/>
  <c r="B64" i="16"/>
  <c r="A64" i="16" s="1"/>
  <c r="C63" i="16"/>
  <c r="B63" i="16"/>
  <c r="A63" i="16" s="1"/>
  <c r="C62" i="16"/>
  <c r="B62" i="16"/>
  <c r="A62" i="16" s="1"/>
  <c r="C61" i="16"/>
  <c r="B61" i="16"/>
  <c r="A61" i="16" s="1"/>
  <c r="C60" i="16"/>
  <c r="B60" i="16"/>
  <c r="A60" i="16" s="1"/>
  <c r="C59" i="16"/>
  <c r="B59" i="16"/>
  <c r="A59" i="16" s="1"/>
  <c r="C58" i="16"/>
  <c r="B58" i="16"/>
  <c r="A58" i="16" s="1"/>
  <c r="C57" i="16"/>
  <c r="B57" i="16"/>
  <c r="A57" i="16" s="1"/>
  <c r="C56" i="16"/>
  <c r="B56" i="16"/>
  <c r="A56" i="16" s="1"/>
  <c r="C55" i="16"/>
  <c r="B55" i="16"/>
  <c r="A55" i="16" s="1"/>
  <c r="C54" i="16"/>
  <c r="B54" i="16"/>
  <c r="A54" i="16" s="1"/>
  <c r="C53" i="16"/>
  <c r="B53" i="16"/>
  <c r="A53" i="16" s="1"/>
  <c r="C52" i="16"/>
  <c r="B52" i="16"/>
  <c r="A52" i="16" s="1"/>
  <c r="C51" i="16"/>
  <c r="B51" i="16"/>
  <c r="A51" i="16" s="1"/>
  <c r="C50" i="16"/>
  <c r="B50" i="16"/>
  <c r="A50" i="16" s="1"/>
  <c r="C49" i="16"/>
  <c r="B49" i="16"/>
  <c r="A49" i="16" s="1"/>
  <c r="C48" i="16"/>
  <c r="B48" i="16"/>
  <c r="A48" i="16" s="1"/>
  <c r="C47" i="16"/>
  <c r="B47" i="16"/>
  <c r="A47" i="16" s="1"/>
  <c r="C46" i="16"/>
  <c r="B46" i="16"/>
  <c r="A46" i="16" s="1"/>
  <c r="C45" i="16"/>
  <c r="B45" i="16"/>
  <c r="A45" i="16" s="1"/>
  <c r="C44" i="16"/>
  <c r="B44" i="16"/>
  <c r="A44" i="16" s="1"/>
  <c r="C43" i="16"/>
  <c r="B43" i="16"/>
  <c r="A43" i="16" s="1"/>
  <c r="C42" i="16"/>
  <c r="B42" i="16"/>
  <c r="A42" i="16" s="1"/>
  <c r="C41" i="16"/>
  <c r="B41" i="16"/>
  <c r="A41" i="16" s="1"/>
  <c r="C40" i="16"/>
  <c r="B40" i="16"/>
  <c r="A40" i="16" s="1"/>
  <c r="C39" i="16"/>
  <c r="B39" i="16"/>
  <c r="A39" i="16" s="1"/>
  <c r="C38" i="16"/>
  <c r="B38" i="16"/>
  <c r="A38" i="16" s="1"/>
  <c r="C37" i="16"/>
  <c r="B37" i="16"/>
  <c r="A37" i="16" s="1"/>
  <c r="C36" i="16"/>
  <c r="B36" i="16"/>
  <c r="A36" i="16" s="1"/>
  <c r="C35" i="16"/>
  <c r="B35" i="16"/>
  <c r="A35" i="16" s="1"/>
  <c r="C34" i="16"/>
  <c r="B34" i="16"/>
  <c r="A34" i="16" s="1"/>
  <c r="C33" i="16"/>
  <c r="B33" i="16"/>
  <c r="A33" i="16" s="1"/>
  <c r="C32" i="16"/>
  <c r="B32" i="16"/>
  <c r="A32" i="16" s="1"/>
  <c r="C31" i="16"/>
  <c r="B31" i="16"/>
  <c r="A31" i="16" s="1"/>
  <c r="C30" i="16"/>
  <c r="B30" i="16"/>
  <c r="A30" i="16" s="1"/>
  <c r="C29" i="16"/>
  <c r="B29" i="16"/>
  <c r="A29" i="16" s="1"/>
  <c r="C28" i="16"/>
  <c r="B28" i="16"/>
  <c r="A28" i="16" s="1"/>
  <c r="C27" i="16"/>
  <c r="B27" i="16"/>
  <c r="A27" i="16" s="1"/>
  <c r="C26" i="16"/>
  <c r="B26" i="16"/>
  <c r="A26" i="16" s="1"/>
  <c r="C25" i="16"/>
  <c r="B25" i="16"/>
  <c r="A25" i="16" s="1"/>
  <c r="C24" i="16"/>
  <c r="B24" i="16"/>
  <c r="A24" i="16" s="1"/>
  <c r="C23" i="16"/>
  <c r="B23" i="16"/>
  <c r="A23" i="16" s="1"/>
  <c r="C22" i="16"/>
  <c r="B22" i="16"/>
  <c r="A22" i="16"/>
  <c r="C21" i="16"/>
  <c r="B21" i="16"/>
  <c r="A21" i="16" s="1"/>
  <c r="C20" i="16"/>
  <c r="B20" i="16"/>
  <c r="A20" i="16" s="1"/>
  <c r="C19" i="16"/>
  <c r="B19" i="16"/>
  <c r="A19" i="16" s="1"/>
  <c r="C18" i="16"/>
  <c r="B18" i="16"/>
  <c r="A18" i="16" s="1"/>
  <c r="C17" i="16"/>
  <c r="B17" i="16"/>
  <c r="A17" i="16" s="1"/>
  <c r="C16" i="16"/>
  <c r="B16" i="16"/>
  <c r="A16" i="16" s="1"/>
  <c r="C15" i="16"/>
  <c r="B15" i="16"/>
  <c r="A15" i="16" s="1"/>
  <c r="C14" i="16"/>
  <c r="B14" i="16"/>
  <c r="A14" i="16" s="1"/>
  <c r="C13" i="16"/>
  <c r="B13" i="16"/>
  <c r="A13" i="16" s="1"/>
  <c r="C12" i="16"/>
  <c r="B12" i="16"/>
  <c r="A12" i="16" s="1"/>
  <c r="C11" i="16"/>
  <c r="B11" i="16"/>
  <c r="A11" i="16" s="1"/>
  <c r="C10" i="16"/>
  <c r="B10" i="16"/>
  <c r="A10" i="16" s="1"/>
  <c r="C9" i="16"/>
  <c r="B9" i="16"/>
  <c r="A9" i="16" s="1"/>
  <c r="C8" i="16"/>
  <c r="B8" i="16"/>
  <c r="A8" i="16" s="1"/>
  <c r="C7" i="16"/>
  <c r="B7" i="16"/>
  <c r="A7" i="16" s="1"/>
  <c r="C6" i="16"/>
  <c r="B6" i="16"/>
  <c r="A6" i="16" s="1"/>
  <c r="C5" i="16"/>
  <c r="B5" i="16"/>
  <c r="A5" i="16" s="1"/>
  <c r="C4" i="16"/>
  <c r="B4" i="16"/>
  <c r="A4" i="16" s="1"/>
  <c r="C3" i="16"/>
  <c r="B3" i="16"/>
  <c r="A3" i="16" s="1"/>
  <c r="C255" i="15"/>
  <c r="B255" i="15"/>
  <c r="A255" i="15" s="1"/>
  <c r="C254" i="15"/>
  <c r="B254" i="15"/>
  <c r="A254" i="15" s="1"/>
  <c r="C253" i="15"/>
  <c r="B253" i="15"/>
  <c r="A253" i="15" s="1"/>
  <c r="C252" i="15"/>
  <c r="B252" i="15"/>
  <c r="A252" i="15" s="1"/>
  <c r="C251" i="15"/>
  <c r="B251" i="15"/>
  <c r="A251" i="15"/>
  <c r="C250" i="15"/>
  <c r="B250" i="15"/>
  <c r="A250" i="15" s="1"/>
  <c r="C249" i="15"/>
  <c r="B249" i="15"/>
  <c r="A249" i="15"/>
  <c r="C248" i="15"/>
  <c r="B248" i="15"/>
  <c r="A248" i="15" s="1"/>
  <c r="C247" i="15"/>
  <c r="B247" i="15"/>
  <c r="A247" i="15"/>
  <c r="C246" i="15"/>
  <c r="B246" i="15"/>
  <c r="A246" i="15" s="1"/>
  <c r="C245" i="15"/>
  <c r="B245" i="15"/>
  <c r="A245" i="15" s="1"/>
  <c r="C244" i="15"/>
  <c r="B244" i="15"/>
  <c r="A244" i="15" s="1"/>
  <c r="C243" i="15"/>
  <c r="B243" i="15"/>
  <c r="A243" i="15" s="1"/>
  <c r="C242" i="15"/>
  <c r="B242" i="15"/>
  <c r="A242" i="15" s="1"/>
  <c r="C241" i="15"/>
  <c r="B241" i="15"/>
  <c r="A241" i="15" s="1"/>
  <c r="C240" i="15"/>
  <c r="B240" i="15"/>
  <c r="A240" i="15" s="1"/>
  <c r="C239" i="15"/>
  <c r="B239" i="15"/>
  <c r="A239" i="15" s="1"/>
  <c r="C238" i="15"/>
  <c r="B238" i="15"/>
  <c r="A238" i="15" s="1"/>
  <c r="C237" i="15"/>
  <c r="B237" i="15"/>
  <c r="A237" i="15" s="1"/>
  <c r="C236" i="15"/>
  <c r="B236" i="15"/>
  <c r="A236" i="15" s="1"/>
  <c r="C235" i="15"/>
  <c r="B235" i="15"/>
  <c r="A235" i="15" s="1"/>
  <c r="C234" i="15"/>
  <c r="B234" i="15"/>
  <c r="A234" i="15" s="1"/>
  <c r="C233" i="15"/>
  <c r="B233" i="15"/>
  <c r="A233" i="15" s="1"/>
  <c r="C232" i="15"/>
  <c r="B232" i="15"/>
  <c r="A232" i="15" s="1"/>
  <c r="C231" i="15"/>
  <c r="B231" i="15"/>
  <c r="A231" i="15" s="1"/>
  <c r="C230" i="15"/>
  <c r="B230" i="15"/>
  <c r="A230" i="15" s="1"/>
  <c r="C229" i="15"/>
  <c r="B229" i="15"/>
  <c r="A229" i="15"/>
  <c r="C228" i="15"/>
  <c r="B228" i="15"/>
  <c r="A228" i="15" s="1"/>
  <c r="C227" i="15"/>
  <c r="B227" i="15"/>
  <c r="A227" i="15" s="1"/>
  <c r="C226" i="15"/>
  <c r="B226" i="15"/>
  <c r="A226" i="15" s="1"/>
  <c r="C225" i="15"/>
  <c r="B225" i="15"/>
  <c r="A225" i="15" s="1"/>
  <c r="C224" i="15"/>
  <c r="B224" i="15"/>
  <c r="A224" i="15" s="1"/>
  <c r="C223" i="15"/>
  <c r="B223" i="15"/>
  <c r="A223" i="15" s="1"/>
  <c r="C222" i="15"/>
  <c r="B222" i="15"/>
  <c r="A222" i="15" s="1"/>
  <c r="C221" i="15"/>
  <c r="B221" i="15"/>
  <c r="A221" i="15" s="1"/>
  <c r="C220" i="15"/>
  <c r="B220" i="15"/>
  <c r="A220" i="15" s="1"/>
  <c r="C219" i="15"/>
  <c r="B219" i="15"/>
  <c r="A219" i="15" s="1"/>
  <c r="C218" i="15"/>
  <c r="B218" i="15"/>
  <c r="A218" i="15" s="1"/>
  <c r="C217" i="15"/>
  <c r="B217" i="15"/>
  <c r="A217" i="15" s="1"/>
  <c r="C216" i="15"/>
  <c r="B216" i="15"/>
  <c r="A216" i="15" s="1"/>
  <c r="C215" i="15"/>
  <c r="B215" i="15"/>
  <c r="A215" i="15" s="1"/>
  <c r="C214" i="15"/>
  <c r="B214" i="15"/>
  <c r="A214" i="15" s="1"/>
  <c r="C213" i="15"/>
  <c r="B213" i="15"/>
  <c r="A213" i="15" s="1"/>
  <c r="C212" i="15"/>
  <c r="B212" i="15"/>
  <c r="A212" i="15" s="1"/>
  <c r="C211" i="15"/>
  <c r="B211" i="15"/>
  <c r="A211" i="15" s="1"/>
  <c r="C210" i="15"/>
  <c r="B210" i="15"/>
  <c r="A210" i="15" s="1"/>
  <c r="C209" i="15"/>
  <c r="B209" i="15"/>
  <c r="A209" i="15" s="1"/>
  <c r="C208" i="15"/>
  <c r="B208" i="15"/>
  <c r="A208" i="15" s="1"/>
  <c r="C207" i="15"/>
  <c r="B207" i="15"/>
  <c r="A207" i="15" s="1"/>
  <c r="C206" i="15"/>
  <c r="B206" i="15"/>
  <c r="A206" i="15" s="1"/>
  <c r="C205" i="15"/>
  <c r="B205" i="15"/>
  <c r="A205" i="15"/>
  <c r="C204" i="15"/>
  <c r="B204" i="15"/>
  <c r="A204" i="15" s="1"/>
  <c r="C203" i="15"/>
  <c r="B203" i="15"/>
  <c r="A203" i="15" s="1"/>
  <c r="C202" i="15"/>
  <c r="B202" i="15"/>
  <c r="A202" i="15" s="1"/>
  <c r="C201" i="15"/>
  <c r="B201" i="15"/>
  <c r="A201" i="15" s="1"/>
  <c r="C200" i="15"/>
  <c r="B200" i="15"/>
  <c r="A200" i="15" s="1"/>
  <c r="C199" i="15"/>
  <c r="B199" i="15"/>
  <c r="A199" i="15" s="1"/>
  <c r="C198" i="15"/>
  <c r="B198" i="15"/>
  <c r="A198" i="15" s="1"/>
  <c r="C197" i="15"/>
  <c r="B197" i="15"/>
  <c r="A197" i="15" s="1"/>
  <c r="C196" i="15"/>
  <c r="B196" i="15"/>
  <c r="A196" i="15" s="1"/>
  <c r="C195" i="15"/>
  <c r="B195" i="15"/>
  <c r="A195" i="15" s="1"/>
  <c r="C194" i="15"/>
  <c r="B194" i="15"/>
  <c r="A194" i="15" s="1"/>
  <c r="C193" i="15"/>
  <c r="B193" i="15"/>
  <c r="A193" i="15" s="1"/>
  <c r="C192" i="15"/>
  <c r="B192" i="15"/>
  <c r="A192" i="15" s="1"/>
  <c r="C191" i="15"/>
  <c r="B191" i="15"/>
  <c r="A191" i="15" s="1"/>
  <c r="C190" i="15"/>
  <c r="B190" i="15"/>
  <c r="A190" i="15" s="1"/>
  <c r="C189" i="15"/>
  <c r="B189" i="15"/>
  <c r="A189" i="15" s="1"/>
  <c r="C188" i="15"/>
  <c r="B188" i="15"/>
  <c r="A188" i="15" s="1"/>
  <c r="C187" i="15"/>
  <c r="B187" i="15"/>
  <c r="A187" i="15"/>
  <c r="C186" i="15"/>
  <c r="B186" i="15"/>
  <c r="A186" i="15" s="1"/>
  <c r="C185" i="15"/>
  <c r="B185" i="15"/>
  <c r="A185" i="15" s="1"/>
  <c r="C184" i="15"/>
  <c r="B184" i="15"/>
  <c r="A184" i="15" s="1"/>
  <c r="C183" i="15"/>
  <c r="B183" i="15"/>
  <c r="A183" i="15" s="1"/>
  <c r="C182" i="15"/>
  <c r="B182" i="15"/>
  <c r="A182" i="15" s="1"/>
  <c r="C181" i="15"/>
  <c r="B181" i="15"/>
  <c r="A181" i="15"/>
  <c r="C180" i="15"/>
  <c r="B180" i="15"/>
  <c r="A180" i="15" s="1"/>
  <c r="C179" i="15"/>
  <c r="B179" i="15"/>
  <c r="A179" i="15" s="1"/>
  <c r="C178" i="15"/>
  <c r="B178" i="15"/>
  <c r="A178" i="15" s="1"/>
  <c r="C177" i="15"/>
  <c r="B177" i="15"/>
  <c r="A177" i="15"/>
  <c r="C176" i="15"/>
  <c r="B176" i="15"/>
  <c r="A176" i="15" s="1"/>
  <c r="C175" i="15"/>
  <c r="B175" i="15"/>
  <c r="A175" i="15"/>
  <c r="C174" i="15"/>
  <c r="B174" i="15"/>
  <c r="A174" i="15" s="1"/>
  <c r="C173" i="15"/>
  <c r="B173" i="15"/>
  <c r="A173" i="15" s="1"/>
  <c r="C172" i="15"/>
  <c r="B172" i="15"/>
  <c r="A172" i="15" s="1"/>
  <c r="C171" i="15"/>
  <c r="B171" i="15"/>
  <c r="A171" i="15" s="1"/>
  <c r="C170" i="15"/>
  <c r="B170" i="15"/>
  <c r="A170" i="15" s="1"/>
  <c r="C169" i="15"/>
  <c r="B169" i="15"/>
  <c r="A169" i="15" s="1"/>
  <c r="C168" i="15"/>
  <c r="B168" i="15"/>
  <c r="A168" i="15" s="1"/>
  <c r="C167" i="15"/>
  <c r="B167" i="15"/>
  <c r="A167" i="15" s="1"/>
  <c r="C166" i="15"/>
  <c r="B166" i="15"/>
  <c r="A166" i="15" s="1"/>
  <c r="C165" i="15"/>
  <c r="B165" i="15"/>
  <c r="A165" i="15" s="1"/>
  <c r="C164" i="15"/>
  <c r="B164" i="15"/>
  <c r="A164" i="15" s="1"/>
  <c r="C163" i="15"/>
  <c r="B163" i="15"/>
  <c r="A163" i="15" s="1"/>
  <c r="C162" i="15"/>
  <c r="B162" i="15"/>
  <c r="A162" i="15" s="1"/>
  <c r="C161" i="15"/>
  <c r="B161" i="15"/>
  <c r="A161" i="15" s="1"/>
  <c r="C160" i="15"/>
  <c r="B160" i="15"/>
  <c r="A160" i="15" s="1"/>
  <c r="C159" i="15"/>
  <c r="B159" i="15"/>
  <c r="A159" i="15" s="1"/>
  <c r="C158" i="15"/>
  <c r="B158" i="15"/>
  <c r="A158" i="15" s="1"/>
  <c r="C157" i="15"/>
  <c r="B157" i="15"/>
  <c r="A157" i="15" s="1"/>
  <c r="C156" i="15"/>
  <c r="B156" i="15"/>
  <c r="A156" i="15" s="1"/>
  <c r="C155" i="15"/>
  <c r="B155" i="15"/>
  <c r="A155" i="15"/>
  <c r="C154" i="15"/>
  <c r="B154" i="15"/>
  <c r="A154" i="15" s="1"/>
  <c r="C153" i="15"/>
  <c r="B153" i="15"/>
  <c r="A153" i="15" s="1"/>
  <c r="C152" i="15"/>
  <c r="B152" i="15"/>
  <c r="A152" i="15" s="1"/>
  <c r="C151" i="15"/>
  <c r="B151" i="15"/>
  <c r="A151" i="15" s="1"/>
  <c r="C150" i="15"/>
  <c r="B150" i="15"/>
  <c r="A150" i="15" s="1"/>
  <c r="C149" i="15"/>
  <c r="B149" i="15"/>
  <c r="A149" i="15" s="1"/>
  <c r="C148" i="15"/>
  <c r="B148" i="15"/>
  <c r="A148" i="15" s="1"/>
  <c r="C147" i="15"/>
  <c r="B147" i="15"/>
  <c r="A147" i="15" s="1"/>
  <c r="C146" i="15"/>
  <c r="B146" i="15"/>
  <c r="A146" i="15" s="1"/>
  <c r="C145" i="15"/>
  <c r="B145" i="15"/>
  <c r="A145" i="15" s="1"/>
  <c r="C144" i="15"/>
  <c r="B144" i="15"/>
  <c r="A144" i="15" s="1"/>
  <c r="C143" i="15"/>
  <c r="B143" i="15"/>
  <c r="A143" i="15" s="1"/>
  <c r="C142" i="15"/>
  <c r="B142" i="15"/>
  <c r="A142" i="15" s="1"/>
  <c r="C141" i="15"/>
  <c r="B141" i="15"/>
  <c r="A141" i="15" s="1"/>
  <c r="C140" i="15"/>
  <c r="B140" i="15"/>
  <c r="A140" i="15" s="1"/>
  <c r="C139" i="15"/>
  <c r="B139" i="15"/>
  <c r="A139" i="15" s="1"/>
  <c r="C138" i="15"/>
  <c r="B138" i="15"/>
  <c r="A138" i="15" s="1"/>
  <c r="C137" i="15"/>
  <c r="B137" i="15"/>
  <c r="A137" i="15" s="1"/>
  <c r="C136" i="15"/>
  <c r="B136" i="15"/>
  <c r="A136" i="15" s="1"/>
  <c r="C135" i="15"/>
  <c r="B135" i="15"/>
  <c r="A135" i="15"/>
  <c r="C134" i="15"/>
  <c r="B134" i="15"/>
  <c r="A134" i="15" s="1"/>
  <c r="C133" i="15"/>
  <c r="B133" i="15"/>
  <c r="A133" i="15" s="1"/>
  <c r="C132" i="15"/>
  <c r="B132" i="15"/>
  <c r="A132" i="15" s="1"/>
  <c r="C131" i="15"/>
  <c r="B131" i="15"/>
  <c r="A131" i="15"/>
  <c r="C130" i="15"/>
  <c r="B130" i="15"/>
  <c r="A130" i="15" s="1"/>
  <c r="C129" i="15"/>
  <c r="B129" i="15"/>
  <c r="A129" i="15" s="1"/>
  <c r="C128" i="15"/>
  <c r="B128" i="15"/>
  <c r="A128" i="15" s="1"/>
  <c r="C127" i="15"/>
  <c r="B127" i="15"/>
  <c r="A127" i="15" s="1"/>
  <c r="C126" i="15"/>
  <c r="B126" i="15"/>
  <c r="A126" i="15" s="1"/>
  <c r="C125" i="15"/>
  <c r="B125" i="15"/>
  <c r="A125" i="15"/>
  <c r="C124" i="15"/>
  <c r="B124" i="15"/>
  <c r="A124" i="15" s="1"/>
  <c r="C123" i="15"/>
  <c r="B123" i="15"/>
  <c r="A123" i="15" s="1"/>
  <c r="C122" i="15"/>
  <c r="B122" i="15"/>
  <c r="A122" i="15" s="1"/>
  <c r="C121" i="15"/>
  <c r="B121" i="15"/>
  <c r="A121" i="15" s="1"/>
  <c r="C120" i="15"/>
  <c r="B120" i="15"/>
  <c r="A120" i="15" s="1"/>
  <c r="C119" i="15"/>
  <c r="B119" i="15"/>
  <c r="A119" i="15" s="1"/>
  <c r="C118" i="15"/>
  <c r="B118" i="15"/>
  <c r="A118" i="15" s="1"/>
  <c r="C117" i="15"/>
  <c r="B117" i="15"/>
  <c r="A117" i="15" s="1"/>
  <c r="C116" i="15"/>
  <c r="B116" i="15"/>
  <c r="A116" i="15" s="1"/>
  <c r="C115" i="15"/>
  <c r="B115" i="15"/>
  <c r="A115" i="15" s="1"/>
  <c r="C114" i="15"/>
  <c r="B114" i="15"/>
  <c r="A114" i="15" s="1"/>
  <c r="C113" i="15"/>
  <c r="B113" i="15"/>
  <c r="A113" i="15" s="1"/>
  <c r="C112" i="15"/>
  <c r="B112" i="15"/>
  <c r="A112" i="15" s="1"/>
  <c r="C111" i="15"/>
  <c r="B111" i="15"/>
  <c r="A111" i="15" s="1"/>
  <c r="C110" i="15"/>
  <c r="B110" i="15"/>
  <c r="A110" i="15" s="1"/>
  <c r="C109" i="15"/>
  <c r="B109" i="15"/>
  <c r="A109" i="15" s="1"/>
  <c r="C108" i="15"/>
  <c r="B108" i="15"/>
  <c r="A108" i="15" s="1"/>
  <c r="C107" i="15"/>
  <c r="B107" i="15"/>
  <c r="A107" i="15"/>
  <c r="C106" i="15"/>
  <c r="B106" i="15"/>
  <c r="A106" i="15" s="1"/>
  <c r="C105" i="15"/>
  <c r="B105" i="15"/>
  <c r="A105" i="15" s="1"/>
  <c r="C104" i="15"/>
  <c r="B104" i="15"/>
  <c r="A104" i="15" s="1"/>
  <c r="C103" i="15"/>
  <c r="B103" i="15"/>
  <c r="A103" i="15"/>
  <c r="C102" i="15"/>
  <c r="B102" i="15"/>
  <c r="A102" i="15" s="1"/>
  <c r="C101" i="15"/>
  <c r="B101" i="15"/>
  <c r="A101" i="15"/>
  <c r="C100" i="15"/>
  <c r="B100" i="15"/>
  <c r="A100" i="15" s="1"/>
  <c r="C99" i="15"/>
  <c r="B99" i="15"/>
  <c r="A99" i="15" s="1"/>
  <c r="C98" i="15"/>
  <c r="B98" i="15"/>
  <c r="A98" i="15" s="1"/>
  <c r="C97" i="15"/>
  <c r="B97" i="15"/>
  <c r="A97" i="15" s="1"/>
  <c r="C96" i="15"/>
  <c r="B96" i="15"/>
  <c r="A96" i="15" s="1"/>
  <c r="C95" i="15"/>
  <c r="B95" i="15"/>
  <c r="A95" i="15" s="1"/>
  <c r="C94" i="15"/>
  <c r="B94" i="15"/>
  <c r="A94" i="15" s="1"/>
  <c r="C93" i="15"/>
  <c r="B93" i="15"/>
  <c r="A93" i="15" s="1"/>
  <c r="C92" i="15"/>
  <c r="B92" i="15"/>
  <c r="A92" i="15" s="1"/>
  <c r="C91" i="15"/>
  <c r="B91" i="15"/>
  <c r="A91" i="15"/>
  <c r="C90" i="15"/>
  <c r="B90" i="15"/>
  <c r="A90" i="15" s="1"/>
  <c r="C89" i="15"/>
  <c r="B89" i="15"/>
  <c r="A89" i="15" s="1"/>
  <c r="C88" i="15"/>
  <c r="B88" i="15"/>
  <c r="A88" i="15" s="1"/>
  <c r="C87" i="15"/>
  <c r="B87" i="15"/>
  <c r="A87" i="15" s="1"/>
  <c r="C86" i="15"/>
  <c r="B86" i="15"/>
  <c r="A86" i="15" s="1"/>
  <c r="C85" i="15"/>
  <c r="B85" i="15"/>
  <c r="A85" i="15" s="1"/>
  <c r="C84" i="15"/>
  <c r="B84" i="15"/>
  <c r="A84" i="15" s="1"/>
  <c r="C83" i="15"/>
  <c r="B83" i="15"/>
  <c r="A83" i="15" s="1"/>
  <c r="C82" i="15"/>
  <c r="B82" i="15"/>
  <c r="A82" i="15" s="1"/>
  <c r="C81" i="15"/>
  <c r="B81" i="15"/>
  <c r="A81" i="15" s="1"/>
  <c r="C80" i="15"/>
  <c r="B80" i="15"/>
  <c r="A80" i="15" s="1"/>
  <c r="C79" i="15"/>
  <c r="B79" i="15"/>
  <c r="A79" i="15" s="1"/>
  <c r="C78" i="15"/>
  <c r="B78" i="15"/>
  <c r="A78" i="15" s="1"/>
  <c r="C77" i="15"/>
  <c r="B77" i="15"/>
  <c r="A77" i="15"/>
  <c r="C76" i="15"/>
  <c r="B76" i="15"/>
  <c r="A76" i="15" s="1"/>
  <c r="C75" i="15"/>
  <c r="B75" i="15"/>
  <c r="A75" i="15" s="1"/>
  <c r="C74" i="15"/>
  <c r="B74" i="15"/>
  <c r="A74" i="15" s="1"/>
  <c r="C73" i="15"/>
  <c r="B73" i="15"/>
  <c r="A73" i="15" s="1"/>
  <c r="C72" i="15"/>
  <c r="B72" i="15"/>
  <c r="A72" i="15" s="1"/>
  <c r="C71" i="15"/>
  <c r="B71" i="15"/>
  <c r="A71" i="15" s="1"/>
  <c r="C70" i="15"/>
  <c r="B70" i="15"/>
  <c r="A70" i="15" s="1"/>
  <c r="C69" i="15"/>
  <c r="B69" i="15"/>
  <c r="A69" i="15" s="1"/>
  <c r="C68" i="15"/>
  <c r="B68" i="15"/>
  <c r="A68" i="15" s="1"/>
  <c r="C67" i="15"/>
  <c r="B67" i="15"/>
  <c r="A67" i="15"/>
  <c r="C66" i="15"/>
  <c r="B66" i="15"/>
  <c r="A66" i="15" s="1"/>
  <c r="C65" i="15"/>
  <c r="B65" i="15"/>
  <c r="A65" i="15" s="1"/>
  <c r="C64" i="15"/>
  <c r="B64" i="15"/>
  <c r="A64" i="15" s="1"/>
  <c r="C63" i="15"/>
  <c r="B63" i="15"/>
  <c r="A63" i="15"/>
  <c r="C62" i="15"/>
  <c r="B62" i="15"/>
  <c r="A62" i="15" s="1"/>
  <c r="C61" i="15"/>
  <c r="B61" i="15"/>
  <c r="A61" i="15" s="1"/>
  <c r="C60" i="15"/>
  <c r="B60" i="15"/>
  <c r="A60" i="15" s="1"/>
  <c r="C59" i="15"/>
  <c r="B59" i="15"/>
  <c r="A59" i="15" s="1"/>
  <c r="C58" i="15"/>
  <c r="B58" i="15"/>
  <c r="A58" i="15" s="1"/>
  <c r="C57" i="15"/>
  <c r="B57" i="15"/>
  <c r="A57" i="15" s="1"/>
  <c r="C56" i="15"/>
  <c r="B56" i="15"/>
  <c r="A56" i="15" s="1"/>
  <c r="C55" i="15"/>
  <c r="B55" i="15"/>
  <c r="A55" i="15" s="1"/>
  <c r="C54" i="15"/>
  <c r="B54" i="15"/>
  <c r="A54" i="15" s="1"/>
  <c r="C53" i="15"/>
  <c r="B53" i="15"/>
  <c r="A53" i="15" s="1"/>
  <c r="C52" i="15"/>
  <c r="B52" i="15"/>
  <c r="A52" i="15" s="1"/>
  <c r="C51" i="15"/>
  <c r="B51" i="15"/>
  <c r="A51" i="15" s="1"/>
  <c r="C50" i="15"/>
  <c r="B50" i="15"/>
  <c r="A50" i="15" s="1"/>
  <c r="C49" i="15"/>
  <c r="B49" i="15"/>
  <c r="A49" i="15" s="1"/>
  <c r="C48" i="15"/>
  <c r="B48" i="15"/>
  <c r="A48" i="15" s="1"/>
  <c r="C47" i="15"/>
  <c r="B47" i="15"/>
  <c r="A47" i="15" s="1"/>
  <c r="C46" i="15"/>
  <c r="B46" i="15"/>
  <c r="A46" i="15" s="1"/>
  <c r="C45" i="15"/>
  <c r="B45" i="15"/>
  <c r="A45" i="15" s="1"/>
  <c r="C44" i="15"/>
  <c r="B44" i="15"/>
  <c r="A44" i="15" s="1"/>
  <c r="C43" i="15"/>
  <c r="B43" i="15"/>
  <c r="A43" i="15" s="1"/>
  <c r="C42" i="15"/>
  <c r="B42" i="15"/>
  <c r="A42" i="15" s="1"/>
  <c r="C41" i="15"/>
  <c r="B41" i="15"/>
  <c r="A41" i="15" s="1"/>
  <c r="C40" i="15"/>
  <c r="B40" i="15"/>
  <c r="A40" i="15" s="1"/>
  <c r="C39" i="15"/>
  <c r="B39" i="15"/>
  <c r="A39" i="15" s="1"/>
  <c r="C38" i="15"/>
  <c r="B38" i="15"/>
  <c r="A38" i="15" s="1"/>
  <c r="C37" i="15"/>
  <c r="B37" i="15"/>
  <c r="A37" i="15" s="1"/>
  <c r="C36" i="15"/>
  <c r="B36" i="15"/>
  <c r="A36" i="15" s="1"/>
  <c r="C35" i="15"/>
  <c r="B35" i="15"/>
  <c r="A35" i="15" s="1"/>
  <c r="C34" i="15"/>
  <c r="B34" i="15"/>
  <c r="A34" i="15" s="1"/>
  <c r="C33" i="15"/>
  <c r="B33" i="15"/>
  <c r="A33" i="15" s="1"/>
  <c r="C32" i="15"/>
  <c r="B32" i="15"/>
  <c r="A32" i="15" s="1"/>
  <c r="C31" i="15"/>
  <c r="B31" i="15"/>
  <c r="A31" i="15"/>
  <c r="C30" i="15"/>
  <c r="B30" i="15"/>
  <c r="A30" i="15" s="1"/>
  <c r="C29" i="15"/>
  <c r="B29" i="15"/>
  <c r="A29" i="15" s="1"/>
  <c r="C28" i="15"/>
  <c r="B28" i="15"/>
  <c r="A28" i="15" s="1"/>
  <c r="C27" i="15"/>
  <c r="B27" i="15"/>
  <c r="A27" i="15" s="1"/>
  <c r="C26" i="15"/>
  <c r="B26" i="15"/>
  <c r="A26" i="15" s="1"/>
  <c r="C25" i="15"/>
  <c r="B25" i="15"/>
  <c r="A25" i="15" s="1"/>
  <c r="C24" i="15"/>
  <c r="B24" i="15"/>
  <c r="A24" i="15" s="1"/>
  <c r="C23" i="15"/>
  <c r="B23" i="15"/>
  <c r="A23" i="15" s="1"/>
  <c r="C22" i="15"/>
  <c r="B22" i="15"/>
  <c r="A22" i="15" s="1"/>
  <c r="C21" i="15"/>
  <c r="B21" i="15"/>
  <c r="A21" i="15" s="1"/>
  <c r="C20" i="15"/>
  <c r="B20" i="15"/>
  <c r="A20" i="15" s="1"/>
  <c r="C19" i="15"/>
  <c r="B19" i="15"/>
  <c r="A19" i="15" s="1"/>
  <c r="C18" i="15"/>
  <c r="B18" i="15"/>
  <c r="A18" i="15" s="1"/>
  <c r="C17" i="15"/>
  <c r="B17" i="15"/>
  <c r="A17" i="15" s="1"/>
  <c r="C16" i="15"/>
  <c r="B16" i="15"/>
  <c r="A16" i="15" s="1"/>
  <c r="C15" i="15"/>
  <c r="B15" i="15"/>
  <c r="A15" i="15" s="1"/>
  <c r="C14" i="15"/>
  <c r="B14" i="15"/>
  <c r="A14" i="15" s="1"/>
  <c r="C13" i="15"/>
  <c r="B13" i="15"/>
  <c r="A13" i="15"/>
  <c r="C12" i="15"/>
  <c r="B12" i="15"/>
  <c r="A12" i="15" s="1"/>
  <c r="C11" i="15"/>
  <c r="B11" i="15"/>
  <c r="A11" i="15"/>
  <c r="C10" i="15"/>
  <c r="B10" i="15"/>
  <c r="A10" i="15" s="1"/>
  <c r="C9" i="15"/>
  <c r="B9" i="15"/>
  <c r="A9" i="15" s="1"/>
  <c r="C8" i="15"/>
  <c r="B8" i="15"/>
  <c r="A8" i="15" s="1"/>
  <c r="C7" i="15"/>
  <c r="B7" i="15"/>
  <c r="A7" i="15" s="1"/>
  <c r="C6" i="15"/>
  <c r="B6" i="15"/>
  <c r="A6" i="15" s="1"/>
  <c r="C5" i="15"/>
  <c r="B5" i="15"/>
  <c r="A5" i="15"/>
  <c r="C4" i="15"/>
  <c r="B4" i="15"/>
  <c r="A4" i="15" s="1"/>
  <c r="C3" i="15"/>
  <c r="B3" i="15"/>
  <c r="A3" i="15" s="1"/>
  <c r="C231" i="14"/>
  <c r="B231" i="14"/>
  <c r="A231" i="14" s="1"/>
  <c r="C230" i="14"/>
  <c r="B230" i="14"/>
  <c r="A230" i="14" s="1"/>
  <c r="C229" i="14"/>
  <c r="B229" i="14"/>
  <c r="A229" i="14" s="1"/>
  <c r="C228" i="14"/>
  <c r="B228" i="14"/>
  <c r="A228" i="14" s="1"/>
  <c r="C227" i="14"/>
  <c r="B227" i="14"/>
  <c r="A227" i="14" s="1"/>
  <c r="C226" i="14"/>
  <c r="B226" i="14"/>
  <c r="A226" i="14" s="1"/>
  <c r="C225" i="14"/>
  <c r="B225" i="14"/>
  <c r="A225" i="14" s="1"/>
  <c r="C224" i="14"/>
  <c r="B224" i="14"/>
  <c r="A224" i="14"/>
  <c r="C223" i="14"/>
  <c r="B223" i="14"/>
  <c r="A223" i="14" s="1"/>
  <c r="C222" i="14"/>
  <c r="B222" i="14"/>
  <c r="A222" i="14" s="1"/>
  <c r="C221" i="14"/>
  <c r="B221" i="14"/>
  <c r="A221" i="14" s="1"/>
  <c r="C220" i="14"/>
  <c r="B220" i="14"/>
  <c r="A220" i="14"/>
  <c r="C219" i="14"/>
  <c r="B219" i="14"/>
  <c r="A219" i="14" s="1"/>
  <c r="C218" i="14"/>
  <c r="B218" i="14"/>
  <c r="A218" i="14" s="1"/>
  <c r="C217" i="14"/>
  <c r="B217" i="14"/>
  <c r="A217" i="14" s="1"/>
  <c r="C216" i="14"/>
  <c r="B216" i="14"/>
  <c r="A216" i="14" s="1"/>
  <c r="C215" i="14"/>
  <c r="B215" i="14"/>
  <c r="A215" i="14" s="1"/>
  <c r="C214" i="14"/>
  <c r="B214" i="14"/>
  <c r="A214" i="14" s="1"/>
  <c r="C213" i="14"/>
  <c r="B213" i="14"/>
  <c r="A213" i="14" s="1"/>
  <c r="C212" i="14"/>
  <c r="B212" i="14"/>
  <c r="A212" i="14"/>
  <c r="C211" i="14"/>
  <c r="B211" i="14"/>
  <c r="A211" i="14" s="1"/>
  <c r="C210" i="14"/>
  <c r="B210" i="14"/>
  <c r="A210" i="14" s="1"/>
  <c r="C209" i="14"/>
  <c r="B209" i="14"/>
  <c r="A209" i="14" s="1"/>
  <c r="C208" i="14"/>
  <c r="B208" i="14"/>
  <c r="A208" i="14" s="1"/>
  <c r="C207" i="14"/>
  <c r="B207" i="14"/>
  <c r="A207" i="14" s="1"/>
  <c r="C206" i="14"/>
  <c r="B206" i="14"/>
  <c r="A206" i="14" s="1"/>
  <c r="C205" i="14"/>
  <c r="B205" i="14"/>
  <c r="A205" i="14" s="1"/>
  <c r="C204" i="14"/>
  <c r="B204" i="14"/>
  <c r="A204" i="14" s="1"/>
  <c r="C203" i="14"/>
  <c r="B203" i="14"/>
  <c r="A203" i="14" s="1"/>
  <c r="C202" i="14"/>
  <c r="B202" i="14"/>
  <c r="A202" i="14" s="1"/>
  <c r="C201" i="14"/>
  <c r="B201" i="14"/>
  <c r="A201" i="14" s="1"/>
  <c r="C200" i="14"/>
  <c r="B200" i="14"/>
  <c r="A200" i="14" s="1"/>
  <c r="C199" i="14"/>
  <c r="B199" i="14"/>
  <c r="A199" i="14" s="1"/>
  <c r="C198" i="14"/>
  <c r="B198" i="14"/>
  <c r="A198" i="14" s="1"/>
  <c r="C197" i="14"/>
  <c r="B197" i="14"/>
  <c r="A197" i="14" s="1"/>
  <c r="C196" i="14"/>
  <c r="B196" i="14"/>
  <c r="A196" i="14" s="1"/>
  <c r="C195" i="14"/>
  <c r="B195" i="14"/>
  <c r="A195" i="14" s="1"/>
  <c r="C194" i="14"/>
  <c r="B194" i="14"/>
  <c r="A194" i="14" s="1"/>
  <c r="C193" i="14"/>
  <c r="B193" i="14"/>
  <c r="A193" i="14" s="1"/>
  <c r="C192" i="14"/>
  <c r="B192" i="14"/>
  <c r="A192" i="14" s="1"/>
  <c r="C191" i="14"/>
  <c r="B191" i="14"/>
  <c r="A191" i="14" s="1"/>
  <c r="C190" i="14"/>
  <c r="B190" i="14"/>
  <c r="A190" i="14" s="1"/>
  <c r="C189" i="14"/>
  <c r="B189" i="14"/>
  <c r="A189" i="14" s="1"/>
  <c r="C188" i="14"/>
  <c r="B188" i="14"/>
  <c r="A188" i="14" s="1"/>
  <c r="C187" i="14"/>
  <c r="B187" i="14"/>
  <c r="A187" i="14" s="1"/>
  <c r="C186" i="14"/>
  <c r="B186" i="14"/>
  <c r="A186" i="14"/>
  <c r="C185" i="14"/>
  <c r="B185" i="14"/>
  <c r="A185" i="14" s="1"/>
  <c r="C184" i="14"/>
  <c r="B184" i="14"/>
  <c r="A184" i="14" s="1"/>
  <c r="C183" i="14"/>
  <c r="B183" i="14"/>
  <c r="A183" i="14" s="1"/>
  <c r="C182" i="14"/>
  <c r="B182" i="14"/>
  <c r="A182" i="14" s="1"/>
  <c r="C181" i="14"/>
  <c r="B181" i="14"/>
  <c r="A181" i="14" s="1"/>
  <c r="C180" i="14"/>
  <c r="B180" i="14"/>
  <c r="A180" i="14" s="1"/>
  <c r="C179" i="14"/>
  <c r="B179" i="14"/>
  <c r="A179" i="14"/>
  <c r="C178" i="14"/>
  <c r="B178" i="14"/>
  <c r="A178" i="14" s="1"/>
  <c r="C177" i="14"/>
  <c r="B177" i="14"/>
  <c r="A177" i="14" s="1"/>
  <c r="C176" i="14"/>
  <c r="B176" i="14"/>
  <c r="A176" i="14" s="1"/>
  <c r="C175" i="14"/>
  <c r="B175" i="14"/>
  <c r="A175" i="14" s="1"/>
  <c r="C174" i="14"/>
  <c r="B174" i="14"/>
  <c r="A174" i="14" s="1"/>
  <c r="C173" i="14"/>
  <c r="B173" i="14"/>
  <c r="A173" i="14" s="1"/>
  <c r="C172" i="14"/>
  <c r="B172" i="14"/>
  <c r="A172" i="14"/>
  <c r="C171" i="14"/>
  <c r="B171" i="14"/>
  <c r="A171" i="14" s="1"/>
  <c r="C170" i="14"/>
  <c r="B170" i="14"/>
  <c r="A170" i="14" s="1"/>
  <c r="C169" i="14"/>
  <c r="B169" i="14"/>
  <c r="A169" i="14"/>
  <c r="C168" i="14"/>
  <c r="B168" i="14"/>
  <c r="A168" i="14" s="1"/>
  <c r="C167" i="14"/>
  <c r="B167" i="14"/>
  <c r="A167" i="14" s="1"/>
  <c r="C166" i="14"/>
  <c r="B166" i="14"/>
  <c r="A166" i="14" s="1"/>
  <c r="C165" i="14"/>
  <c r="B165" i="14"/>
  <c r="A165" i="14" s="1"/>
  <c r="C164" i="14"/>
  <c r="B164" i="14"/>
  <c r="A164" i="14" s="1"/>
  <c r="C163" i="14"/>
  <c r="B163" i="14"/>
  <c r="A163" i="14" s="1"/>
  <c r="C162" i="14"/>
  <c r="B162" i="14"/>
  <c r="A162" i="14" s="1"/>
  <c r="C161" i="14"/>
  <c r="B161" i="14"/>
  <c r="A161" i="14" s="1"/>
  <c r="C160" i="14"/>
  <c r="B160" i="14"/>
  <c r="A160" i="14"/>
  <c r="C159" i="14"/>
  <c r="B159" i="14"/>
  <c r="A159" i="14" s="1"/>
  <c r="C158" i="14"/>
  <c r="B158" i="14"/>
  <c r="A158" i="14" s="1"/>
  <c r="C157" i="14"/>
  <c r="B157" i="14"/>
  <c r="A157" i="14" s="1"/>
  <c r="C156" i="14"/>
  <c r="B156" i="14"/>
  <c r="A156" i="14"/>
  <c r="C155" i="14"/>
  <c r="B155" i="14"/>
  <c r="A155" i="14"/>
  <c r="C154" i="14"/>
  <c r="B154" i="14"/>
  <c r="A154" i="14" s="1"/>
  <c r="C153" i="14"/>
  <c r="B153" i="14"/>
  <c r="A153" i="14" s="1"/>
  <c r="C152" i="14"/>
  <c r="B152" i="14"/>
  <c r="A152" i="14" s="1"/>
  <c r="C151" i="14"/>
  <c r="B151" i="14"/>
  <c r="A151" i="14" s="1"/>
  <c r="C150" i="14"/>
  <c r="B150" i="14"/>
  <c r="A150" i="14" s="1"/>
  <c r="C149" i="14"/>
  <c r="B149" i="14"/>
  <c r="A149" i="14" s="1"/>
  <c r="C148" i="14"/>
  <c r="B148" i="14"/>
  <c r="A148" i="14" s="1"/>
  <c r="C147" i="14"/>
  <c r="B147" i="14"/>
  <c r="A147" i="14" s="1"/>
  <c r="C146" i="14"/>
  <c r="B146" i="14"/>
  <c r="A146" i="14" s="1"/>
  <c r="C145" i="14"/>
  <c r="B145" i="14"/>
  <c r="A145" i="14" s="1"/>
  <c r="C144" i="14"/>
  <c r="B144" i="14"/>
  <c r="A144" i="14" s="1"/>
  <c r="C143" i="14"/>
  <c r="B143" i="14"/>
  <c r="A143" i="14" s="1"/>
  <c r="C142" i="14"/>
  <c r="B142" i="14"/>
  <c r="A142" i="14" s="1"/>
  <c r="C141" i="14"/>
  <c r="B141" i="14"/>
  <c r="A141" i="14"/>
  <c r="C140" i="14"/>
  <c r="B140" i="14"/>
  <c r="A140" i="14" s="1"/>
  <c r="C139" i="14"/>
  <c r="B139" i="14"/>
  <c r="A139" i="14" s="1"/>
  <c r="C138" i="14"/>
  <c r="B138" i="14"/>
  <c r="A138" i="14" s="1"/>
  <c r="C137" i="14"/>
  <c r="B137" i="14"/>
  <c r="A137" i="14" s="1"/>
  <c r="C136" i="14"/>
  <c r="B136" i="14"/>
  <c r="A136" i="14" s="1"/>
  <c r="C135" i="14"/>
  <c r="B135" i="14"/>
  <c r="A135" i="14" s="1"/>
  <c r="C134" i="14"/>
  <c r="B134" i="14"/>
  <c r="A134" i="14" s="1"/>
  <c r="C133" i="14"/>
  <c r="B133" i="14"/>
  <c r="A133" i="14"/>
  <c r="C132" i="14"/>
  <c r="B132" i="14"/>
  <c r="A132" i="14" s="1"/>
  <c r="C131" i="14"/>
  <c r="B131" i="14"/>
  <c r="A131" i="14" s="1"/>
  <c r="C130" i="14"/>
  <c r="B130" i="14"/>
  <c r="A130" i="14" s="1"/>
  <c r="C129" i="14"/>
  <c r="B129" i="14"/>
  <c r="A129" i="14" s="1"/>
  <c r="C128" i="14"/>
  <c r="B128" i="14"/>
  <c r="A128" i="14"/>
  <c r="C127" i="14"/>
  <c r="B127" i="14"/>
  <c r="A127" i="14" s="1"/>
  <c r="C126" i="14"/>
  <c r="B126" i="14"/>
  <c r="A126" i="14" s="1"/>
  <c r="C125" i="14"/>
  <c r="B125" i="14"/>
  <c r="A125" i="14" s="1"/>
  <c r="C124" i="14"/>
  <c r="B124" i="14"/>
  <c r="A124" i="14" s="1"/>
  <c r="C123" i="14"/>
  <c r="B123" i="14"/>
  <c r="A123" i="14" s="1"/>
  <c r="C122" i="14"/>
  <c r="B122" i="14"/>
  <c r="A122" i="14" s="1"/>
  <c r="C121" i="14"/>
  <c r="B121" i="14"/>
  <c r="A121" i="14"/>
  <c r="C120" i="14"/>
  <c r="B120" i="14"/>
  <c r="A120" i="14"/>
  <c r="C119" i="14"/>
  <c r="B119" i="14"/>
  <c r="A119" i="14" s="1"/>
  <c r="C118" i="14"/>
  <c r="B118" i="14"/>
  <c r="A118" i="14" s="1"/>
  <c r="C117" i="14"/>
  <c r="B117" i="14"/>
  <c r="A117" i="14" s="1"/>
  <c r="C116" i="14"/>
  <c r="B116" i="14"/>
  <c r="A116" i="14" s="1"/>
  <c r="C115" i="14"/>
  <c r="B115" i="14"/>
  <c r="A115" i="14"/>
  <c r="C114" i="14"/>
  <c r="B114" i="14"/>
  <c r="A114" i="14" s="1"/>
  <c r="C113" i="14"/>
  <c r="B113" i="14"/>
  <c r="A113" i="14" s="1"/>
  <c r="C112" i="14"/>
  <c r="B112" i="14"/>
  <c r="A112" i="14" s="1"/>
  <c r="C111" i="14"/>
  <c r="B111" i="14"/>
  <c r="A111" i="14" s="1"/>
  <c r="C110" i="14"/>
  <c r="B110" i="14"/>
  <c r="A110" i="14" s="1"/>
  <c r="C109" i="14"/>
  <c r="B109" i="14"/>
  <c r="A109" i="14" s="1"/>
  <c r="C108" i="14"/>
  <c r="B108" i="14"/>
  <c r="A108" i="14" s="1"/>
  <c r="C107" i="14"/>
  <c r="B107" i="14"/>
  <c r="A107" i="14"/>
  <c r="C106" i="14"/>
  <c r="B106" i="14"/>
  <c r="A106" i="14" s="1"/>
  <c r="C105" i="14"/>
  <c r="B105" i="14"/>
  <c r="A105" i="14" s="1"/>
  <c r="C104" i="14"/>
  <c r="B104" i="14"/>
  <c r="A104" i="14" s="1"/>
  <c r="C103" i="14"/>
  <c r="B103" i="14"/>
  <c r="A103" i="14" s="1"/>
  <c r="C102" i="14"/>
  <c r="B102" i="14"/>
  <c r="A102" i="14" s="1"/>
  <c r="C101" i="14"/>
  <c r="B101" i="14"/>
  <c r="A101" i="14" s="1"/>
  <c r="C100" i="14"/>
  <c r="B100" i="14"/>
  <c r="A100" i="14" s="1"/>
  <c r="C99" i="14"/>
  <c r="B99" i="14"/>
  <c r="A99" i="14" s="1"/>
  <c r="C98" i="14"/>
  <c r="B98" i="14"/>
  <c r="A98" i="14" s="1"/>
  <c r="C97" i="14"/>
  <c r="B97" i="14"/>
  <c r="A97" i="14" s="1"/>
  <c r="C96" i="14"/>
  <c r="B96" i="14"/>
  <c r="A96" i="14" s="1"/>
  <c r="C95" i="14"/>
  <c r="B95" i="14"/>
  <c r="A95" i="14"/>
  <c r="C94" i="14"/>
  <c r="B94" i="14"/>
  <c r="A94" i="14" s="1"/>
  <c r="C93" i="14"/>
  <c r="B93" i="14"/>
  <c r="A93" i="14" s="1"/>
  <c r="C92" i="14"/>
  <c r="B92" i="14"/>
  <c r="A92" i="14" s="1"/>
  <c r="C91" i="14"/>
  <c r="B91" i="14"/>
  <c r="A91" i="14" s="1"/>
  <c r="C90" i="14"/>
  <c r="B90" i="14"/>
  <c r="A90" i="14" s="1"/>
  <c r="C89" i="14"/>
  <c r="B89" i="14"/>
  <c r="A89" i="14" s="1"/>
  <c r="C88" i="14"/>
  <c r="B88" i="14"/>
  <c r="A88" i="14"/>
  <c r="C87" i="14"/>
  <c r="B87" i="14"/>
  <c r="A87" i="14" s="1"/>
  <c r="C86" i="14"/>
  <c r="B86" i="14"/>
  <c r="A86" i="14" s="1"/>
  <c r="C85" i="14"/>
  <c r="B85" i="14"/>
  <c r="A85" i="14"/>
  <c r="C84" i="14"/>
  <c r="B84" i="14"/>
  <c r="A84" i="14" s="1"/>
  <c r="C83" i="14"/>
  <c r="B83" i="14"/>
  <c r="A83" i="14"/>
  <c r="C82" i="14"/>
  <c r="B82" i="14"/>
  <c r="A82" i="14" s="1"/>
  <c r="C81" i="14"/>
  <c r="B81" i="14"/>
  <c r="A81" i="14" s="1"/>
  <c r="C80" i="14"/>
  <c r="B80" i="14"/>
  <c r="A80" i="14" s="1"/>
  <c r="C79" i="14"/>
  <c r="B79" i="14"/>
  <c r="A79" i="14" s="1"/>
  <c r="C78" i="14"/>
  <c r="B78" i="14"/>
  <c r="A78" i="14" s="1"/>
  <c r="C77" i="14"/>
  <c r="B77" i="14"/>
  <c r="A77" i="14"/>
  <c r="C76" i="14"/>
  <c r="B76" i="14"/>
  <c r="A76" i="14" s="1"/>
  <c r="C75" i="14"/>
  <c r="B75" i="14"/>
  <c r="A75" i="14"/>
  <c r="C74" i="14"/>
  <c r="B74" i="14"/>
  <c r="A74" i="14" s="1"/>
  <c r="C73" i="14"/>
  <c r="B73" i="14"/>
  <c r="A73" i="14"/>
  <c r="C72" i="14"/>
  <c r="B72" i="14"/>
  <c r="A72" i="14"/>
  <c r="C71" i="14"/>
  <c r="B71" i="14"/>
  <c r="A71" i="14" s="1"/>
  <c r="C70" i="14"/>
  <c r="B70" i="14"/>
  <c r="A70" i="14" s="1"/>
  <c r="C69" i="14"/>
  <c r="B69" i="14"/>
  <c r="A69" i="14" s="1"/>
  <c r="C68" i="14"/>
  <c r="B68" i="14"/>
  <c r="A68" i="14" s="1"/>
  <c r="C67" i="14"/>
  <c r="B67" i="14"/>
  <c r="A67" i="14" s="1"/>
  <c r="C66" i="14"/>
  <c r="B66" i="14"/>
  <c r="A66" i="14" s="1"/>
  <c r="C65" i="14"/>
  <c r="B65" i="14"/>
  <c r="A65" i="14" s="1"/>
  <c r="C64" i="14"/>
  <c r="B64" i="14"/>
  <c r="A64" i="14"/>
  <c r="C63" i="14"/>
  <c r="B63" i="14"/>
  <c r="A63" i="14" s="1"/>
  <c r="C62" i="14"/>
  <c r="B62" i="14"/>
  <c r="A62" i="14" s="1"/>
  <c r="C61" i="14"/>
  <c r="B61" i="14"/>
  <c r="A61" i="14" s="1"/>
  <c r="C60" i="14"/>
  <c r="B60" i="14"/>
  <c r="A60" i="14"/>
  <c r="C59" i="14"/>
  <c r="B59" i="14"/>
  <c r="A59" i="14"/>
  <c r="C58" i="14"/>
  <c r="B58" i="14"/>
  <c r="A58" i="14" s="1"/>
  <c r="C57" i="14"/>
  <c r="B57" i="14"/>
  <c r="A57" i="14" s="1"/>
  <c r="C56" i="14"/>
  <c r="B56" i="14"/>
  <c r="A56" i="14" s="1"/>
  <c r="C55" i="14"/>
  <c r="B55" i="14"/>
  <c r="A55" i="14" s="1"/>
  <c r="C54" i="14"/>
  <c r="B54" i="14"/>
  <c r="A54" i="14" s="1"/>
  <c r="C53" i="14"/>
  <c r="B53" i="14"/>
  <c r="A53" i="14" s="1"/>
  <c r="C52" i="14"/>
  <c r="B52" i="14"/>
  <c r="A52" i="14" s="1"/>
  <c r="C51" i="14"/>
  <c r="B51" i="14"/>
  <c r="A51" i="14" s="1"/>
  <c r="C50" i="14"/>
  <c r="B50" i="14"/>
  <c r="A50" i="14" s="1"/>
  <c r="C49" i="14"/>
  <c r="B49" i="14"/>
  <c r="A49" i="14" s="1"/>
  <c r="C48" i="14"/>
  <c r="B48" i="14"/>
  <c r="A48" i="14" s="1"/>
  <c r="C47" i="14"/>
  <c r="B47" i="14"/>
  <c r="A47" i="14" s="1"/>
  <c r="C46" i="14"/>
  <c r="B46" i="14"/>
  <c r="A46" i="14" s="1"/>
  <c r="C45" i="14"/>
  <c r="B45" i="14"/>
  <c r="A45" i="14" s="1"/>
  <c r="C44" i="14"/>
  <c r="B44" i="14"/>
  <c r="A44" i="14" s="1"/>
  <c r="C43" i="14"/>
  <c r="B43" i="14"/>
  <c r="A43" i="14" s="1"/>
  <c r="C42" i="14"/>
  <c r="B42" i="14"/>
  <c r="A42" i="14" s="1"/>
  <c r="C41" i="14"/>
  <c r="B41" i="14"/>
  <c r="A41" i="14"/>
  <c r="C40" i="14"/>
  <c r="B40" i="14"/>
  <c r="A40" i="14" s="1"/>
  <c r="C39" i="14"/>
  <c r="B39" i="14"/>
  <c r="A39" i="14" s="1"/>
  <c r="C38" i="14"/>
  <c r="B38" i="14"/>
  <c r="A38" i="14" s="1"/>
  <c r="C37" i="14"/>
  <c r="B37" i="14"/>
  <c r="A37" i="14"/>
  <c r="C36" i="14"/>
  <c r="B36" i="14"/>
  <c r="A36" i="14" s="1"/>
  <c r="C35" i="14"/>
  <c r="B35" i="14"/>
  <c r="A35" i="14" s="1"/>
  <c r="C34" i="14"/>
  <c r="B34" i="14"/>
  <c r="A34" i="14" s="1"/>
  <c r="C33" i="14"/>
  <c r="B33" i="14"/>
  <c r="A33" i="14" s="1"/>
  <c r="C32" i="14"/>
  <c r="B32" i="14"/>
  <c r="A32" i="14" s="1"/>
  <c r="C31" i="14"/>
  <c r="B31" i="14"/>
  <c r="A31" i="14" s="1"/>
  <c r="C30" i="14"/>
  <c r="B30" i="14"/>
  <c r="A30" i="14" s="1"/>
  <c r="C29" i="14"/>
  <c r="B29" i="14"/>
  <c r="A29" i="14"/>
  <c r="C28" i="14"/>
  <c r="B28" i="14"/>
  <c r="A28" i="14" s="1"/>
  <c r="C27" i="14"/>
  <c r="B27" i="14"/>
  <c r="A27" i="14"/>
  <c r="C26" i="14"/>
  <c r="B26" i="14"/>
  <c r="A26" i="14" s="1"/>
  <c r="C25" i="14"/>
  <c r="B25" i="14"/>
  <c r="A25" i="14"/>
  <c r="C24" i="14"/>
  <c r="B24" i="14"/>
  <c r="A24" i="14" s="1"/>
  <c r="C23" i="14"/>
  <c r="B23" i="14"/>
  <c r="A23" i="14" s="1"/>
  <c r="C22" i="14"/>
  <c r="B22" i="14"/>
  <c r="A22" i="14" s="1"/>
  <c r="C21" i="14"/>
  <c r="B21" i="14"/>
  <c r="A21" i="14" s="1"/>
  <c r="C20" i="14"/>
  <c r="B20" i="14"/>
  <c r="A20" i="14" s="1"/>
  <c r="C19" i="14"/>
  <c r="B19" i="14"/>
  <c r="A19" i="14" s="1"/>
  <c r="C18" i="14"/>
  <c r="B18" i="14"/>
  <c r="A18" i="14" s="1"/>
  <c r="C17" i="14"/>
  <c r="B17" i="14"/>
  <c r="A17" i="14" s="1"/>
  <c r="C16" i="14"/>
  <c r="B16" i="14"/>
  <c r="A16" i="14"/>
  <c r="C15" i="14"/>
  <c r="B15" i="14"/>
  <c r="A15" i="14" s="1"/>
  <c r="C14" i="14"/>
  <c r="B14" i="14"/>
  <c r="A14" i="14" s="1"/>
  <c r="C13" i="14"/>
  <c r="B13" i="14"/>
  <c r="A13" i="14"/>
  <c r="C12" i="14"/>
  <c r="B12" i="14"/>
  <c r="A12" i="14"/>
  <c r="C11" i="14"/>
  <c r="B11" i="14"/>
  <c r="A11" i="14"/>
  <c r="C10" i="14"/>
  <c r="B10" i="14"/>
  <c r="A10" i="14" s="1"/>
  <c r="C9" i="14"/>
  <c r="B9" i="14"/>
  <c r="A9" i="14" s="1"/>
  <c r="C8" i="14"/>
  <c r="B8" i="14"/>
  <c r="A8" i="14" s="1"/>
  <c r="C7" i="14"/>
  <c r="B7" i="14"/>
  <c r="A7" i="14" s="1"/>
  <c r="C6" i="14"/>
  <c r="B6" i="14"/>
  <c r="A6" i="14" s="1"/>
  <c r="C5" i="14"/>
  <c r="B5" i="14"/>
  <c r="A5" i="14" s="1"/>
  <c r="C4" i="14"/>
  <c r="B4" i="14"/>
  <c r="A4" i="14" s="1"/>
  <c r="C3" i="14"/>
  <c r="B3" i="14"/>
  <c r="A3" i="14"/>
  <c r="C289" i="13"/>
  <c r="B289" i="13"/>
  <c r="A289" i="13" s="1"/>
  <c r="C288" i="13"/>
  <c r="B288" i="13"/>
  <c r="A288" i="13" s="1"/>
  <c r="C287" i="13"/>
  <c r="B287" i="13"/>
  <c r="A287" i="13" s="1"/>
  <c r="C286" i="13"/>
  <c r="B286" i="13"/>
  <c r="A286" i="13"/>
  <c r="C285" i="13"/>
  <c r="B285" i="13"/>
  <c r="A285" i="13" s="1"/>
  <c r="C284" i="13"/>
  <c r="B284" i="13"/>
  <c r="A284" i="13"/>
  <c r="C283" i="13"/>
  <c r="B283" i="13"/>
  <c r="A283" i="13" s="1"/>
  <c r="C282" i="13"/>
  <c r="B282" i="13"/>
  <c r="A282" i="13" s="1"/>
  <c r="C281" i="13"/>
  <c r="B281" i="13"/>
  <c r="A281" i="13" s="1"/>
  <c r="C280" i="13"/>
  <c r="B280" i="13"/>
  <c r="A280" i="13"/>
  <c r="C279" i="13"/>
  <c r="B279" i="13"/>
  <c r="A279" i="13"/>
  <c r="C278" i="13"/>
  <c r="B278" i="13"/>
  <c r="A278" i="13" s="1"/>
  <c r="C277" i="13"/>
  <c r="B277" i="13"/>
  <c r="A277" i="13" s="1"/>
  <c r="C276" i="13"/>
  <c r="B276" i="13"/>
  <c r="A276" i="13"/>
  <c r="C275" i="13"/>
  <c r="B275" i="13"/>
  <c r="A275" i="13" s="1"/>
  <c r="C274" i="13"/>
  <c r="B274" i="13"/>
  <c r="A274" i="13"/>
  <c r="C273" i="13"/>
  <c r="B273" i="13"/>
  <c r="A273" i="13" s="1"/>
  <c r="C272" i="13"/>
  <c r="B272" i="13"/>
  <c r="A272" i="13" s="1"/>
  <c r="C271" i="13"/>
  <c r="B271" i="13"/>
  <c r="A271" i="13" s="1"/>
  <c r="C270" i="13"/>
  <c r="B270" i="13"/>
  <c r="A270" i="13" s="1"/>
  <c r="C269" i="13"/>
  <c r="B269" i="13"/>
  <c r="A269" i="13" s="1"/>
  <c r="C268" i="13"/>
  <c r="B268" i="13"/>
  <c r="A268" i="13" s="1"/>
  <c r="C267" i="13"/>
  <c r="B267" i="13"/>
  <c r="A267" i="13" s="1"/>
  <c r="C266" i="13"/>
  <c r="B266" i="13"/>
  <c r="A266" i="13"/>
  <c r="C265" i="13"/>
  <c r="B265" i="13"/>
  <c r="A265" i="13" s="1"/>
  <c r="C264" i="13"/>
  <c r="B264" i="13"/>
  <c r="A264" i="13"/>
  <c r="C263" i="13"/>
  <c r="B263" i="13"/>
  <c r="A263" i="13"/>
  <c r="C262" i="13"/>
  <c r="B262" i="13"/>
  <c r="A262" i="13" s="1"/>
  <c r="C261" i="13"/>
  <c r="B261" i="13"/>
  <c r="A261" i="13" s="1"/>
  <c r="C260" i="13"/>
  <c r="B260" i="13"/>
  <c r="A260" i="13" s="1"/>
  <c r="C259" i="13"/>
  <c r="B259" i="13"/>
  <c r="A259" i="13" s="1"/>
  <c r="C258" i="13"/>
  <c r="B258" i="13"/>
  <c r="A258" i="13"/>
  <c r="C257" i="13"/>
  <c r="B257" i="13"/>
  <c r="A257" i="13" s="1"/>
  <c r="C256" i="13"/>
  <c r="B256" i="13"/>
  <c r="A256" i="13"/>
  <c r="C255" i="13"/>
  <c r="B255" i="13"/>
  <c r="A255" i="13" s="1"/>
  <c r="C254" i="13"/>
  <c r="B254" i="13"/>
  <c r="A254" i="13" s="1"/>
  <c r="C253" i="13"/>
  <c r="B253" i="13"/>
  <c r="A253" i="13" s="1"/>
  <c r="C252" i="13"/>
  <c r="B252" i="13"/>
  <c r="A252" i="13"/>
  <c r="C251" i="13"/>
  <c r="B251" i="13"/>
  <c r="A251" i="13" s="1"/>
  <c r="C250" i="13"/>
  <c r="B250" i="13"/>
  <c r="A250" i="13"/>
  <c r="C249" i="13"/>
  <c r="B249" i="13"/>
  <c r="A249" i="13" s="1"/>
  <c r="C248" i="13"/>
  <c r="B248" i="13"/>
  <c r="A248" i="13" s="1"/>
  <c r="C247" i="13"/>
  <c r="B247" i="13"/>
  <c r="A247" i="13" s="1"/>
  <c r="C246" i="13"/>
  <c r="B246" i="13"/>
  <c r="A246" i="13" s="1"/>
  <c r="C245" i="13"/>
  <c r="B245" i="13"/>
  <c r="A245" i="13" s="1"/>
  <c r="C244" i="13"/>
  <c r="B244" i="13"/>
  <c r="A244" i="13"/>
  <c r="C243" i="13"/>
  <c r="B243" i="13"/>
  <c r="A243" i="13" s="1"/>
  <c r="C242" i="13"/>
  <c r="B242" i="13"/>
  <c r="A242" i="13"/>
  <c r="C241" i="13"/>
  <c r="B241" i="13"/>
  <c r="A241" i="13" s="1"/>
  <c r="C240" i="13"/>
  <c r="B240" i="13"/>
  <c r="A240" i="13" s="1"/>
  <c r="C239" i="13"/>
  <c r="B239" i="13"/>
  <c r="A239" i="13"/>
  <c r="C238" i="13"/>
  <c r="B238" i="13"/>
  <c r="A238" i="13"/>
  <c r="C237" i="13"/>
  <c r="B237" i="13"/>
  <c r="A237" i="13" s="1"/>
  <c r="C236" i="13"/>
  <c r="B236" i="13"/>
  <c r="A236" i="13" s="1"/>
  <c r="C235" i="13"/>
  <c r="B235" i="13"/>
  <c r="A235" i="13" s="1"/>
  <c r="C234" i="13"/>
  <c r="B234" i="13"/>
  <c r="A234" i="13" s="1"/>
  <c r="C233" i="13"/>
  <c r="B233" i="13"/>
  <c r="A233" i="13" s="1"/>
  <c r="C232" i="13"/>
  <c r="B232" i="13"/>
  <c r="A232" i="13" s="1"/>
  <c r="C231" i="13"/>
  <c r="B231" i="13"/>
  <c r="A231" i="13" s="1"/>
  <c r="C230" i="13"/>
  <c r="B230" i="13"/>
  <c r="A230" i="13" s="1"/>
  <c r="C229" i="13"/>
  <c r="B229" i="13"/>
  <c r="A229" i="13" s="1"/>
  <c r="C228" i="13"/>
  <c r="B228" i="13"/>
  <c r="A228" i="13" s="1"/>
  <c r="C227" i="13"/>
  <c r="B227" i="13"/>
  <c r="A227" i="13" s="1"/>
  <c r="C226" i="13"/>
  <c r="B226" i="13"/>
  <c r="A226" i="13"/>
  <c r="C225" i="13"/>
  <c r="B225" i="13"/>
  <c r="A225" i="13" s="1"/>
  <c r="C224" i="13"/>
  <c r="B224" i="13"/>
  <c r="A224" i="13" s="1"/>
  <c r="C223" i="13"/>
  <c r="B223" i="13"/>
  <c r="A223" i="13" s="1"/>
  <c r="C222" i="13"/>
  <c r="B222" i="13"/>
  <c r="A222" i="13" s="1"/>
  <c r="C221" i="13"/>
  <c r="B221" i="13"/>
  <c r="A221" i="13" s="1"/>
  <c r="C220" i="13"/>
  <c r="B220" i="13"/>
  <c r="A220" i="13" s="1"/>
  <c r="C219" i="13"/>
  <c r="B219" i="13"/>
  <c r="A219" i="13" s="1"/>
  <c r="C218" i="13"/>
  <c r="B218" i="13"/>
  <c r="A218" i="13" s="1"/>
  <c r="C217" i="13"/>
  <c r="B217" i="13"/>
  <c r="A217" i="13" s="1"/>
  <c r="C216" i="13"/>
  <c r="B216" i="13"/>
  <c r="A216" i="13" s="1"/>
  <c r="C215" i="13"/>
  <c r="B215" i="13"/>
  <c r="A215" i="13" s="1"/>
  <c r="C214" i="13"/>
  <c r="B214" i="13"/>
  <c r="A214" i="13" s="1"/>
  <c r="C213" i="13"/>
  <c r="B213" i="13"/>
  <c r="A213" i="13" s="1"/>
  <c r="C212" i="13"/>
  <c r="B212" i="13"/>
  <c r="A212" i="13" s="1"/>
  <c r="C211" i="13"/>
  <c r="B211" i="13"/>
  <c r="A211" i="13" s="1"/>
  <c r="C210" i="13"/>
  <c r="B210" i="13"/>
  <c r="A210" i="13"/>
  <c r="C209" i="13"/>
  <c r="B209" i="13"/>
  <c r="A209" i="13" s="1"/>
  <c r="C208" i="13"/>
  <c r="B208" i="13"/>
  <c r="A208" i="13" s="1"/>
  <c r="C207" i="13"/>
  <c r="B207" i="13"/>
  <c r="A207" i="13"/>
  <c r="C206" i="13"/>
  <c r="B206" i="13"/>
  <c r="A206" i="13"/>
  <c r="C205" i="13"/>
  <c r="B205" i="13"/>
  <c r="A205" i="13" s="1"/>
  <c r="C204" i="13"/>
  <c r="B204" i="13"/>
  <c r="A204" i="13" s="1"/>
  <c r="C203" i="13"/>
  <c r="B203" i="13"/>
  <c r="A203" i="13" s="1"/>
  <c r="C202" i="13"/>
  <c r="B202" i="13"/>
  <c r="A202" i="13"/>
  <c r="C201" i="13"/>
  <c r="B201" i="13"/>
  <c r="A201" i="13" s="1"/>
  <c r="C200" i="13"/>
  <c r="B200" i="13"/>
  <c r="A200" i="13" s="1"/>
  <c r="C199" i="13"/>
  <c r="B199" i="13"/>
  <c r="A199" i="13" s="1"/>
  <c r="C198" i="13"/>
  <c r="B198" i="13"/>
  <c r="A198" i="13" s="1"/>
  <c r="C197" i="13"/>
  <c r="B197" i="13"/>
  <c r="A197" i="13" s="1"/>
  <c r="C196" i="13"/>
  <c r="B196" i="13"/>
  <c r="A196" i="13" s="1"/>
  <c r="C195" i="13"/>
  <c r="B195" i="13"/>
  <c r="A195" i="13"/>
  <c r="C194" i="13"/>
  <c r="B194" i="13"/>
  <c r="A194" i="13" s="1"/>
  <c r="C193" i="13"/>
  <c r="B193" i="13"/>
  <c r="A193" i="13" s="1"/>
  <c r="C192" i="13"/>
  <c r="B192" i="13"/>
  <c r="A192" i="13" s="1"/>
  <c r="C191" i="13"/>
  <c r="B191" i="13"/>
  <c r="A191" i="13" s="1"/>
  <c r="C190" i="13"/>
  <c r="B190" i="13"/>
  <c r="A190" i="13" s="1"/>
  <c r="C189" i="13"/>
  <c r="B189" i="13"/>
  <c r="A189" i="13" s="1"/>
  <c r="C188" i="13"/>
  <c r="B188" i="13"/>
  <c r="A188" i="13" s="1"/>
  <c r="C187" i="13"/>
  <c r="B187" i="13"/>
  <c r="A187" i="13"/>
  <c r="C186" i="13"/>
  <c r="B186" i="13"/>
  <c r="A186" i="13"/>
  <c r="C185" i="13"/>
  <c r="B185" i="13"/>
  <c r="A185" i="13" s="1"/>
  <c r="C184" i="13"/>
  <c r="B184" i="13"/>
  <c r="A184" i="13" s="1"/>
  <c r="C183" i="13"/>
  <c r="B183" i="13"/>
  <c r="A183" i="13" s="1"/>
  <c r="C182" i="13"/>
  <c r="B182" i="13"/>
  <c r="A182" i="13"/>
  <c r="C181" i="13"/>
  <c r="B181" i="13"/>
  <c r="A181" i="13" s="1"/>
  <c r="C180" i="13"/>
  <c r="B180" i="13"/>
  <c r="A180" i="13" s="1"/>
  <c r="C179" i="13"/>
  <c r="B179" i="13"/>
  <c r="A179" i="13"/>
  <c r="C178" i="13"/>
  <c r="B178" i="13"/>
  <c r="A178" i="13"/>
  <c r="C177" i="13"/>
  <c r="B177" i="13"/>
  <c r="A177" i="13" s="1"/>
  <c r="C176" i="13"/>
  <c r="B176" i="13"/>
  <c r="A176" i="13" s="1"/>
  <c r="C175" i="13"/>
  <c r="B175" i="13"/>
  <c r="A175" i="13"/>
  <c r="C174" i="13"/>
  <c r="B174" i="13"/>
  <c r="A174" i="13" s="1"/>
  <c r="C173" i="13"/>
  <c r="B173" i="13"/>
  <c r="A173" i="13" s="1"/>
  <c r="C172" i="13"/>
  <c r="B172" i="13"/>
  <c r="A172" i="13" s="1"/>
  <c r="C171" i="13"/>
  <c r="B171" i="13"/>
  <c r="A171" i="13" s="1"/>
  <c r="C170" i="13"/>
  <c r="B170" i="13"/>
  <c r="A170" i="13" s="1"/>
  <c r="C169" i="13"/>
  <c r="B169" i="13"/>
  <c r="A169" i="13" s="1"/>
  <c r="C168" i="13"/>
  <c r="B168" i="13"/>
  <c r="A168" i="13"/>
  <c r="C167" i="13"/>
  <c r="B167" i="13"/>
  <c r="A167" i="13"/>
  <c r="C166" i="13"/>
  <c r="B166" i="13"/>
  <c r="A166" i="13"/>
  <c r="C165" i="13"/>
  <c r="B165" i="13"/>
  <c r="A165" i="13" s="1"/>
  <c r="C164" i="13"/>
  <c r="B164" i="13"/>
  <c r="A164" i="13" s="1"/>
  <c r="C163" i="13"/>
  <c r="B163" i="13"/>
  <c r="A163" i="13" s="1"/>
  <c r="C162" i="13"/>
  <c r="B162" i="13"/>
  <c r="A162" i="13"/>
  <c r="C161" i="13"/>
  <c r="B161" i="13"/>
  <c r="A161" i="13" s="1"/>
  <c r="C160" i="13"/>
  <c r="B160" i="13"/>
  <c r="A160" i="13" s="1"/>
  <c r="C159" i="13"/>
  <c r="B159" i="13"/>
  <c r="A159" i="13"/>
  <c r="C158" i="13"/>
  <c r="B158" i="13"/>
  <c r="A158" i="13" s="1"/>
  <c r="C157" i="13"/>
  <c r="B157" i="13"/>
  <c r="A157" i="13" s="1"/>
  <c r="C156" i="13"/>
  <c r="B156" i="13"/>
  <c r="A156" i="13" s="1"/>
  <c r="C155" i="13"/>
  <c r="B155" i="13"/>
  <c r="A155" i="13" s="1"/>
  <c r="C154" i="13"/>
  <c r="B154" i="13"/>
  <c r="A154" i="13" s="1"/>
  <c r="C153" i="13"/>
  <c r="B153" i="13"/>
  <c r="A153" i="13" s="1"/>
  <c r="C152" i="13"/>
  <c r="B152" i="13"/>
  <c r="A152" i="13" s="1"/>
  <c r="C151" i="13"/>
  <c r="B151" i="13"/>
  <c r="A151" i="13"/>
  <c r="C150" i="13"/>
  <c r="B150" i="13"/>
  <c r="A150" i="13"/>
  <c r="C149" i="13"/>
  <c r="B149" i="13"/>
  <c r="A149" i="13" s="1"/>
  <c r="C148" i="13"/>
  <c r="B148" i="13"/>
  <c r="A148" i="13" s="1"/>
  <c r="C147" i="13"/>
  <c r="B147" i="13"/>
  <c r="A147" i="13" s="1"/>
  <c r="C146" i="13"/>
  <c r="B146" i="13"/>
  <c r="A146" i="13" s="1"/>
  <c r="C145" i="13"/>
  <c r="B145" i="13"/>
  <c r="A145" i="13" s="1"/>
  <c r="C144" i="13"/>
  <c r="B144" i="13"/>
  <c r="A144" i="13" s="1"/>
  <c r="C143" i="13"/>
  <c r="B143" i="13"/>
  <c r="A143" i="13" s="1"/>
  <c r="C142" i="13"/>
  <c r="B142" i="13"/>
  <c r="A142" i="13" s="1"/>
  <c r="C141" i="13"/>
  <c r="B141" i="13"/>
  <c r="A141" i="13" s="1"/>
  <c r="C140" i="13"/>
  <c r="B140" i="13"/>
  <c r="A140" i="13" s="1"/>
  <c r="C139" i="13"/>
  <c r="B139" i="13"/>
  <c r="A139" i="13" s="1"/>
  <c r="C138" i="13"/>
  <c r="B138" i="13"/>
  <c r="A138" i="13" s="1"/>
  <c r="C137" i="13"/>
  <c r="B137" i="13"/>
  <c r="A137" i="13" s="1"/>
  <c r="C136" i="13"/>
  <c r="B136" i="13"/>
  <c r="A136" i="13" s="1"/>
  <c r="C135" i="13"/>
  <c r="B135" i="13"/>
  <c r="A135" i="13" s="1"/>
  <c r="C134" i="13"/>
  <c r="B134" i="13"/>
  <c r="A134" i="13" s="1"/>
  <c r="C133" i="13"/>
  <c r="B133" i="13"/>
  <c r="A133" i="13" s="1"/>
  <c r="C132" i="13"/>
  <c r="B132" i="13"/>
  <c r="A132" i="13" s="1"/>
  <c r="C131" i="13"/>
  <c r="B131" i="13"/>
  <c r="A131" i="13" s="1"/>
  <c r="C130" i="13"/>
  <c r="B130" i="13"/>
  <c r="A130" i="13" s="1"/>
  <c r="C129" i="13"/>
  <c r="B129" i="13"/>
  <c r="A129" i="13" s="1"/>
  <c r="C128" i="13"/>
  <c r="B128" i="13"/>
  <c r="A128" i="13" s="1"/>
  <c r="C127" i="13"/>
  <c r="B127" i="13"/>
  <c r="A127" i="13" s="1"/>
  <c r="C126" i="13"/>
  <c r="B126" i="13"/>
  <c r="A126" i="13" s="1"/>
  <c r="C125" i="13"/>
  <c r="B125" i="13"/>
  <c r="A125" i="13" s="1"/>
  <c r="C124" i="13"/>
  <c r="B124" i="13"/>
  <c r="A124" i="13" s="1"/>
  <c r="C123" i="13"/>
  <c r="B123" i="13"/>
  <c r="A123" i="13" s="1"/>
  <c r="C122" i="13"/>
  <c r="B122" i="13"/>
  <c r="A122" i="13" s="1"/>
  <c r="C121" i="13"/>
  <c r="B121" i="13"/>
  <c r="A121" i="13" s="1"/>
  <c r="C120" i="13"/>
  <c r="B120" i="13"/>
  <c r="A120" i="13" s="1"/>
  <c r="C119" i="13"/>
  <c r="B119" i="13"/>
  <c r="A119" i="13" s="1"/>
  <c r="C118" i="13"/>
  <c r="B118" i="13"/>
  <c r="A118" i="13" s="1"/>
  <c r="C117" i="13"/>
  <c r="B117" i="13"/>
  <c r="A117" i="13" s="1"/>
  <c r="C116" i="13"/>
  <c r="B116" i="13"/>
  <c r="A116" i="13" s="1"/>
  <c r="C115" i="13"/>
  <c r="B115" i="13"/>
  <c r="A115" i="13"/>
  <c r="C114" i="13"/>
  <c r="B114" i="13"/>
  <c r="A114" i="13"/>
  <c r="C113" i="13"/>
  <c r="B113" i="13"/>
  <c r="A113" i="13" s="1"/>
  <c r="C112" i="13"/>
  <c r="B112" i="13"/>
  <c r="A112" i="13" s="1"/>
  <c r="C111" i="13"/>
  <c r="B111" i="13"/>
  <c r="A111" i="13"/>
  <c r="C110" i="13"/>
  <c r="B110" i="13"/>
  <c r="A110" i="13" s="1"/>
  <c r="C109" i="13"/>
  <c r="B109" i="13"/>
  <c r="A109" i="13" s="1"/>
  <c r="C108" i="13"/>
  <c r="B108" i="13"/>
  <c r="A108" i="13" s="1"/>
  <c r="C107" i="13"/>
  <c r="B107" i="13"/>
  <c r="A107" i="13"/>
  <c r="C106" i="13"/>
  <c r="B106" i="13"/>
  <c r="A106" i="13" s="1"/>
  <c r="C105" i="13"/>
  <c r="B105" i="13"/>
  <c r="A105" i="13" s="1"/>
  <c r="C104" i="13"/>
  <c r="B104" i="13"/>
  <c r="A104" i="13" s="1"/>
  <c r="C103" i="13"/>
  <c r="B103" i="13"/>
  <c r="A103" i="13"/>
  <c r="C102" i="13"/>
  <c r="B102" i="13"/>
  <c r="A102" i="13" s="1"/>
  <c r="C101" i="13"/>
  <c r="B101" i="13"/>
  <c r="A101" i="13" s="1"/>
  <c r="C100" i="13"/>
  <c r="B100" i="13"/>
  <c r="A100" i="13" s="1"/>
  <c r="C99" i="13"/>
  <c r="B99" i="13"/>
  <c r="A99" i="13"/>
  <c r="C98" i="13"/>
  <c r="B98" i="13"/>
  <c r="A98" i="13"/>
  <c r="C97" i="13"/>
  <c r="B97" i="13"/>
  <c r="A97" i="13" s="1"/>
  <c r="C96" i="13"/>
  <c r="B96" i="13"/>
  <c r="A96" i="13" s="1"/>
  <c r="C95" i="13"/>
  <c r="B95" i="13"/>
  <c r="A95" i="13" s="1"/>
  <c r="C94" i="13"/>
  <c r="B94" i="13"/>
  <c r="A94" i="13" s="1"/>
  <c r="C93" i="13"/>
  <c r="B93" i="13"/>
  <c r="A93" i="13" s="1"/>
  <c r="C92" i="13"/>
  <c r="B92" i="13"/>
  <c r="A92" i="13" s="1"/>
  <c r="C91" i="13"/>
  <c r="B91" i="13"/>
  <c r="A91" i="13" s="1"/>
  <c r="C90" i="13"/>
  <c r="B90" i="13"/>
  <c r="A90" i="13"/>
  <c r="C89" i="13"/>
  <c r="B89" i="13"/>
  <c r="A89" i="13" s="1"/>
  <c r="C88" i="13"/>
  <c r="B88" i="13"/>
  <c r="A88" i="13" s="1"/>
  <c r="C87" i="13"/>
  <c r="B87" i="13"/>
  <c r="A87" i="13" s="1"/>
  <c r="C86" i="13"/>
  <c r="B86" i="13"/>
  <c r="A86" i="13" s="1"/>
  <c r="C85" i="13"/>
  <c r="B85" i="13"/>
  <c r="A85" i="13" s="1"/>
  <c r="C84" i="13"/>
  <c r="B84" i="13"/>
  <c r="A84" i="13" s="1"/>
  <c r="C83" i="13"/>
  <c r="B83" i="13"/>
  <c r="A83" i="13"/>
  <c r="C82" i="13"/>
  <c r="B82" i="13"/>
  <c r="A82" i="13" s="1"/>
  <c r="C81" i="13"/>
  <c r="B81" i="13"/>
  <c r="A81" i="13" s="1"/>
  <c r="C80" i="13"/>
  <c r="B80" i="13"/>
  <c r="A80" i="13" s="1"/>
  <c r="C79" i="13"/>
  <c r="B79" i="13"/>
  <c r="A79" i="13"/>
  <c r="C78" i="13"/>
  <c r="B78" i="13"/>
  <c r="A78" i="13"/>
  <c r="C77" i="13"/>
  <c r="B77" i="13"/>
  <c r="A77" i="13" s="1"/>
  <c r="C76" i="13"/>
  <c r="B76" i="13"/>
  <c r="A76" i="13" s="1"/>
  <c r="C75" i="13"/>
  <c r="B75" i="13"/>
  <c r="A75" i="13" s="1"/>
  <c r="C74" i="13"/>
  <c r="B74" i="13"/>
  <c r="A74" i="13"/>
  <c r="C73" i="13"/>
  <c r="B73" i="13"/>
  <c r="A73" i="13" s="1"/>
  <c r="C72" i="13"/>
  <c r="B72" i="13"/>
  <c r="A72" i="13" s="1"/>
  <c r="C71" i="13"/>
  <c r="B71" i="13"/>
  <c r="A71" i="13" s="1"/>
  <c r="C70" i="13"/>
  <c r="B70" i="13"/>
  <c r="A70" i="13" s="1"/>
  <c r="C69" i="13"/>
  <c r="B69" i="13"/>
  <c r="A69" i="13" s="1"/>
  <c r="C68" i="13"/>
  <c r="B68" i="13"/>
  <c r="A68" i="13" s="1"/>
  <c r="C67" i="13"/>
  <c r="B67" i="13"/>
  <c r="A67" i="13" s="1"/>
  <c r="C66" i="13"/>
  <c r="B66" i="13"/>
  <c r="A66" i="13" s="1"/>
  <c r="C65" i="13"/>
  <c r="B65" i="13"/>
  <c r="A65" i="13" s="1"/>
  <c r="C64" i="13"/>
  <c r="B64" i="13"/>
  <c r="A64" i="13" s="1"/>
  <c r="C63" i="13"/>
  <c r="B63" i="13"/>
  <c r="A63" i="13" s="1"/>
  <c r="C62" i="13"/>
  <c r="B62" i="13"/>
  <c r="A62" i="13" s="1"/>
  <c r="C61" i="13"/>
  <c r="B61" i="13"/>
  <c r="A61" i="13" s="1"/>
  <c r="C60" i="13"/>
  <c r="B60" i="13"/>
  <c r="A60" i="13" s="1"/>
  <c r="C59" i="13"/>
  <c r="B59" i="13"/>
  <c r="A59" i="13" s="1"/>
  <c r="C58" i="13"/>
  <c r="B58" i="13"/>
  <c r="A58" i="13" s="1"/>
  <c r="C57" i="13"/>
  <c r="B57" i="13"/>
  <c r="A57" i="13" s="1"/>
  <c r="C56" i="13"/>
  <c r="B56" i="13"/>
  <c r="A56" i="13" s="1"/>
  <c r="C55" i="13"/>
  <c r="B55" i="13"/>
  <c r="A55" i="13" s="1"/>
  <c r="C54" i="13"/>
  <c r="B54" i="13"/>
  <c r="A54" i="13" s="1"/>
  <c r="C53" i="13"/>
  <c r="B53" i="13"/>
  <c r="A53" i="13" s="1"/>
  <c r="C52" i="13"/>
  <c r="B52" i="13"/>
  <c r="A52" i="13" s="1"/>
  <c r="C51" i="13"/>
  <c r="B51" i="13"/>
  <c r="A51" i="13" s="1"/>
  <c r="C50" i="13"/>
  <c r="B50" i="13"/>
  <c r="A50" i="13" s="1"/>
  <c r="C49" i="13"/>
  <c r="B49" i="13"/>
  <c r="A49" i="13" s="1"/>
  <c r="C48" i="13"/>
  <c r="B48" i="13"/>
  <c r="A48" i="13" s="1"/>
  <c r="C47" i="13"/>
  <c r="B47" i="13"/>
  <c r="A47" i="13"/>
  <c r="C46" i="13"/>
  <c r="B46" i="13"/>
  <c r="A46" i="13" s="1"/>
  <c r="C45" i="13"/>
  <c r="B45" i="13"/>
  <c r="A45" i="13" s="1"/>
  <c r="C44" i="13"/>
  <c r="B44" i="13"/>
  <c r="A44" i="13" s="1"/>
  <c r="C43" i="13"/>
  <c r="B43" i="13"/>
  <c r="A43" i="13" s="1"/>
  <c r="C42" i="13"/>
  <c r="B42" i="13"/>
  <c r="A42" i="13"/>
  <c r="C41" i="13"/>
  <c r="B41" i="13"/>
  <c r="A41" i="13" s="1"/>
  <c r="C40" i="13"/>
  <c r="B40" i="13"/>
  <c r="A40" i="13" s="1"/>
  <c r="C39" i="13"/>
  <c r="B39" i="13"/>
  <c r="A39" i="13"/>
  <c r="C38" i="13"/>
  <c r="B38" i="13"/>
  <c r="A38" i="13" s="1"/>
  <c r="C37" i="13"/>
  <c r="B37" i="13"/>
  <c r="A37" i="13" s="1"/>
  <c r="C36" i="13"/>
  <c r="B36" i="13"/>
  <c r="A36" i="13"/>
  <c r="C35" i="13"/>
  <c r="B35" i="13"/>
  <c r="A35" i="13" s="1"/>
  <c r="C34" i="13"/>
  <c r="B34" i="13"/>
  <c r="A34" i="13" s="1"/>
  <c r="C33" i="13"/>
  <c r="B33" i="13"/>
  <c r="A33" i="13" s="1"/>
  <c r="C32" i="13"/>
  <c r="B32" i="13"/>
  <c r="A32" i="13" s="1"/>
  <c r="C31" i="13"/>
  <c r="B31" i="13"/>
  <c r="A31" i="13" s="1"/>
  <c r="C30" i="13"/>
  <c r="B30" i="13"/>
  <c r="A30" i="13" s="1"/>
  <c r="C29" i="13"/>
  <c r="B29" i="13"/>
  <c r="A29" i="13" s="1"/>
  <c r="C28" i="13"/>
  <c r="B28" i="13"/>
  <c r="A28" i="13" s="1"/>
  <c r="C27" i="13"/>
  <c r="B27" i="13"/>
  <c r="A27" i="13" s="1"/>
  <c r="C26" i="13"/>
  <c r="B26" i="13"/>
  <c r="A26" i="13" s="1"/>
  <c r="C25" i="13"/>
  <c r="B25" i="13"/>
  <c r="A25" i="13" s="1"/>
  <c r="C24" i="13"/>
  <c r="B24" i="13"/>
  <c r="A24" i="13"/>
  <c r="C23" i="13"/>
  <c r="B23" i="13"/>
  <c r="A23" i="13" s="1"/>
  <c r="C22" i="13"/>
  <c r="B22" i="13"/>
  <c r="A22" i="13" s="1"/>
  <c r="C21" i="13"/>
  <c r="B21" i="13"/>
  <c r="A21" i="13" s="1"/>
  <c r="C20" i="13"/>
  <c r="B20" i="13"/>
  <c r="A20" i="13" s="1"/>
  <c r="C19" i="13"/>
  <c r="B19" i="13"/>
  <c r="A19" i="13" s="1"/>
  <c r="C18" i="13"/>
  <c r="B18" i="13"/>
  <c r="A18" i="13" s="1"/>
  <c r="C17" i="13"/>
  <c r="B17" i="13"/>
  <c r="A17" i="13" s="1"/>
  <c r="C16" i="13"/>
  <c r="B16" i="13"/>
  <c r="A16" i="13" s="1"/>
  <c r="C15" i="13"/>
  <c r="B15" i="13"/>
  <c r="A15" i="13" s="1"/>
  <c r="C14" i="13"/>
  <c r="B14" i="13"/>
  <c r="A14" i="13"/>
  <c r="C13" i="13"/>
  <c r="B13" i="13"/>
  <c r="A13" i="13" s="1"/>
  <c r="C12" i="13"/>
  <c r="B12" i="13"/>
  <c r="A12" i="13" s="1"/>
  <c r="C11" i="13"/>
  <c r="B11" i="13"/>
  <c r="A11" i="13" s="1"/>
  <c r="C10" i="13"/>
  <c r="B10" i="13"/>
  <c r="A10" i="13" s="1"/>
  <c r="C9" i="13"/>
  <c r="B9" i="13"/>
  <c r="A9" i="13" s="1"/>
  <c r="C8" i="13"/>
  <c r="B8" i="13"/>
  <c r="A8" i="13" s="1"/>
  <c r="C7" i="13"/>
  <c r="B7" i="13"/>
  <c r="A7" i="13" s="1"/>
  <c r="C6" i="13"/>
  <c r="B6" i="13"/>
  <c r="A6" i="13" s="1"/>
  <c r="C5" i="13"/>
  <c r="B5" i="13"/>
  <c r="A5" i="13" s="1"/>
  <c r="C4" i="13"/>
  <c r="B4" i="13"/>
  <c r="A4" i="13" s="1"/>
  <c r="C3" i="13"/>
  <c r="B3" i="13"/>
  <c r="A3" i="13" s="1"/>
  <c r="C243" i="12"/>
  <c r="B243" i="12"/>
  <c r="A243" i="12"/>
  <c r="C242" i="12"/>
  <c r="B242" i="12"/>
  <c r="A242" i="12" s="1"/>
  <c r="C241" i="12"/>
  <c r="B241" i="12"/>
  <c r="A241" i="12" s="1"/>
  <c r="C240" i="12"/>
  <c r="B240" i="12"/>
  <c r="A240" i="12" s="1"/>
  <c r="C239" i="12"/>
  <c r="B239" i="12"/>
  <c r="A239" i="12" s="1"/>
  <c r="C238" i="12"/>
  <c r="B238" i="12"/>
  <c r="A238" i="12" s="1"/>
  <c r="C237" i="12"/>
  <c r="B237" i="12"/>
  <c r="A237" i="12" s="1"/>
  <c r="C236" i="12"/>
  <c r="B236" i="12"/>
  <c r="A236" i="12" s="1"/>
  <c r="C235" i="12"/>
  <c r="B235" i="12"/>
  <c r="A235" i="12" s="1"/>
  <c r="C234" i="12"/>
  <c r="B234" i="12"/>
  <c r="A234" i="12" s="1"/>
  <c r="C233" i="12"/>
  <c r="B233" i="12"/>
  <c r="A233" i="12" s="1"/>
  <c r="C232" i="12"/>
  <c r="B232" i="12"/>
  <c r="A232" i="12"/>
  <c r="C231" i="12"/>
  <c r="B231" i="12"/>
  <c r="A231" i="12"/>
  <c r="C230" i="12"/>
  <c r="B230" i="12"/>
  <c r="A230" i="12" s="1"/>
  <c r="C229" i="12"/>
  <c r="B229" i="12"/>
  <c r="A229" i="12" s="1"/>
  <c r="C228" i="12"/>
  <c r="B228" i="12"/>
  <c r="A228" i="12" s="1"/>
  <c r="C227" i="12"/>
  <c r="B227" i="12"/>
  <c r="A227" i="12"/>
  <c r="C226" i="12"/>
  <c r="B226" i="12"/>
  <c r="A226" i="12" s="1"/>
  <c r="C225" i="12"/>
  <c r="B225" i="12"/>
  <c r="A225" i="12" s="1"/>
  <c r="C224" i="12"/>
  <c r="B224" i="12"/>
  <c r="A224" i="12" s="1"/>
  <c r="C223" i="12"/>
  <c r="B223" i="12"/>
  <c r="A223" i="12" s="1"/>
  <c r="C222" i="12"/>
  <c r="B222" i="12"/>
  <c r="A222" i="12" s="1"/>
  <c r="C221" i="12"/>
  <c r="B221" i="12"/>
  <c r="A221" i="12" s="1"/>
  <c r="C220" i="12"/>
  <c r="B220" i="12"/>
  <c r="A220" i="12" s="1"/>
  <c r="C219" i="12"/>
  <c r="B219" i="12"/>
  <c r="A219" i="12" s="1"/>
  <c r="C218" i="12"/>
  <c r="B218" i="12"/>
  <c r="A218" i="12" s="1"/>
  <c r="C217" i="12"/>
  <c r="B217" i="12"/>
  <c r="A217" i="12" s="1"/>
  <c r="C216" i="12"/>
  <c r="B216" i="12"/>
  <c r="A216" i="12" s="1"/>
  <c r="C215" i="12"/>
  <c r="B215" i="12"/>
  <c r="A215" i="12"/>
  <c r="C214" i="12"/>
  <c r="B214" i="12"/>
  <c r="A214" i="12" s="1"/>
  <c r="C213" i="12"/>
  <c r="B213" i="12"/>
  <c r="A213" i="12" s="1"/>
  <c r="C212" i="12"/>
  <c r="B212" i="12"/>
  <c r="A212" i="12" s="1"/>
  <c r="C211" i="12"/>
  <c r="B211" i="12"/>
  <c r="A211" i="12" s="1"/>
  <c r="C210" i="12"/>
  <c r="B210" i="12"/>
  <c r="A210" i="12" s="1"/>
  <c r="C209" i="12"/>
  <c r="B209" i="12"/>
  <c r="A209" i="12" s="1"/>
  <c r="C208" i="12"/>
  <c r="B208" i="12"/>
  <c r="A208" i="12" s="1"/>
  <c r="C207" i="12"/>
  <c r="B207" i="12"/>
  <c r="A207" i="12" s="1"/>
  <c r="C206" i="12"/>
  <c r="B206" i="12"/>
  <c r="A206" i="12" s="1"/>
  <c r="C205" i="12"/>
  <c r="B205" i="12"/>
  <c r="A205" i="12" s="1"/>
  <c r="C204" i="12"/>
  <c r="B204" i="12"/>
  <c r="A204" i="12"/>
  <c r="C203" i="12"/>
  <c r="B203" i="12"/>
  <c r="A203" i="12"/>
  <c r="C202" i="12"/>
  <c r="B202" i="12"/>
  <c r="A202" i="12" s="1"/>
  <c r="C201" i="12"/>
  <c r="B201" i="12"/>
  <c r="A201" i="12" s="1"/>
  <c r="C200" i="12"/>
  <c r="B200" i="12"/>
  <c r="A200" i="12" s="1"/>
  <c r="C199" i="12"/>
  <c r="B199" i="12"/>
  <c r="A199" i="12"/>
  <c r="C198" i="12"/>
  <c r="B198" i="12"/>
  <c r="A198" i="12" s="1"/>
  <c r="C197" i="12"/>
  <c r="B197" i="12"/>
  <c r="A197" i="12" s="1"/>
  <c r="C196" i="12"/>
  <c r="B196" i="12"/>
  <c r="A196" i="12" s="1"/>
  <c r="C195" i="12"/>
  <c r="B195" i="12"/>
  <c r="A195" i="12"/>
  <c r="C194" i="12"/>
  <c r="B194" i="12"/>
  <c r="A194" i="12" s="1"/>
  <c r="C193" i="12"/>
  <c r="B193" i="12"/>
  <c r="A193" i="12"/>
  <c r="C192" i="12"/>
  <c r="B192" i="12"/>
  <c r="A192" i="12"/>
  <c r="C191" i="12"/>
  <c r="B191" i="12"/>
  <c r="A191" i="12" s="1"/>
  <c r="C190" i="12"/>
  <c r="B190" i="12"/>
  <c r="A190" i="12" s="1"/>
  <c r="C189" i="12"/>
  <c r="B189" i="12"/>
  <c r="A189" i="12" s="1"/>
  <c r="C188" i="12"/>
  <c r="B188" i="12"/>
  <c r="A188" i="12" s="1"/>
  <c r="C187" i="12"/>
  <c r="B187" i="12"/>
  <c r="A187" i="12" s="1"/>
  <c r="C186" i="12"/>
  <c r="B186" i="12"/>
  <c r="A186" i="12" s="1"/>
  <c r="C185" i="12"/>
  <c r="B185" i="12"/>
  <c r="A185" i="12" s="1"/>
  <c r="C184" i="12"/>
  <c r="B184" i="12"/>
  <c r="A184" i="12"/>
  <c r="C183" i="12"/>
  <c r="B183" i="12"/>
  <c r="A183" i="12" s="1"/>
  <c r="C182" i="12"/>
  <c r="B182" i="12"/>
  <c r="A182" i="12" s="1"/>
  <c r="C181" i="12"/>
  <c r="B181" i="12"/>
  <c r="A181" i="12" s="1"/>
  <c r="C180" i="12"/>
  <c r="B180" i="12"/>
  <c r="A180" i="12" s="1"/>
  <c r="C179" i="12"/>
  <c r="B179" i="12"/>
  <c r="A179" i="12"/>
  <c r="C178" i="12"/>
  <c r="B178" i="12"/>
  <c r="A178" i="12" s="1"/>
  <c r="C177" i="12"/>
  <c r="B177" i="12"/>
  <c r="A177" i="12" s="1"/>
  <c r="C176" i="12"/>
  <c r="B176" i="12"/>
  <c r="A176" i="12" s="1"/>
  <c r="C175" i="12"/>
  <c r="B175" i="12"/>
  <c r="A175" i="12" s="1"/>
  <c r="C174" i="12"/>
  <c r="B174" i="12"/>
  <c r="A174" i="12" s="1"/>
  <c r="C173" i="12"/>
  <c r="B173" i="12"/>
  <c r="A173" i="12" s="1"/>
  <c r="C172" i="12"/>
  <c r="B172" i="12"/>
  <c r="A172" i="12" s="1"/>
  <c r="C171" i="12"/>
  <c r="B171" i="12"/>
  <c r="A171" i="12" s="1"/>
  <c r="C170" i="12"/>
  <c r="B170" i="12"/>
  <c r="A170" i="12" s="1"/>
  <c r="C169" i="12"/>
  <c r="B169" i="12"/>
  <c r="A169" i="12" s="1"/>
  <c r="C168" i="12"/>
  <c r="B168" i="12"/>
  <c r="A168" i="12"/>
  <c r="C167" i="12"/>
  <c r="B167" i="12"/>
  <c r="A167" i="12" s="1"/>
  <c r="C166" i="12"/>
  <c r="B166" i="12"/>
  <c r="A166" i="12" s="1"/>
  <c r="C165" i="12"/>
  <c r="B165" i="12"/>
  <c r="A165" i="12" s="1"/>
  <c r="C164" i="12"/>
  <c r="B164" i="12"/>
  <c r="A164" i="12" s="1"/>
  <c r="C163" i="12"/>
  <c r="B163" i="12"/>
  <c r="A163" i="12" s="1"/>
  <c r="C162" i="12"/>
  <c r="B162" i="12"/>
  <c r="A162" i="12" s="1"/>
  <c r="C161" i="12"/>
  <c r="B161" i="12"/>
  <c r="A161" i="12" s="1"/>
  <c r="C160" i="12"/>
  <c r="B160" i="12"/>
  <c r="A160" i="12" s="1"/>
  <c r="C159" i="12"/>
  <c r="B159" i="12"/>
  <c r="A159" i="12" s="1"/>
  <c r="C158" i="12"/>
  <c r="B158" i="12"/>
  <c r="A158" i="12" s="1"/>
  <c r="C157" i="12"/>
  <c r="B157" i="12"/>
  <c r="A157" i="12" s="1"/>
  <c r="C156" i="12"/>
  <c r="B156" i="12"/>
  <c r="A156" i="12" s="1"/>
  <c r="C155" i="12"/>
  <c r="B155" i="12"/>
  <c r="A155" i="12" s="1"/>
  <c r="C154" i="12"/>
  <c r="B154" i="12"/>
  <c r="A154" i="12" s="1"/>
  <c r="C153" i="12"/>
  <c r="B153" i="12"/>
  <c r="A153" i="12" s="1"/>
  <c r="C152" i="12"/>
  <c r="B152" i="12"/>
  <c r="A152" i="12" s="1"/>
  <c r="C151" i="12"/>
  <c r="B151" i="12"/>
  <c r="A151" i="12" s="1"/>
  <c r="C150" i="12"/>
  <c r="B150" i="12"/>
  <c r="A150" i="12" s="1"/>
  <c r="C149" i="12"/>
  <c r="B149" i="12"/>
  <c r="A149" i="12" s="1"/>
  <c r="C148" i="12"/>
  <c r="B148" i="12"/>
  <c r="A148" i="12" s="1"/>
  <c r="C147" i="12"/>
  <c r="B147" i="12"/>
  <c r="A147" i="12" s="1"/>
  <c r="C146" i="12"/>
  <c r="B146" i="12"/>
  <c r="A146" i="12" s="1"/>
  <c r="C145" i="12"/>
  <c r="B145" i="12"/>
  <c r="A145" i="12"/>
  <c r="C144" i="12"/>
  <c r="B144" i="12"/>
  <c r="A144" i="12" s="1"/>
  <c r="C143" i="12"/>
  <c r="B143" i="12"/>
  <c r="A143" i="12" s="1"/>
  <c r="C142" i="12"/>
  <c r="B142" i="12"/>
  <c r="A142" i="12" s="1"/>
  <c r="C141" i="12"/>
  <c r="B141" i="12"/>
  <c r="A141" i="12" s="1"/>
  <c r="C140" i="12"/>
  <c r="B140" i="12"/>
  <c r="A140" i="12" s="1"/>
  <c r="C139" i="12"/>
  <c r="B139" i="12"/>
  <c r="A139" i="12" s="1"/>
  <c r="C138" i="12"/>
  <c r="B138" i="12"/>
  <c r="A138" i="12" s="1"/>
  <c r="C137" i="12"/>
  <c r="B137" i="12"/>
  <c r="A137" i="12" s="1"/>
  <c r="C136" i="12"/>
  <c r="B136" i="12"/>
  <c r="A136" i="12" s="1"/>
  <c r="C135" i="12"/>
  <c r="B135" i="12"/>
  <c r="A135" i="12" s="1"/>
  <c r="C134" i="12"/>
  <c r="B134" i="12"/>
  <c r="A134" i="12" s="1"/>
  <c r="C133" i="12"/>
  <c r="B133" i="12"/>
  <c r="A133" i="12" s="1"/>
  <c r="C132" i="12"/>
  <c r="B132" i="12"/>
  <c r="A132" i="12" s="1"/>
  <c r="C131" i="12"/>
  <c r="B131" i="12"/>
  <c r="A131" i="12"/>
  <c r="C130" i="12"/>
  <c r="B130" i="12"/>
  <c r="A130" i="12" s="1"/>
  <c r="C129" i="12"/>
  <c r="B129" i="12"/>
  <c r="A129" i="12" s="1"/>
  <c r="C128" i="12"/>
  <c r="B128" i="12"/>
  <c r="A128" i="12" s="1"/>
  <c r="C127" i="12"/>
  <c r="B127" i="12"/>
  <c r="A127" i="12" s="1"/>
  <c r="C126" i="12"/>
  <c r="B126" i="12"/>
  <c r="A126" i="12" s="1"/>
  <c r="C125" i="12"/>
  <c r="B125" i="12"/>
  <c r="A125" i="12" s="1"/>
  <c r="C124" i="12"/>
  <c r="B124" i="12"/>
  <c r="A124" i="12" s="1"/>
  <c r="C123" i="12"/>
  <c r="B123" i="12"/>
  <c r="A123" i="12"/>
  <c r="C122" i="12"/>
  <c r="B122" i="12"/>
  <c r="A122" i="12" s="1"/>
  <c r="C121" i="12"/>
  <c r="B121" i="12"/>
  <c r="A121" i="12" s="1"/>
  <c r="C120" i="12"/>
  <c r="B120" i="12"/>
  <c r="A120" i="12" s="1"/>
  <c r="C119" i="12"/>
  <c r="B119" i="12"/>
  <c r="A119" i="12"/>
  <c r="C118" i="12"/>
  <c r="B118" i="12"/>
  <c r="A118" i="12" s="1"/>
  <c r="C117" i="12"/>
  <c r="B117" i="12"/>
  <c r="A117" i="12" s="1"/>
  <c r="C116" i="12"/>
  <c r="B116" i="12"/>
  <c r="A116" i="12" s="1"/>
  <c r="C115" i="12"/>
  <c r="B115" i="12"/>
  <c r="A115" i="12" s="1"/>
  <c r="C114" i="12"/>
  <c r="B114" i="12"/>
  <c r="A114" i="12" s="1"/>
  <c r="C113" i="12"/>
  <c r="B113" i="12"/>
  <c r="A113" i="12" s="1"/>
  <c r="C112" i="12"/>
  <c r="B112" i="12"/>
  <c r="A112" i="12" s="1"/>
  <c r="C111" i="12"/>
  <c r="B111" i="12"/>
  <c r="A111" i="12" s="1"/>
  <c r="C110" i="12"/>
  <c r="B110" i="12"/>
  <c r="A110" i="12" s="1"/>
  <c r="C109" i="12"/>
  <c r="B109" i="12"/>
  <c r="A109" i="12" s="1"/>
  <c r="C108" i="12"/>
  <c r="B108" i="12"/>
  <c r="A108" i="12" s="1"/>
  <c r="C107" i="12"/>
  <c r="B107" i="12"/>
  <c r="A107" i="12" s="1"/>
  <c r="C106" i="12"/>
  <c r="B106" i="12"/>
  <c r="A106" i="12" s="1"/>
  <c r="C105" i="12"/>
  <c r="B105" i="12"/>
  <c r="A105" i="12" s="1"/>
  <c r="C104" i="12"/>
  <c r="B104" i="12"/>
  <c r="A104" i="12" s="1"/>
  <c r="C103" i="12"/>
  <c r="B103" i="12"/>
  <c r="A103" i="12" s="1"/>
  <c r="C102" i="12"/>
  <c r="B102" i="12"/>
  <c r="A102" i="12" s="1"/>
  <c r="C101" i="12"/>
  <c r="B101" i="12"/>
  <c r="A101" i="12" s="1"/>
  <c r="C100" i="12"/>
  <c r="B100" i="12"/>
  <c r="A100" i="12" s="1"/>
  <c r="C99" i="12"/>
  <c r="B99" i="12"/>
  <c r="A99" i="12" s="1"/>
  <c r="C98" i="12"/>
  <c r="B98" i="12"/>
  <c r="A98" i="12" s="1"/>
  <c r="C97" i="12"/>
  <c r="B97" i="12"/>
  <c r="A97" i="12"/>
  <c r="C96" i="12"/>
  <c r="B96" i="12"/>
  <c r="A96" i="12" s="1"/>
  <c r="C95" i="12"/>
  <c r="B95" i="12"/>
  <c r="A95" i="12"/>
  <c r="C94" i="12"/>
  <c r="B94" i="12"/>
  <c r="A94" i="12" s="1"/>
  <c r="C93" i="12"/>
  <c r="B93" i="12"/>
  <c r="A93" i="12" s="1"/>
  <c r="C92" i="12"/>
  <c r="B92" i="12"/>
  <c r="A92" i="12" s="1"/>
  <c r="C91" i="12"/>
  <c r="B91" i="12"/>
  <c r="A91" i="12" s="1"/>
  <c r="C90" i="12"/>
  <c r="B90" i="12"/>
  <c r="A90" i="12" s="1"/>
  <c r="C89" i="12"/>
  <c r="B89" i="12"/>
  <c r="A89" i="12" s="1"/>
  <c r="C88" i="12"/>
  <c r="B88" i="12"/>
  <c r="A88" i="12"/>
  <c r="C87" i="12"/>
  <c r="B87" i="12"/>
  <c r="A87" i="12" s="1"/>
  <c r="C86" i="12"/>
  <c r="B86" i="12"/>
  <c r="A86" i="12" s="1"/>
  <c r="C85" i="12"/>
  <c r="B85" i="12"/>
  <c r="A85" i="12"/>
  <c r="C84" i="12"/>
  <c r="B84" i="12"/>
  <c r="A84" i="12"/>
  <c r="C83" i="12"/>
  <c r="B83" i="12"/>
  <c r="A83" i="12" s="1"/>
  <c r="C82" i="12"/>
  <c r="B82" i="12"/>
  <c r="A82" i="12" s="1"/>
  <c r="C81" i="12"/>
  <c r="B81" i="12"/>
  <c r="A81" i="12" s="1"/>
  <c r="C80" i="12"/>
  <c r="B80" i="12"/>
  <c r="A80" i="12" s="1"/>
  <c r="C79" i="12"/>
  <c r="B79" i="12"/>
  <c r="A79" i="12" s="1"/>
  <c r="C78" i="12"/>
  <c r="B78" i="12"/>
  <c r="A78" i="12" s="1"/>
  <c r="C77" i="12"/>
  <c r="B77" i="12"/>
  <c r="A77" i="12" s="1"/>
  <c r="C76" i="12"/>
  <c r="B76" i="12"/>
  <c r="A76" i="12" s="1"/>
  <c r="C75" i="12"/>
  <c r="B75" i="12"/>
  <c r="A75" i="12" s="1"/>
  <c r="C74" i="12"/>
  <c r="B74" i="12"/>
  <c r="A74" i="12" s="1"/>
  <c r="C73" i="12"/>
  <c r="B73" i="12"/>
  <c r="A73" i="12" s="1"/>
  <c r="C72" i="12"/>
  <c r="B72" i="12"/>
  <c r="A72" i="12" s="1"/>
  <c r="C71" i="12"/>
  <c r="B71" i="12"/>
  <c r="A71" i="12" s="1"/>
  <c r="C70" i="12"/>
  <c r="B70" i="12"/>
  <c r="A70" i="12" s="1"/>
  <c r="C69" i="12"/>
  <c r="B69" i="12"/>
  <c r="A69" i="12" s="1"/>
  <c r="C68" i="12"/>
  <c r="B68" i="12"/>
  <c r="A68" i="12" s="1"/>
  <c r="C67" i="12"/>
  <c r="B67" i="12"/>
  <c r="A67" i="12" s="1"/>
  <c r="C66" i="12"/>
  <c r="B66" i="12"/>
  <c r="A66" i="12" s="1"/>
  <c r="C65" i="12"/>
  <c r="B65" i="12"/>
  <c r="A65" i="12" s="1"/>
  <c r="C64" i="12"/>
  <c r="B64" i="12"/>
  <c r="A64" i="12" s="1"/>
  <c r="C63" i="12"/>
  <c r="B63" i="12"/>
  <c r="A63" i="12" s="1"/>
  <c r="C62" i="12"/>
  <c r="B62" i="12"/>
  <c r="A62" i="12" s="1"/>
  <c r="C61" i="12"/>
  <c r="B61" i="12"/>
  <c r="A61" i="12"/>
  <c r="C60" i="12"/>
  <c r="B60" i="12"/>
  <c r="A60" i="12" s="1"/>
  <c r="C59" i="12"/>
  <c r="B59" i="12"/>
  <c r="A59" i="12" s="1"/>
  <c r="C58" i="12"/>
  <c r="B58" i="12"/>
  <c r="A58" i="12" s="1"/>
  <c r="C57" i="12"/>
  <c r="B57" i="12"/>
  <c r="A57" i="12" s="1"/>
  <c r="C56" i="12"/>
  <c r="B56" i="12"/>
  <c r="A56" i="12" s="1"/>
  <c r="C55" i="12"/>
  <c r="B55" i="12"/>
  <c r="A55" i="12" s="1"/>
  <c r="C54" i="12"/>
  <c r="B54" i="12"/>
  <c r="A54" i="12" s="1"/>
  <c r="C53" i="12"/>
  <c r="B53" i="12"/>
  <c r="A53" i="12" s="1"/>
  <c r="C52" i="12"/>
  <c r="B52" i="12"/>
  <c r="A52" i="12" s="1"/>
  <c r="C51" i="12"/>
  <c r="B51" i="12"/>
  <c r="A51" i="12" s="1"/>
  <c r="C50" i="12"/>
  <c r="B50" i="12"/>
  <c r="A50" i="12" s="1"/>
  <c r="C49" i="12"/>
  <c r="B49" i="12"/>
  <c r="A49" i="12" s="1"/>
  <c r="C48" i="12"/>
  <c r="B48" i="12"/>
  <c r="A48" i="12"/>
  <c r="C47" i="12"/>
  <c r="B47" i="12"/>
  <c r="A47" i="12" s="1"/>
  <c r="C46" i="12"/>
  <c r="B46" i="12"/>
  <c r="A46" i="12" s="1"/>
  <c r="C45" i="12"/>
  <c r="B45" i="12"/>
  <c r="A45" i="12" s="1"/>
  <c r="C44" i="12"/>
  <c r="B44" i="12"/>
  <c r="A44" i="12" s="1"/>
  <c r="C43" i="12"/>
  <c r="B43" i="12"/>
  <c r="A43" i="12" s="1"/>
  <c r="C42" i="12"/>
  <c r="B42" i="12"/>
  <c r="A42" i="12" s="1"/>
  <c r="C41" i="12"/>
  <c r="B41" i="12"/>
  <c r="A41" i="12" s="1"/>
  <c r="C40" i="12"/>
  <c r="B40" i="12"/>
  <c r="A40" i="12" s="1"/>
  <c r="C39" i="12"/>
  <c r="B39" i="12"/>
  <c r="A39" i="12" s="1"/>
  <c r="C38" i="12"/>
  <c r="B38" i="12"/>
  <c r="A38" i="12" s="1"/>
  <c r="C37" i="12"/>
  <c r="B37" i="12"/>
  <c r="A37" i="12" s="1"/>
  <c r="C36" i="12"/>
  <c r="B36" i="12"/>
  <c r="A36" i="12" s="1"/>
  <c r="C35" i="12"/>
  <c r="B35" i="12"/>
  <c r="A35" i="12" s="1"/>
  <c r="C34" i="12"/>
  <c r="B34" i="12"/>
  <c r="A34" i="12" s="1"/>
  <c r="C33" i="12"/>
  <c r="B33" i="12"/>
  <c r="A33" i="12" s="1"/>
  <c r="C32" i="12"/>
  <c r="B32" i="12"/>
  <c r="A32" i="12" s="1"/>
  <c r="C31" i="12"/>
  <c r="B31" i="12"/>
  <c r="A31" i="12" s="1"/>
  <c r="C30" i="12"/>
  <c r="B30" i="12"/>
  <c r="A30" i="12" s="1"/>
  <c r="C29" i="12"/>
  <c r="B29" i="12"/>
  <c r="A29" i="12" s="1"/>
  <c r="C28" i="12"/>
  <c r="B28" i="12"/>
  <c r="A28" i="12" s="1"/>
  <c r="C27" i="12"/>
  <c r="B27" i="12"/>
  <c r="A27" i="12"/>
  <c r="C26" i="12"/>
  <c r="B26" i="12"/>
  <c r="A26" i="12" s="1"/>
  <c r="C25" i="12"/>
  <c r="B25" i="12"/>
  <c r="A25" i="12" s="1"/>
  <c r="C24" i="12"/>
  <c r="B24" i="12"/>
  <c r="A24" i="12" s="1"/>
  <c r="C23" i="12"/>
  <c r="B23" i="12"/>
  <c r="A23" i="12" s="1"/>
  <c r="C22" i="12"/>
  <c r="B22" i="12"/>
  <c r="A22" i="12" s="1"/>
  <c r="C21" i="12"/>
  <c r="B21" i="12"/>
  <c r="A21" i="12" s="1"/>
  <c r="C20" i="12"/>
  <c r="B20" i="12"/>
  <c r="A20" i="12" s="1"/>
  <c r="C19" i="12"/>
  <c r="B19" i="12"/>
  <c r="A19" i="12" s="1"/>
  <c r="C18" i="12"/>
  <c r="B18" i="12"/>
  <c r="A18" i="12" s="1"/>
  <c r="C17" i="12"/>
  <c r="B17" i="12"/>
  <c r="A17" i="12" s="1"/>
  <c r="C16" i="12"/>
  <c r="B16" i="12"/>
  <c r="A16" i="12" s="1"/>
  <c r="C15" i="12"/>
  <c r="B15" i="12"/>
  <c r="A15" i="12" s="1"/>
  <c r="C14" i="12"/>
  <c r="B14" i="12"/>
  <c r="A14" i="12" s="1"/>
  <c r="C13" i="12"/>
  <c r="B13" i="12"/>
  <c r="A13" i="12" s="1"/>
  <c r="C12" i="12"/>
  <c r="B12" i="12"/>
  <c r="A12" i="12" s="1"/>
  <c r="C11" i="12"/>
  <c r="B11" i="12"/>
  <c r="A11" i="12" s="1"/>
  <c r="C10" i="12"/>
  <c r="B10" i="12"/>
  <c r="A10" i="12" s="1"/>
  <c r="C9" i="12"/>
  <c r="B9" i="12"/>
  <c r="A9" i="12" s="1"/>
  <c r="C8" i="12"/>
  <c r="B8" i="12"/>
  <c r="A8" i="12" s="1"/>
  <c r="C7" i="12"/>
  <c r="B7" i="12"/>
  <c r="A7" i="12" s="1"/>
  <c r="C6" i="12"/>
  <c r="B6" i="12"/>
  <c r="A6" i="12" s="1"/>
  <c r="C5" i="12"/>
  <c r="B5" i="12"/>
  <c r="A5" i="12"/>
  <c r="C4" i="12"/>
  <c r="B4" i="12"/>
  <c r="A4" i="12" s="1"/>
  <c r="C3" i="12"/>
  <c r="B3" i="12"/>
  <c r="A3" i="12" s="1"/>
  <c r="C302" i="11"/>
  <c r="B302" i="11"/>
  <c r="A302" i="11" s="1"/>
  <c r="C301" i="11"/>
  <c r="B301" i="11"/>
  <c r="A301" i="11"/>
  <c r="C300" i="11"/>
  <c r="B300" i="11"/>
  <c r="A300" i="11"/>
  <c r="C299" i="11"/>
  <c r="B299" i="11"/>
  <c r="A299" i="11" s="1"/>
  <c r="C298" i="11"/>
  <c r="B298" i="11"/>
  <c r="A298" i="11" s="1"/>
  <c r="C297" i="11"/>
  <c r="B297" i="11"/>
  <c r="A297" i="11" s="1"/>
  <c r="C296" i="11"/>
  <c r="B296" i="11"/>
  <c r="A296" i="11" s="1"/>
  <c r="C295" i="11"/>
  <c r="B295" i="11"/>
  <c r="A295" i="11" s="1"/>
  <c r="C294" i="11"/>
  <c r="B294" i="11"/>
  <c r="A294" i="11" s="1"/>
  <c r="C293" i="11"/>
  <c r="B293" i="11"/>
  <c r="A293" i="11" s="1"/>
  <c r="C292" i="11"/>
  <c r="B292" i="11"/>
  <c r="A292" i="11" s="1"/>
  <c r="C291" i="11"/>
  <c r="B291" i="11"/>
  <c r="A291" i="11" s="1"/>
  <c r="C290" i="11"/>
  <c r="B290" i="11"/>
  <c r="A290" i="11" s="1"/>
  <c r="C289" i="11"/>
  <c r="B289" i="11"/>
  <c r="A289" i="11" s="1"/>
  <c r="C288" i="11"/>
  <c r="B288" i="11"/>
  <c r="A288" i="11" s="1"/>
  <c r="C287" i="11"/>
  <c r="B287" i="11"/>
  <c r="A287" i="11"/>
  <c r="C286" i="11"/>
  <c r="B286" i="11"/>
  <c r="A286" i="11" s="1"/>
  <c r="C285" i="11"/>
  <c r="B285" i="11"/>
  <c r="A285" i="11" s="1"/>
  <c r="C284" i="11"/>
  <c r="B284" i="11"/>
  <c r="A284" i="11" s="1"/>
  <c r="C283" i="11"/>
  <c r="B283" i="11"/>
  <c r="A283" i="11" s="1"/>
  <c r="C282" i="11"/>
  <c r="B282" i="11"/>
  <c r="A282" i="11" s="1"/>
  <c r="C281" i="11"/>
  <c r="B281" i="11"/>
  <c r="A281" i="11" s="1"/>
  <c r="C280" i="11"/>
  <c r="B280" i="11"/>
  <c r="A280" i="11" s="1"/>
  <c r="C279" i="11"/>
  <c r="B279" i="11"/>
  <c r="A279" i="11"/>
  <c r="C278" i="11"/>
  <c r="B278" i="11"/>
  <c r="A278" i="11" s="1"/>
  <c r="C277" i="11"/>
  <c r="B277" i="11"/>
  <c r="A277" i="11" s="1"/>
  <c r="C276" i="11"/>
  <c r="B276" i="11"/>
  <c r="A276" i="11" s="1"/>
  <c r="C275" i="11"/>
  <c r="B275" i="11"/>
  <c r="A275" i="11" s="1"/>
  <c r="C274" i="11"/>
  <c r="B274" i="11"/>
  <c r="A274" i="11" s="1"/>
  <c r="C273" i="11"/>
  <c r="B273" i="11"/>
  <c r="A273" i="11" s="1"/>
  <c r="C272" i="11"/>
  <c r="B272" i="11"/>
  <c r="A272" i="11" s="1"/>
  <c r="C271" i="11"/>
  <c r="B271" i="11"/>
  <c r="A271" i="11" s="1"/>
  <c r="C270" i="11"/>
  <c r="B270" i="11"/>
  <c r="A270" i="11" s="1"/>
  <c r="C269" i="11"/>
  <c r="B269" i="11"/>
  <c r="A269" i="11" s="1"/>
  <c r="C268" i="11"/>
  <c r="B268" i="11"/>
  <c r="A268" i="11" s="1"/>
  <c r="C267" i="11"/>
  <c r="B267" i="11"/>
  <c r="A267" i="11" s="1"/>
  <c r="C266" i="11"/>
  <c r="B266" i="11"/>
  <c r="A266" i="11" s="1"/>
  <c r="C265" i="11"/>
  <c r="B265" i="11"/>
  <c r="A265" i="11" s="1"/>
  <c r="C264" i="11"/>
  <c r="B264" i="11"/>
  <c r="A264" i="11" s="1"/>
  <c r="C263" i="11"/>
  <c r="B263" i="11"/>
  <c r="A263" i="11" s="1"/>
  <c r="C262" i="11"/>
  <c r="B262" i="11"/>
  <c r="A262" i="11" s="1"/>
  <c r="C261" i="11"/>
  <c r="B261" i="11"/>
  <c r="A261" i="11" s="1"/>
  <c r="C260" i="11"/>
  <c r="B260" i="11"/>
  <c r="A260" i="11" s="1"/>
  <c r="C259" i="11"/>
  <c r="B259" i="11"/>
  <c r="A259" i="11" s="1"/>
  <c r="C258" i="11"/>
  <c r="B258" i="11"/>
  <c r="A258" i="11" s="1"/>
  <c r="C257" i="11"/>
  <c r="B257" i="11"/>
  <c r="A257" i="11"/>
  <c r="C256" i="11"/>
  <c r="B256" i="11"/>
  <c r="A256" i="11" s="1"/>
  <c r="C255" i="11"/>
  <c r="B255" i="11"/>
  <c r="A255" i="11" s="1"/>
  <c r="C254" i="11"/>
  <c r="B254" i="11"/>
  <c r="A254" i="11" s="1"/>
  <c r="C253" i="11"/>
  <c r="B253" i="11"/>
  <c r="A253" i="11"/>
  <c r="C252" i="11"/>
  <c r="B252" i="11"/>
  <c r="A252" i="11"/>
  <c r="C251" i="11"/>
  <c r="B251" i="11"/>
  <c r="A251" i="11" s="1"/>
  <c r="C250" i="11"/>
  <c r="B250" i="11"/>
  <c r="A250" i="11" s="1"/>
  <c r="C249" i="11"/>
  <c r="B249" i="11"/>
  <c r="A249" i="11" s="1"/>
  <c r="C248" i="11"/>
  <c r="B248" i="11"/>
  <c r="A248" i="11" s="1"/>
  <c r="C247" i="11"/>
  <c r="B247" i="11"/>
  <c r="A247" i="11" s="1"/>
  <c r="C246" i="11"/>
  <c r="B246" i="11"/>
  <c r="A246" i="11" s="1"/>
  <c r="C245" i="11"/>
  <c r="B245" i="11"/>
  <c r="A245" i="11" s="1"/>
  <c r="C244" i="11"/>
  <c r="B244" i="11"/>
  <c r="A244" i="11"/>
  <c r="C243" i="11"/>
  <c r="B243" i="11"/>
  <c r="A243" i="11" s="1"/>
  <c r="C242" i="11"/>
  <c r="B242" i="11"/>
  <c r="A242" i="11" s="1"/>
  <c r="C241" i="11"/>
  <c r="B241" i="11"/>
  <c r="A241" i="11" s="1"/>
  <c r="C240" i="11"/>
  <c r="B240" i="11"/>
  <c r="A240" i="11"/>
  <c r="C239" i="11"/>
  <c r="B239" i="11"/>
  <c r="A239" i="11"/>
  <c r="C238" i="11"/>
  <c r="B238" i="11"/>
  <c r="A238" i="11" s="1"/>
  <c r="C237" i="11"/>
  <c r="B237" i="11"/>
  <c r="A237" i="11" s="1"/>
  <c r="C236" i="11"/>
  <c r="B236" i="11"/>
  <c r="A236" i="11" s="1"/>
  <c r="C235" i="11"/>
  <c r="B235" i="11"/>
  <c r="A235" i="11" s="1"/>
  <c r="C234" i="11"/>
  <c r="B234" i="11"/>
  <c r="A234" i="11" s="1"/>
  <c r="C233" i="11"/>
  <c r="B233" i="11"/>
  <c r="A233" i="11" s="1"/>
  <c r="C232" i="11"/>
  <c r="B232" i="11"/>
  <c r="A232" i="11" s="1"/>
  <c r="C231" i="11"/>
  <c r="B231" i="11"/>
  <c r="A231" i="11" s="1"/>
  <c r="C230" i="11"/>
  <c r="B230" i="11"/>
  <c r="A230" i="11" s="1"/>
  <c r="C229" i="11"/>
  <c r="B229" i="11"/>
  <c r="A229" i="11" s="1"/>
  <c r="C228" i="11"/>
  <c r="B228" i="11"/>
  <c r="A228" i="11" s="1"/>
  <c r="C227" i="11"/>
  <c r="B227" i="11"/>
  <c r="A227" i="11"/>
  <c r="C226" i="11"/>
  <c r="B226" i="11"/>
  <c r="A226" i="11" s="1"/>
  <c r="C225" i="11"/>
  <c r="B225" i="11"/>
  <c r="A225" i="11" s="1"/>
  <c r="C224" i="11"/>
  <c r="B224" i="11"/>
  <c r="A224" i="11" s="1"/>
  <c r="C223" i="11"/>
  <c r="B223" i="11"/>
  <c r="A223" i="11" s="1"/>
  <c r="C222" i="11"/>
  <c r="B222" i="11"/>
  <c r="A222" i="11" s="1"/>
  <c r="C221" i="11"/>
  <c r="B221" i="11"/>
  <c r="A221" i="11" s="1"/>
  <c r="C220" i="11"/>
  <c r="B220" i="11"/>
  <c r="A220" i="11" s="1"/>
  <c r="C219" i="11"/>
  <c r="B219" i="11"/>
  <c r="A219" i="11" s="1"/>
  <c r="C218" i="11"/>
  <c r="B218" i="11"/>
  <c r="A218" i="11" s="1"/>
  <c r="C217" i="11"/>
  <c r="B217" i="11"/>
  <c r="A217" i="11" s="1"/>
  <c r="C216" i="11"/>
  <c r="B216" i="11"/>
  <c r="A216" i="11" s="1"/>
  <c r="C215" i="11"/>
  <c r="B215" i="11"/>
  <c r="A215" i="11" s="1"/>
  <c r="C214" i="11"/>
  <c r="B214" i="11"/>
  <c r="A214" i="11" s="1"/>
  <c r="C213" i="11"/>
  <c r="B213" i="11"/>
  <c r="A213" i="11" s="1"/>
  <c r="C212" i="11"/>
  <c r="B212" i="11"/>
  <c r="A212" i="11" s="1"/>
  <c r="C211" i="11"/>
  <c r="B211" i="11"/>
  <c r="A211" i="11" s="1"/>
  <c r="C210" i="11"/>
  <c r="B210" i="11"/>
  <c r="A210" i="11" s="1"/>
  <c r="C209" i="11"/>
  <c r="B209" i="11"/>
  <c r="A209" i="11" s="1"/>
  <c r="C208" i="11"/>
  <c r="B208" i="11"/>
  <c r="A208" i="11" s="1"/>
  <c r="C207" i="11"/>
  <c r="B207" i="11"/>
  <c r="A207" i="11" s="1"/>
  <c r="C206" i="11"/>
  <c r="B206" i="11"/>
  <c r="A206" i="11" s="1"/>
  <c r="C205" i="11"/>
  <c r="B205" i="11"/>
  <c r="A205" i="11"/>
  <c r="C204" i="11"/>
  <c r="B204" i="11"/>
  <c r="A204" i="11" s="1"/>
  <c r="C203" i="11"/>
  <c r="B203" i="11"/>
  <c r="A203" i="11" s="1"/>
  <c r="C202" i="11"/>
  <c r="B202" i="11"/>
  <c r="A202" i="11" s="1"/>
  <c r="C201" i="11"/>
  <c r="B201" i="11"/>
  <c r="A201" i="11" s="1"/>
  <c r="C200" i="11"/>
  <c r="B200" i="11"/>
  <c r="A200" i="11" s="1"/>
  <c r="C199" i="11"/>
  <c r="B199" i="11"/>
  <c r="A199" i="11" s="1"/>
  <c r="C198" i="11"/>
  <c r="B198" i="11"/>
  <c r="A198" i="11" s="1"/>
  <c r="C197" i="11"/>
  <c r="B197" i="11"/>
  <c r="A197" i="11" s="1"/>
  <c r="C196" i="11"/>
  <c r="B196" i="11"/>
  <c r="A196" i="11"/>
  <c r="C195" i="11"/>
  <c r="B195" i="11"/>
  <c r="A195" i="11" s="1"/>
  <c r="C194" i="11"/>
  <c r="B194" i="11"/>
  <c r="A194" i="11" s="1"/>
  <c r="C193" i="11"/>
  <c r="B193" i="11"/>
  <c r="A193" i="11" s="1"/>
  <c r="C192" i="11"/>
  <c r="B192" i="11"/>
  <c r="A192" i="11" s="1"/>
  <c r="C191" i="11"/>
  <c r="B191" i="11"/>
  <c r="A191" i="11" s="1"/>
  <c r="C190" i="11"/>
  <c r="B190" i="11"/>
  <c r="A190" i="11" s="1"/>
  <c r="C189" i="11"/>
  <c r="B189" i="11"/>
  <c r="A189" i="11" s="1"/>
  <c r="C188" i="11"/>
  <c r="B188" i="11"/>
  <c r="A188" i="11" s="1"/>
  <c r="C187" i="11"/>
  <c r="B187" i="11"/>
  <c r="A187" i="11" s="1"/>
  <c r="C186" i="11"/>
  <c r="B186" i="11"/>
  <c r="A186" i="11" s="1"/>
  <c r="C185" i="11"/>
  <c r="B185" i="11"/>
  <c r="A185" i="11" s="1"/>
  <c r="C184" i="11"/>
  <c r="B184" i="11"/>
  <c r="A184" i="11" s="1"/>
  <c r="C183" i="11"/>
  <c r="B183" i="11"/>
  <c r="A183" i="11" s="1"/>
  <c r="C182" i="11"/>
  <c r="B182" i="11"/>
  <c r="A182" i="11" s="1"/>
  <c r="C181" i="11"/>
  <c r="B181" i="11"/>
  <c r="A181" i="11" s="1"/>
  <c r="C180" i="11"/>
  <c r="B180" i="11"/>
  <c r="A180" i="11"/>
  <c r="C179" i="11"/>
  <c r="B179" i="11"/>
  <c r="A179" i="11" s="1"/>
  <c r="C178" i="11"/>
  <c r="B178" i="11"/>
  <c r="A178" i="11" s="1"/>
  <c r="C177" i="11"/>
  <c r="B177" i="11"/>
  <c r="A177" i="11" s="1"/>
  <c r="C176" i="11"/>
  <c r="B176" i="11"/>
  <c r="A176" i="11" s="1"/>
  <c r="C175" i="11"/>
  <c r="B175" i="11"/>
  <c r="A175" i="11" s="1"/>
  <c r="C174" i="11"/>
  <c r="B174" i="11"/>
  <c r="A174" i="11" s="1"/>
  <c r="C173" i="11"/>
  <c r="B173" i="11"/>
  <c r="A173" i="11" s="1"/>
  <c r="C172" i="11"/>
  <c r="B172" i="11"/>
  <c r="A172" i="11" s="1"/>
  <c r="C171" i="11"/>
  <c r="B171" i="11"/>
  <c r="A171" i="11" s="1"/>
  <c r="C170" i="11"/>
  <c r="B170" i="11"/>
  <c r="A170" i="11" s="1"/>
  <c r="C169" i="11"/>
  <c r="B169" i="11"/>
  <c r="A169" i="11" s="1"/>
  <c r="C168" i="11"/>
  <c r="B168" i="11"/>
  <c r="A168" i="11" s="1"/>
  <c r="C167" i="11"/>
  <c r="B167" i="11"/>
  <c r="A167" i="11" s="1"/>
  <c r="C166" i="11"/>
  <c r="B166" i="11"/>
  <c r="A166" i="11" s="1"/>
  <c r="C165" i="11"/>
  <c r="B165" i="11"/>
  <c r="A165" i="11" s="1"/>
  <c r="C164" i="11"/>
  <c r="B164" i="11"/>
  <c r="A164" i="11" s="1"/>
  <c r="C163" i="11"/>
  <c r="B163" i="11"/>
  <c r="A163" i="11" s="1"/>
  <c r="C162" i="11"/>
  <c r="B162" i="11"/>
  <c r="A162" i="11" s="1"/>
  <c r="C161" i="11"/>
  <c r="B161" i="11"/>
  <c r="A161" i="11"/>
  <c r="C160" i="11"/>
  <c r="B160" i="11"/>
  <c r="A160" i="11" s="1"/>
  <c r="C159" i="11"/>
  <c r="B159" i="11"/>
  <c r="A159" i="11" s="1"/>
  <c r="C158" i="11"/>
  <c r="B158" i="11"/>
  <c r="A158" i="11" s="1"/>
  <c r="C157" i="11"/>
  <c r="B157" i="11"/>
  <c r="A157" i="11" s="1"/>
  <c r="C156" i="11"/>
  <c r="B156" i="11"/>
  <c r="A156" i="11" s="1"/>
  <c r="C155" i="11"/>
  <c r="B155" i="11"/>
  <c r="A155" i="11" s="1"/>
  <c r="C154" i="11"/>
  <c r="B154" i="11"/>
  <c r="A154" i="11" s="1"/>
  <c r="C153" i="11"/>
  <c r="B153" i="11"/>
  <c r="A153" i="11" s="1"/>
  <c r="C152" i="11"/>
  <c r="B152" i="11"/>
  <c r="A152" i="11" s="1"/>
  <c r="C151" i="11"/>
  <c r="B151" i="11"/>
  <c r="A151" i="11" s="1"/>
  <c r="C150" i="11"/>
  <c r="B150" i="11"/>
  <c r="A150" i="11" s="1"/>
  <c r="C149" i="11"/>
  <c r="B149" i="11"/>
  <c r="A149" i="11" s="1"/>
  <c r="C148" i="11"/>
  <c r="B148" i="11"/>
  <c r="A148" i="11"/>
  <c r="C147" i="11"/>
  <c r="B147" i="11"/>
  <c r="A147" i="11" s="1"/>
  <c r="C146" i="11"/>
  <c r="B146" i="11"/>
  <c r="A146" i="11" s="1"/>
  <c r="C145" i="11"/>
  <c r="B145" i="11"/>
  <c r="A145" i="11"/>
  <c r="C144" i="11"/>
  <c r="B144" i="11"/>
  <c r="A144" i="11" s="1"/>
  <c r="C143" i="11"/>
  <c r="B143" i="11"/>
  <c r="A143" i="11" s="1"/>
  <c r="C142" i="11"/>
  <c r="B142" i="11"/>
  <c r="A142" i="11" s="1"/>
  <c r="C141" i="11"/>
  <c r="B141" i="11"/>
  <c r="A141" i="11" s="1"/>
  <c r="C140" i="11"/>
  <c r="B140" i="11"/>
  <c r="A140" i="11" s="1"/>
  <c r="C139" i="11"/>
  <c r="B139" i="11"/>
  <c r="A139" i="11" s="1"/>
  <c r="C138" i="11"/>
  <c r="B138" i="11"/>
  <c r="A138" i="11" s="1"/>
  <c r="C137" i="11"/>
  <c r="B137" i="11"/>
  <c r="A137" i="11" s="1"/>
  <c r="C136" i="11"/>
  <c r="B136" i="11"/>
  <c r="A136" i="11" s="1"/>
  <c r="C135" i="11"/>
  <c r="B135" i="11"/>
  <c r="A135" i="11"/>
  <c r="C134" i="11"/>
  <c r="B134" i="11"/>
  <c r="A134" i="11" s="1"/>
  <c r="C133" i="11"/>
  <c r="B133" i="11"/>
  <c r="A133" i="11" s="1"/>
  <c r="C132" i="11"/>
  <c r="B132" i="11"/>
  <c r="A132" i="11" s="1"/>
  <c r="C131" i="11"/>
  <c r="B131" i="11"/>
  <c r="A131" i="11" s="1"/>
  <c r="C130" i="11"/>
  <c r="B130" i="11"/>
  <c r="A130" i="11" s="1"/>
  <c r="C129" i="11"/>
  <c r="B129" i="11"/>
  <c r="A129" i="11" s="1"/>
  <c r="C128" i="11"/>
  <c r="B128" i="11"/>
  <c r="A128" i="11" s="1"/>
  <c r="C127" i="11"/>
  <c r="B127" i="11"/>
  <c r="A127" i="11" s="1"/>
  <c r="C126" i="11"/>
  <c r="B126" i="11"/>
  <c r="A126" i="11" s="1"/>
  <c r="C125" i="11"/>
  <c r="B125" i="11"/>
  <c r="A125" i="11" s="1"/>
  <c r="C124" i="11"/>
  <c r="B124" i="11"/>
  <c r="A124" i="11" s="1"/>
  <c r="C123" i="11"/>
  <c r="B123" i="11"/>
  <c r="A123" i="11" s="1"/>
  <c r="C122" i="11"/>
  <c r="B122" i="11"/>
  <c r="A122" i="11" s="1"/>
  <c r="C121" i="11"/>
  <c r="B121" i="11"/>
  <c r="A121" i="11" s="1"/>
  <c r="C120" i="11"/>
  <c r="B120" i="11"/>
  <c r="A120" i="11" s="1"/>
  <c r="C119" i="11"/>
  <c r="B119" i="11"/>
  <c r="A119" i="11" s="1"/>
  <c r="C118" i="11"/>
  <c r="B118" i="11"/>
  <c r="A118" i="11" s="1"/>
  <c r="C117" i="11"/>
  <c r="B117" i="11"/>
  <c r="A117" i="11" s="1"/>
  <c r="C116" i="11"/>
  <c r="B116" i="11"/>
  <c r="A116" i="11" s="1"/>
  <c r="C115" i="11"/>
  <c r="B115" i="11"/>
  <c r="A115" i="11" s="1"/>
  <c r="C114" i="11"/>
  <c r="B114" i="11"/>
  <c r="A114" i="11" s="1"/>
  <c r="C113" i="11"/>
  <c r="B113" i="11"/>
  <c r="A113" i="11" s="1"/>
  <c r="C112" i="11"/>
  <c r="B112" i="11"/>
  <c r="A112" i="11" s="1"/>
  <c r="C111" i="11"/>
  <c r="B111" i="11"/>
  <c r="A111" i="11" s="1"/>
  <c r="C110" i="11"/>
  <c r="B110" i="11"/>
  <c r="A110" i="11" s="1"/>
  <c r="C109" i="11"/>
  <c r="B109" i="11"/>
  <c r="A109" i="11" s="1"/>
  <c r="C108" i="11"/>
  <c r="B108" i="11"/>
  <c r="A108" i="11" s="1"/>
  <c r="C107" i="11"/>
  <c r="B107" i="11"/>
  <c r="A107" i="11"/>
  <c r="C106" i="11"/>
  <c r="B106" i="11"/>
  <c r="A106" i="11" s="1"/>
  <c r="C105" i="11"/>
  <c r="B105" i="11"/>
  <c r="A105" i="11" s="1"/>
  <c r="C104" i="11"/>
  <c r="B104" i="11"/>
  <c r="A104" i="11" s="1"/>
  <c r="C103" i="11"/>
  <c r="B103" i="11"/>
  <c r="A103" i="11" s="1"/>
  <c r="C102" i="11"/>
  <c r="B102" i="11"/>
  <c r="A102" i="11" s="1"/>
  <c r="C101" i="11"/>
  <c r="B101" i="11"/>
  <c r="A101" i="11" s="1"/>
  <c r="C100" i="11"/>
  <c r="B100" i="11"/>
  <c r="A100" i="11" s="1"/>
  <c r="C99" i="11"/>
  <c r="B99" i="11"/>
  <c r="A99" i="11" s="1"/>
  <c r="C98" i="11"/>
  <c r="B98" i="11"/>
  <c r="A98" i="11" s="1"/>
  <c r="C97" i="11"/>
  <c r="B97" i="11"/>
  <c r="A97" i="11" s="1"/>
  <c r="C96" i="11"/>
  <c r="B96" i="11"/>
  <c r="A96" i="11" s="1"/>
  <c r="C95" i="11"/>
  <c r="B95" i="11"/>
  <c r="A95" i="11" s="1"/>
  <c r="C94" i="11"/>
  <c r="B94" i="11"/>
  <c r="A94" i="11" s="1"/>
  <c r="C93" i="11"/>
  <c r="B93" i="11"/>
  <c r="A93" i="11" s="1"/>
  <c r="C92" i="11"/>
  <c r="B92" i="11"/>
  <c r="A92" i="11" s="1"/>
  <c r="C91" i="11"/>
  <c r="B91" i="11"/>
  <c r="A91" i="11" s="1"/>
  <c r="C90" i="11"/>
  <c r="B90" i="11"/>
  <c r="A90" i="11" s="1"/>
  <c r="C89" i="11"/>
  <c r="B89" i="11"/>
  <c r="A89" i="11" s="1"/>
  <c r="C88" i="11"/>
  <c r="B88" i="11"/>
  <c r="A88" i="11" s="1"/>
  <c r="C87" i="11"/>
  <c r="B87" i="11"/>
  <c r="A87" i="11" s="1"/>
  <c r="C86" i="11"/>
  <c r="B86" i="11"/>
  <c r="A86" i="11" s="1"/>
  <c r="C85" i="11"/>
  <c r="B85" i="11"/>
  <c r="A85" i="11" s="1"/>
  <c r="C84" i="11"/>
  <c r="B84" i="11"/>
  <c r="A84" i="11" s="1"/>
  <c r="C83" i="11"/>
  <c r="B83" i="11"/>
  <c r="A83" i="11" s="1"/>
  <c r="C82" i="11"/>
  <c r="B82" i="11"/>
  <c r="A82" i="11" s="1"/>
  <c r="C81" i="11"/>
  <c r="B81" i="11"/>
  <c r="A81" i="11" s="1"/>
  <c r="C80" i="11"/>
  <c r="B80" i="11"/>
  <c r="A80" i="11" s="1"/>
  <c r="C79" i="11"/>
  <c r="B79" i="11"/>
  <c r="A79" i="11" s="1"/>
  <c r="C78" i="11"/>
  <c r="B78" i="11"/>
  <c r="A78" i="11" s="1"/>
  <c r="C77" i="11"/>
  <c r="B77" i="11"/>
  <c r="A77" i="11" s="1"/>
  <c r="C76" i="11"/>
  <c r="B76" i="11"/>
  <c r="A76" i="11" s="1"/>
  <c r="C75" i="11"/>
  <c r="B75" i="11"/>
  <c r="A75" i="11" s="1"/>
  <c r="C74" i="11"/>
  <c r="B74" i="11"/>
  <c r="A74" i="11" s="1"/>
  <c r="C73" i="11"/>
  <c r="B73" i="11"/>
  <c r="A73" i="11" s="1"/>
  <c r="C72" i="11"/>
  <c r="B72" i="11"/>
  <c r="A72" i="11" s="1"/>
  <c r="C71" i="11"/>
  <c r="B71" i="11"/>
  <c r="A71" i="11"/>
  <c r="C70" i="11"/>
  <c r="B70" i="11"/>
  <c r="A70" i="11" s="1"/>
  <c r="C69" i="11"/>
  <c r="B69" i="11"/>
  <c r="A69" i="11" s="1"/>
  <c r="C68" i="11"/>
  <c r="B68" i="11"/>
  <c r="A68" i="11" s="1"/>
  <c r="C67" i="11"/>
  <c r="B67" i="11"/>
  <c r="A67" i="11" s="1"/>
  <c r="C66" i="11"/>
  <c r="B66" i="11"/>
  <c r="A66" i="11" s="1"/>
  <c r="C65" i="11"/>
  <c r="B65" i="11"/>
  <c r="A65" i="11" s="1"/>
  <c r="C64" i="11"/>
  <c r="B64" i="11"/>
  <c r="A64" i="11" s="1"/>
  <c r="C63" i="11"/>
  <c r="B63" i="11"/>
  <c r="A63" i="11" s="1"/>
  <c r="C62" i="11"/>
  <c r="B62" i="11"/>
  <c r="A62" i="11" s="1"/>
  <c r="C61" i="11"/>
  <c r="B61" i="11"/>
  <c r="A61" i="11" s="1"/>
  <c r="C60" i="11"/>
  <c r="B60" i="11"/>
  <c r="A60" i="11" s="1"/>
  <c r="C59" i="11"/>
  <c r="B59" i="11"/>
  <c r="A59" i="11" s="1"/>
  <c r="C58" i="11"/>
  <c r="B58" i="11"/>
  <c r="A58" i="11" s="1"/>
  <c r="C57" i="11"/>
  <c r="B57" i="11"/>
  <c r="A57" i="11" s="1"/>
  <c r="C56" i="11"/>
  <c r="B56" i="11"/>
  <c r="A56" i="11" s="1"/>
  <c r="C55" i="11"/>
  <c r="B55" i="11"/>
  <c r="A55" i="11" s="1"/>
  <c r="C54" i="11"/>
  <c r="B54" i="11"/>
  <c r="A54" i="11" s="1"/>
  <c r="C53" i="11"/>
  <c r="B53" i="11"/>
  <c r="A53" i="11" s="1"/>
  <c r="C52" i="11"/>
  <c r="B52" i="11"/>
  <c r="A52" i="11" s="1"/>
  <c r="C51" i="11"/>
  <c r="B51" i="11"/>
  <c r="A51" i="11" s="1"/>
  <c r="C50" i="11"/>
  <c r="B50" i="11"/>
  <c r="A50" i="11" s="1"/>
  <c r="C49" i="11"/>
  <c r="B49" i="11"/>
  <c r="A49" i="11" s="1"/>
  <c r="C48" i="11"/>
  <c r="B48" i="11"/>
  <c r="A48" i="11" s="1"/>
  <c r="C47" i="11"/>
  <c r="B47" i="11"/>
  <c r="A47" i="11" s="1"/>
  <c r="C46" i="11"/>
  <c r="B46" i="11"/>
  <c r="A46" i="11" s="1"/>
  <c r="C45" i="11"/>
  <c r="B45" i="11"/>
  <c r="A45" i="11" s="1"/>
  <c r="C44" i="11"/>
  <c r="B44" i="11"/>
  <c r="A44" i="11" s="1"/>
  <c r="C43" i="11"/>
  <c r="B43" i="11"/>
  <c r="A43" i="11" s="1"/>
  <c r="C42" i="11"/>
  <c r="B42" i="11"/>
  <c r="A42" i="11" s="1"/>
  <c r="C41" i="11"/>
  <c r="B41" i="11"/>
  <c r="A41" i="11" s="1"/>
  <c r="C40" i="11"/>
  <c r="B40" i="11"/>
  <c r="A40" i="11" s="1"/>
  <c r="C39" i="11"/>
  <c r="B39" i="11"/>
  <c r="A39" i="11"/>
  <c r="C38" i="11"/>
  <c r="B38" i="11"/>
  <c r="A38" i="11" s="1"/>
  <c r="C37" i="11"/>
  <c r="B37" i="11"/>
  <c r="A37" i="11" s="1"/>
  <c r="C36" i="11"/>
  <c r="B36" i="11"/>
  <c r="A36" i="11" s="1"/>
  <c r="C35" i="11"/>
  <c r="B35" i="11"/>
  <c r="A35" i="11" s="1"/>
  <c r="C34" i="11"/>
  <c r="B34" i="11"/>
  <c r="A34" i="11" s="1"/>
  <c r="C33" i="11"/>
  <c r="B33" i="11"/>
  <c r="A33" i="11" s="1"/>
  <c r="C32" i="11"/>
  <c r="B32" i="11"/>
  <c r="A32" i="11" s="1"/>
  <c r="C31" i="11"/>
  <c r="B31" i="11"/>
  <c r="A31" i="11" s="1"/>
  <c r="C30" i="11"/>
  <c r="B30" i="11"/>
  <c r="A30" i="11" s="1"/>
  <c r="C29" i="11"/>
  <c r="B29" i="11"/>
  <c r="A29" i="11" s="1"/>
  <c r="C28" i="11"/>
  <c r="B28" i="11"/>
  <c r="A28" i="11" s="1"/>
  <c r="C27" i="11"/>
  <c r="B27" i="11"/>
  <c r="A27" i="11" s="1"/>
  <c r="C26" i="11"/>
  <c r="B26" i="11"/>
  <c r="A26" i="11" s="1"/>
  <c r="C25" i="11"/>
  <c r="B25" i="11"/>
  <c r="A25" i="11" s="1"/>
  <c r="C24" i="11"/>
  <c r="B24" i="11"/>
  <c r="A24" i="11"/>
  <c r="C23" i="11"/>
  <c r="B23" i="11"/>
  <c r="A23" i="11" s="1"/>
  <c r="C22" i="11"/>
  <c r="B22" i="11"/>
  <c r="A22" i="11" s="1"/>
  <c r="C21" i="11"/>
  <c r="B21" i="11"/>
  <c r="A21" i="11" s="1"/>
  <c r="C20" i="11"/>
  <c r="B20" i="11"/>
  <c r="A20" i="11" s="1"/>
  <c r="C19" i="11"/>
  <c r="B19" i="11"/>
  <c r="A19" i="11" s="1"/>
  <c r="C18" i="11"/>
  <c r="B18" i="11"/>
  <c r="A18" i="11" s="1"/>
  <c r="C17" i="11"/>
  <c r="B17" i="11"/>
  <c r="A17" i="11" s="1"/>
  <c r="C16" i="11"/>
  <c r="B16" i="11"/>
  <c r="A16" i="11" s="1"/>
  <c r="C15" i="11"/>
  <c r="B15" i="11"/>
  <c r="A15" i="11" s="1"/>
  <c r="C14" i="11"/>
  <c r="B14" i="11"/>
  <c r="A14" i="11" s="1"/>
  <c r="C13" i="11"/>
  <c r="B13" i="11"/>
  <c r="A13" i="11" s="1"/>
  <c r="C12" i="11"/>
  <c r="B12" i="11"/>
  <c r="A12" i="11" s="1"/>
  <c r="C11" i="11"/>
  <c r="B11" i="11"/>
  <c r="A11" i="11"/>
  <c r="C10" i="11"/>
  <c r="B10" i="11"/>
  <c r="A10" i="11" s="1"/>
  <c r="C9" i="11"/>
  <c r="B9" i="11"/>
  <c r="A9" i="11" s="1"/>
  <c r="C8" i="11"/>
  <c r="B8" i="11"/>
  <c r="A8" i="11" s="1"/>
  <c r="C7" i="11"/>
  <c r="B7" i="11"/>
  <c r="A7" i="11" s="1"/>
  <c r="C6" i="11"/>
  <c r="B6" i="11"/>
  <c r="A6" i="11" s="1"/>
  <c r="C5" i="11"/>
  <c r="B5" i="11"/>
  <c r="A5" i="11" s="1"/>
  <c r="C4" i="11"/>
  <c r="B4" i="11"/>
  <c r="A4" i="11"/>
  <c r="C3" i="11"/>
  <c r="B3" i="11"/>
  <c r="A3" i="11" s="1"/>
  <c r="C290" i="10"/>
  <c r="B290" i="10"/>
  <c r="A290" i="10" s="1"/>
  <c r="C289" i="10"/>
  <c r="B289" i="10"/>
  <c r="A289" i="10"/>
  <c r="C288" i="10"/>
  <c r="B288" i="10"/>
  <c r="A288" i="10"/>
  <c r="C287" i="10"/>
  <c r="B287" i="10"/>
  <c r="A287" i="10" s="1"/>
  <c r="C286" i="10"/>
  <c r="B286" i="10"/>
  <c r="A286" i="10" s="1"/>
  <c r="C285" i="10"/>
  <c r="B285" i="10"/>
  <c r="A285" i="10" s="1"/>
  <c r="C284" i="10"/>
  <c r="B284" i="10"/>
  <c r="A284" i="10" s="1"/>
  <c r="C283" i="10"/>
  <c r="B283" i="10"/>
  <c r="A283" i="10" s="1"/>
  <c r="C282" i="10"/>
  <c r="B282" i="10"/>
  <c r="A282" i="10" s="1"/>
  <c r="C281" i="10"/>
  <c r="B281" i="10"/>
  <c r="A281" i="10" s="1"/>
  <c r="C280" i="10"/>
  <c r="B280" i="10"/>
  <c r="A280" i="10" s="1"/>
  <c r="C279" i="10"/>
  <c r="B279" i="10"/>
  <c r="A279" i="10" s="1"/>
  <c r="C278" i="10"/>
  <c r="B278" i="10"/>
  <c r="A278" i="10" s="1"/>
  <c r="C277" i="10"/>
  <c r="B277" i="10"/>
  <c r="A277" i="10" s="1"/>
  <c r="C276" i="10"/>
  <c r="B276" i="10"/>
  <c r="A276" i="10" s="1"/>
  <c r="C275" i="10"/>
  <c r="B275" i="10"/>
  <c r="A275" i="10" s="1"/>
  <c r="C274" i="10"/>
  <c r="B274" i="10"/>
  <c r="A274" i="10" s="1"/>
  <c r="C273" i="10"/>
  <c r="B273" i="10"/>
  <c r="A273" i="10" s="1"/>
  <c r="C272" i="10"/>
  <c r="B272" i="10"/>
  <c r="A272" i="10" s="1"/>
  <c r="C271" i="10"/>
  <c r="B271" i="10"/>
  <c r="A271" i="10" s="1"/>
  <c r="C270" i="10"/>
  <c r="B270" i="10"/>
  <c r="A270" i="10" s="1"/>
  <c r="C269" i="10"/>
  <c r="B269" i="10"/>
  <c r="A269" i="10" s="1"/>
  <c r="C268" i="10"/>
  <c r="B268" i="10"/>
  <c r="A268" i="10" s="1"/>
  <c r="C267" i="10"/>
  <c r="B267" i="10"/>
  <c r="A267" i="10" s="1"/>
  <c r="C266" i="10"/>
  <c r="B266" i="10"/>
  <c r="A266" i="10" s="1"/>
  <c r="C265" i="10"/>
  <c r="B265" i="10"/>
  <c r="A265" i="10"/>
  <c r="C264" i="10"/>
  <c r="B264" i="10"/>
  <c r="A264" i="10" s="1"/>
  <c r="C263" i="10"/>
  <c r="B263" i="10"/>
  <c r="A263" i="10" s="1"/>
  <c r="C262" i="10"/>
  <c r="B262" i="10"/>
  <c r="A262" i="10" s="1"/>
  <c r="C261" i="10"/>
  <c r="B261" i="10"/>
  <c r="A261" i="10" s="1"/>
  <c r="C260" i="10"/>
  <c r="B260" i="10"/>
  <c r="A260" i="10" s="1"/>
  <c r="C259" i="10"/>
  <c r="B259" i="10"/>
  <c r="A259" i="10" s="1"/>
  <c r="C258" i="10"/>
  <c r="B258" i="10"/>
  <c r="A258" i="10" s="1"/>
  <c r="C257" i="10"/>
  <c r="B257" i="10"/>
  <c r="A257" i="10" s="1"/>
  <c r="C256" i="10"/>
  <c r="B256" i="10"/>
  <c r="A256" i="10" s="1"/>
  <c r="C255" i="10"/>
  <c r="B255" i="10"/>
  <c r="A255" i="10" s="1"/>
  <c r="C254" i="10"/>
  <c r="B254" i="10"/>
  <c r="A254" i="10" s="1"/>
  <c r="C253" i="10"/>
  <c r="B253" i="10"/>
  <c r="A253" i="10" s="1"/>
  <c r="C252" i="10"/>
  <c r="B252" i="10"/>
  <c r="A252" i="10"/>
  <c r="C251" i="10"/>
  <c r="B251" i="10"/>
  <c r="A251" i="10"/>
  <c r="C250" i="10"/>
  <c r="B250" i="10"/>
  <c r="A250" i="10" s="1"/>
  <c r="C249" i="10"/>
  <c r="B249" i="10"/>
  <c r="A249" i="10" s="1"/>
  <c r="C248" i="10"/>
  <c r="B248" i="10"/>
  <c r="A248" i="10" s="1"/>
  <c r="C247" i="10"/>
  <c r="B247" i="10"/>
  <c r="A247" i="10" s="1"/>
  <c r="C246" i="10"/>
  <c r="B246" i="10"/>
  <c r="A246" i="10" s="1"/>
  <c r="C245" i="10"/>
  <c r="B245" i="10"/>
  <c r="A245" i="10" s="1"/>
  <c r="C244" i="10"/>
  <c r="B244" i="10"/>
  <c r="A244" i="10" s="1"/>
  <c r="C243" i="10"/>
  <c r="B243" i="10"/>
  <c r="A243" i="10" s="1"/>
  <c r="C242" i="10"/>
  <c r="B242" i="10"/>
  <c r="A242" i="10" s="1"/>
  <c r="C241" i="10"/>
  <c r="B241" i="10"/>
  <c r="A241" i="10" s="1"/>
  <c r="C240" i="10"/>
  <c r="B240" i="10"/>
  <c r="A240" i="10" s="1"/>
  <c r="C239" i="10"/>
  <c r="B239" i="10"/>
  <c r="A239" i="10" s="1"/>
  <c r="C238" i="10"/>
  <c r="B238" i="10"/>
  <c r="A238" i="10" s="1"/>
  <c r="C237" i="10"/>
  <c r="B237" i="10"/>
  <c r="A237" i="10" s="1"/>
  <c r="C236" i="10"/>
  <c r="B236" i="10"/>
  <c r="A236" i="10" s="1"/>
  <c r="C235" i="10"/>
  <c r="B235" i="10"/>
  <c r="A235" i="10" s="1"/>
  <c r="C234" i="10"/>
  <c r="B234" i="10"/>
  <c r="A234" i="10" s="1"/>
  <c r="C233" i="10"/>
  <c r="B233" i="10"/>
  <c r="A233" i="10" s="1"/>
  <c r="C232" i="10"/>
  <c r="B232" i="10"/>
  <c r="A232" i="10" s="1"/>
  <c r="C231" i="10"/>
  <c r="B231" i="10"/>
  <c r="A231" i="10"/>
  <c r="C230" i="10"/>
  <c r="B230" i="10"/>
  <c r="A230" i="10" s="1"/>
  <c r="C229" i="10"/>
  <c r="B229" i="10"/>
  <c r="A229" i="10"/>
  <c r="C228" i="10"/>
  <c r="B228" i="10"/>
  <c r="A228" i="10" s="1"/>
  <c r="C227" i="10"/>
  <c r="B227" i="10"/>
  <c r="A227" i="10" s="1"/>
  <c r="C226" i="10"/>
  <c r="B226" i="10"/>
  <c r="A226" i="10" s="1"/>
  <c r="C225" i="10"/>
  <c r="B225" i="10"/>
  <c r="A225" i="10" s="1"/>
  <c r="C224" i="10"/>
  <c r="B224" i="10"/>
  <c r="A224" i="10" s="1"/>
  <c r="C223" i="10"/>
  <c r="B223" i="10"/>
  <c r="A223" i="10" s="1"/>
  <c r="C222" i="10"/>
  <c r="B222" i="10"/>
  <c r="A222" i="10" s="1"/>
  <c r="C221" i="10"/>
  <c r="B221" i="10"/>
  <c r="A221" i="10" s="1"/>
  <c r="C220" i="10"/>
  <c r="B220" i="10"/>
  <c r="A220" i="10" s="1"/>
  <c r="C219" i="10"/>
  <c r="B219" i="10"/>
  <c r="A219" i="10" s="1"/>
  <c r="C218" i="10"/>
  <c r="B218" i="10"/>
  <c r="A218" i="10" s="1"/>
  <c r="C217" i="10"/>
  <c r="B217" i="10"/>
  <c r="A217" i="10" s="1"/>
  <c r="C216" i="10"/>
  <c r="B216" i="10"/>
  <c r="A216" i="10" s="1"/>
  <c r="C215" i="10"/>
  <c r="B215" i="10"/>
  <c r="A215" i="10" s="1"/>
  <c r="C214" i="10"/>
  <c r="B214" i="10"/>
  <c r="A214" i="10" s="1"/>
  <c r="C213" i="10"/>
  <c r="B213" i="10"/>
  <c r="A213" i="10" s="1"/>
  <c r="C212" i="10"/>
  <c r="B212" i="10"/>
  <c r="A212" i="10" s="1"/>
  <c r="C211" i="10"/>
  <c r="B211" i="10"/>
  <c r="A211" i="10" s="1"/>
  <c r="C210" i="10"/>
  <c r="B210" i="10"/>
  <c r="A210" i="10" s="1"/>
  <c r="C209" i="10"/>
  <c r="B209" i="10"/>
  <c r="A209" i="10"/>
  <c r="C208" i="10"/>
  <c r="B208" i="10"/>
  <c r="A208" i="10" s="1"/>
  <c r="C207" i="10"/>
  <c r="B207" i="10"/>
  <c r="A207" i="10" s="1"/>
  <c r="C206" i="10"/>
  <c r="B206" i="10"/>
  <c r="A206" i="10" s="1"/>
  <c r="C205" i="10"/>
  <c r="B205" i="10"/>
  <c r="A205" i="10"/>
  <c r="C204" i="10"/>
  <c r="B204" i="10"/>
  <c r="A204" i="10"/>
  <c r="C203" i="10"/>
  <c r="B203" i="10"/>
  <c r="A203" i="10" s="1"/>
  <c r="C202" i="10"/>
  <c r="B202" i="10"/>
  <c r="A202" i="10" s="1"/>
  <c r="C201" i="10"/>
  <c r="B201" i="10"/>
  <c r="A201" i="10" s="1"/>
  <c r="C200" i="10"/>
  <c r="B200" i="10"/>
  <c r="A200" i="10" s="1"/>
  <c r="C199" i="10"/>
  <c r="B199" i="10"/>
  <c r="A199" i="10" s="1"/>
  <c r="C198" i="10"/>
  <c r="B198" i="10"/>
  <c r="A198" i="10" s="1"/>
  <c r="C197" i="10"/>
  <c r="B197" i="10"/>
  <c r="A197" i="10" s="1"/>
  <c r="C196" i="10"/>
  <c r="B196" i="10"/>
  <c r="A196" i="10" s="1"/>
  <c r="C195" i="10"/>
  <c r="B195" i="10"/>
  <c r="A195" i="10" s="1"/>
  <c r="C194" i="10"/>
  <c r="B194" i="10"/>
  <c r="A194" i="10" s="1"/>
  <c r="C193" i="10"/>
  <c r="B193" i="10"/>
  <c r="A193" i="10" s="1"/>
  <c r="C192" i="10"/>
  <c r="B192" i="10"/>
  <c r="A192" i="10" s="1"/>
  <c r="C191" i="10"/>
  <c r="B191" i="10"/>
  <c r="A191" i="10" s="1"/>
  <c r="C190" i="10"/>
  <c r="B190" i="10"/>
  <c r="A190" i="10" s="1"/>
  <c r="C189" i="10"/>
  <c r="B189" i="10"/>
  <c r="A189" i="10" s="1"/>
  <c r="C188" i="10"/>
  <c r="B188" i="10"/>
  <c r="A188" i="10" s="1"/>
  <c r="C187" i="10"/>
  <c r="B187" i="10"/>
  <c r="A187" i="10" s="1"/>
  <c r="C186" i="10"/>
  <c r="B186" i="10"/>
  <c r="A186" i="10" s="1"/>
  <c r="C185" i="10"/>
  <c r="B185" i="10"/>
  <c r="A185" i="10" s="1"/>
  <c r="C184" i="10"/>
  <c r="B184" i="10"/>
  <c r="A184" i="10" s="1"/>
  <c r="C183" i="10"/>
  <c r="B183" i="10"/>
  <c r="A183" i="10"/>
  <c r="C182" i="10"/>
  <c r="B182" i="10"/>
  <c r="A182" i="10" s="1"/>
  <c r="C181" i="10"/>
  <c r="B181" i="10"/>
  <c r="A181" i="10" s="1"/>
  <c r="C180" i="10"/>
  <c r="B180" i="10"/>
  <c r="A180" i="10" s="1"/>
  <c r="C179" i="10"/>
  <c r="B179" i="10"/>
  <c r="A179" i="10" s="1"/>
  <c r="C178" i="10"/>
  <c r="B178" i="10"/>
  <c r="A178" i="10" s="1"/>
  <c r="C177" i="10"/>
  <c r="B177" i="10"/>
  <c r="A177" i="10" s="1"/>
  <c r="C176" i="10"/>
  <c r="B176" i="10"/>
  <c r="A176" i="10" s="1"/>
  <c r="C175" i="10"/>
  <c r="B175" i="10"/>
  <c r="A175" i="10" s="1"/>
  <c r="C174" i="10"/>
  <c r="B174" i="10"/>
  <c r="A174" i="10" s="1"/>
  <c r="C173" i="10"/>
  <c r="B173" i="10"/>
  <c r="A173" i="10" s="1"/>
  <c r="C172" i="10"/>
  <c r="B172" i="10"/>
  <c r="A172" i="10" s="1"/>
  <c r="C171" i="10"/>
  <c r="B171" i="10"/>
  <c r="A171" i="10" s="1"/>
  <c r="C170" i="10"/>
  <c r="B170" i="10"/>
  <c r="A170" i="10" s="1"/>
  <c r="C169" i="10"/>
  <c r="B169" i="10"/>
  <c r="A169" i="10" s="1"/>
  <c r="C168" i="10"/>
  <c r="B168" i="10"/>
  <c r="A168" i="10" s="1"/>
  <c r="C167" i="10"/>
  <c r="B167" i="10"/>
  <c r="A167" i="10" s="1"/>
  <c r="C166" i="10"/>
  <c r="B166" i="10"/>
  <c r="A166" i="10" s="1"/>
  <c r="C165" i="10"/>
  <c r="B165" i="10"/>
  <c r="A165" i="10" s="1"/>
  <c r="C164" i="10"/>
  <c r="B164" i="10"/>
  <c r="A164" i="10" s="1"/>
  <c r="C163" i="10"/>
  <c r="B163" i="10"/>
  <c r="A163" i="10" s="1"/>
  <c r="C162" i="10"/>
  <c r="B162" i="10"/>
  <c r="A162" i="10" s="1"/>
  <c r="C161" i="10"/>
  <c r="B161" i="10"/>
  <c r="A161" i="10"/>
  <c r="C160" i="10"/>
  <c r="B160" i="10"/>
  <c r="A160" i="10" s="1"/>
  <c r="C159" i="10"/>
  <c r="B159" i="10"/>
  <c r="A159" i="10" s="1"/>
  <c r="C158" i="10"/>
  <c r="B158" i="10"/>
  <c r="A158" i="10" s="1"/>
  <c r="C157" i="10"/>
  <c r="B157" i="10"/>
  <c r="A157" i="10" s="1"/>
  <c r="C156" i="10"/>
  <c r="B156" i="10"/>
  <c r="A156" i="10"/>
  <c r="C155" i="10"/>
  <c r="B155" i="10"/>
  <c r="A155" i="10" s="1"/>
  <c r="C154" i="10"/>
  <c r="B154" i="10"/>
  <c r="A154" i="10" s="1"/>
  <c r="C153" i="10"/>
  <c r="B153" i="10"/>
  <c r="A153" i="10" s="1"/>
  <c r="C152" i="10"/>
  <c r="B152" i="10"/>
  <c r="A152" i="10" s="1"/>
  <c r="C151" i="10"/>
  <c r="B151" i="10"/>
  <c r="A151" i="10" s="1"/>
  <c r="C150" i="10"/>
  <c r="B150" i="10"/>
  <c r="A150" i="10" s="1"/>
  <c r="C149" i="10"/>
  <c r="B149" i="10"/>
  <c r="A149" i="10" s="1"/>
  <c r="C148" i="10"/>
  <c r="B148" i="10"/>
  <c r="A148" i="10"/>
  <c r="C147" i="10"/>
  <c r="B147" i="10"/>
  <c r="A147" i="10" s="1"/>
  <c r="C146" i="10"/>
  <c r="B146" i="10"/>
  <c r="A146" i="10" s="1"/>
  <c r="C145" i="10"/>
  <c r="B145" i="10"/>
  <c r="A145" i="10" s="1"/>
  <c r="C144" i="10"/>
  <c r="B144" i="10"/>
  <c r="A144" i="10"/>
  <c r="C143" i="10"/>
  <c r="B143" i="10"/>
  <c r="A143" i="10" s="1"/>
  <c r="C142" i="10"/>
  <c r="B142" i="10"/>
  <c r="A142" i="10" s="1"/>
  <c r="C141" i="10"/>
  <c r="B141" i="10"/>
  <c r="A141" i="10" s="1"/>
  <c r="C140" i="10"/>
  <c r="B140" i="10"/>
  <c r="A140" i="10" s="1"/>
  <c r="C139" i="10"/>
  <c r="B139" i="10"/>
  <c r="A139" i="10" s="1"/>
  <c r="C138" i="10"/>
  <c r="B138" i="10"/>
  <c r="A138" i="10" s="1"/>
  <c r="C137" i="10"/>
  <c r="B137" i="10"/>
  <c r="A137" i="10" s="1"/>
  <c r="C136" i="10"/>
  <c r="B136" i="10"/>
  <c r="A136" i="10" s="1"/>
  <c r="C135" i="10"/>
  <c r="B135" i="10"/>
  <c r="A135" i="10" s="1"/>
  <c r="C134" i="10"/>
  <c r="B134" i="10"/>
  <c r="A134" i="10" s="1"/>
  <c r="C133" i="10"/>
  <c r="B133" i="10"/>
  <c r="A133" i="10" s="1"/>
  <c r="C132" i="10"/>
  <c r="B132" i="10"/>
  <c r="A132" i="10" s="1"/>
  <c r="C131" i="10"/>
  <c r="B131" i="10"/>
  <c r="A131" i="10" s="1"/>
  <c r="C130" i="10"/>
  <c r="B130" i="10"/>
  <c r="A130" i="10" s="1"/>
  <c r="C129" i="10"/>
  <c r="B129" i="10"/>
  <c r="A129" i="10" s="1"/>
  <c r="C128" i="10"/>
  <c r="B128" i="10"/>
  <c r="A128" i="10" s="1"/>
  <c r="C127" i="10"/>
  <c r="B127" i="10"/>
  <c r="A127" i="10" s="1"/>
  <c r="C126" i="10"/>
  <c r="B126" i="10"/>
  <c r="A126" i="10" s="1"/>
  <c r="C125" i="10"/>
  <c r="B125" i="10"/>
  <c r="A125" i="10" s="1"/>
  <c r="C124" i="10"/>
  <c r="B124" i="10"/>
  <c r="A124" i="10" s="1"/>
  <c r="C123" i="10"/>
  <c r="B123" i="10"/>
  <c r="A123" i="10" s="1"/>
  <c r="C122" i="10"/>
  <c r="B122" i="10"/>
  <c r="A122" i="10" s="1"/>
  <c r="C121" i="10"/>
  <c r="B121" i="10"/>
  <c r="A121" i="10" s="1"/>
  <c r="C120" i="10"/>
  <c r="B120" i="10"/>
  <c r="A120" i="10"/>
  <c r="C119" i="10"/>
  <c r="B119" i="10"/>
  <c r="A119" i="10" s="1"/>
  <c r="C118" i="10"/>
  <c r="B118" i="10"/>
  <c r="A118" i="10" s="1"/>
  <c r="C117" i="10"/>
  <c r="B117" i="10"/>
  <c r="A117" i="10" s="1"/>
  <c r="C116" i="10"/>
  <c r="B116" i="10"/>
  <c r="A116" i="10" s="1"/>
  <c r="C115" i="10"/>
  <c r="B115" i="10"/>
  <c r="A115" i="10" s="1"/>
  <c r="C114" i="10"/>
  <c r="B114" i="10"/>
  <c r="A114" i="10" s="1"/>
  <c r="C113" i="10"/>
  <c r="B113" i="10"/>
  <c r="A113" i="10" s="1"/>
  <c r="C112" i="10"/>
  <c r="B112" i="10"/>
  <c r="A112" i="10" s="1"/>
  <c r="C111" i="10"/>
  <c r="B111" i="10"/>
  <c r="A111" i="10" s="1"/>
  <c r="C110" i="10"/>
  <c r="B110" i="10"/>
  <c r="A110" i="10" s="1"/>
  <c r="C109" i="10"/>
  <c r="B109" i="10"/>
  <c r="A109" i="10"/>
  <c r="C108" i="10"/>
  <c r="B108" i="10"/>
  <c r="A108" i="10" s="1"/>
  <c r="C107" i="10"/>
  <c r="B107" i="10"/>
  <c r="A107" i="10" s="1"/>
  <c r="C106" i="10"/>
  <c r="B106" i="10"/>
  <c r="A106" i="10" s="1"/>
  <c r="C105" i="10"/>
  <c r="B105" i="10"/>
  <c r="A105" i="10" s="1"/>
  <c r="C104" i="10"/>
  <c r="B104" i="10"/>
  <c r="A104" i="10" s="1"/>
  <c r="C103" i="10"/>
  <c r="B103" i="10"/>
  <c r="A103" i="10" s="1"/>
  <c r="C102" i="10"/>
  <c r="B102" i="10"/>
  <c r="A102" i="10" s="1"/>
  <c r="C101" i="10"/>
  <c r="B101" i="10"/>
  <c r="A101" i="10" s="1"/>
  <c r="C100" i="10"/>
  <c r="B100" i="10"/>
  <c r="A100" i="10" s="1"/>
  <c r="C99" i="10"/>
  <c r="B99" i="10"/>
  <c r="A99" i="10" s="1"/>
  <c r="C98" i="10"/>
  <c r="B98" i="10"/>
  <c r="A98" i="10" s="1"/>
  <c r="C97" i="10"/>
  <c r="B97" i="10"/>
  <c r="A97" i="10" s="1"/>
  <c r="C96" i="10"/>
  <c r="B96" i="10"/>
  <c r="A96" i="10" s="1"/>
  <c r="C95" i="10"/>
  <c r="B95" i="10"/>
  <c r="A95" i="10" s="1"/>
  <c r="C94" i="10"/>
  <c r="B94" i="10"/>
  <c r="A94" i="10" s="1"/>
  <c r="C93" i="10"/>
  <c r="B93" i="10"/>
  <c r="A93" i="10" s="1"/>
  <c r="C92" i="10"/>
  <c r="B92" i="10"/>
  <c r="A92" i="10" s="1"/>
  <c r="C91" i="10"/>
  <c r="B91" i="10"/>
  <c r="A91" i="10" s="1"/>
  <c r="C90" i="10"/>
  <c r="B90" i="10"/>
  <c r="A90" i="10" s="1"/>
  <c r="C89" i="10"/>
  <c r="B89" i="10"/>
  <c r="A89" i="10" s="1"/>
  <c r="C88" i="10"/>
  <c r="B88" i="10"/>
  <c r="A88" i="10" s="1"/>
  <c r="C87" i="10"/>
  <c r="B87" i="10"/>
  <c r="A87" i="10" s="1"/>
  <c r="C86" i="10"/>
  <c r="B86" i="10"/>
  <c r="A86" i="10" s="1"/>
  <c r="C85" i="10"/>
  <c r="B85" i="10"/>
  <c r="A85" i="10" s="1"/>
  <c r="C84" i="10"/>
  <c r="B84" i="10"/>
  <c r="A84" i="10" s="1"/>
  <c r="C83" i="10"/>
  <c r="B83" i="10"/>
  <c r="A83" i="10" s="1"/>
  <c r="C82" i="10"/>
  <c r="B82" i="10"/>
  <c r="A82" i="10" s="1"/>
  <c r="C81" i="10"/>
  <c r="B81" i="10"/>
  <c r="A81" i="10" s="1"/>
  <c r="C80" i="10"/>
  <c r="B80" i="10"/>
  <c r="A80" i="10" s="1"/>
  <c r="C79" i="10"/>
  <c r="B79" i="10"/>
  <c r="A79" i="10" s="1"/>
  <c r="C78" i="10"/>
  <c r="B78" i="10"/>
  <c r="A78" i="10" s="1"/>
  <c r="C77" i="10"/>
  <c r="B77" i="10"/>
  <c r="A77" i="10" s="1"/>
  <c r="C76" i="10"/>
  <c r="B76" i="10"/>
  <c r="A76" i="10" s="1"/>
  <c r="C75" i="10"/>
  <c r="B75" i="10"/>
  <c r="A75" i="10"/>
  <c r="C74" i="10"/>
  <c r="B74" i="10"/>
  <c r="A74" i="10" s="1"/>
  <c r="C73" i="10"/>
  <c r="B73" i="10"/>
  <c r="A73" i="10"/>
  <c r="C72" i="10"/>
  <c r="B72" i="10"/>
  <c r="A72" i="10" s="1"/>
  <c r="C71" i="10"/>
  <c r="B71" i="10"/>
  <c r="A71" i="10" s="1"/>
  <c r="C70" i="10"/>
  <c r="B70" i="10"/>
  <c r="A70" i="10" s="1"/>
  <c r="C69" i="10"/>
  <c r="B69" i="10"/>
  <c r="A69" i="10" s="1"/>
  <c r="C68" i="10"/>
  <c r="B68" i="10"/>
  <c r="A68" i="10" s="1"/>
  <c r="C67" i="10"/>
  <c r="B67" i="10"/>
  <c r="A67" i="10" s="1"/>
  <c r="C66" i="10"/>
  <c r="B66" i="10"/>
  <c r="A66" i="10" s="1"/>
  <c r="C65" i="10"/>
  <c r="B65" i="10"/>
  <c r="A65" i="10"/>
  <c r="C64" i="10"/>
  <c r="B64" i="10"/>
  <c r="A64" i="10" s="1"/>
  <c r="C63" i="10"/>
  <c r="B63" i="10"/>
  <c r="A63" i="10" s="1"/>
  <c r="C62" i="10"/>
  <c r="B62" i="10"/>
  <c r="A62" i="10" s="1"/>
  <c r="C61" i="10"/>
  <c r="B61" i="10"/>
  <c r="A61" i="10" s="1"/>
  <c r="C60" i="10"/>
  <c r="B60" i="10"/>
  <c r="A60" i="10" s="1"/>
  <c r="C59" i="10"/>
  <c r="B59" i="10"/>
  <c r="A59" i="10"/>
  <c r="C58" i="10"/>
  <c r="B58" i="10"/>
  <c r="A58" i="10" s="1"/>
  <c r="C57" i="10"/>
  <c r="B57" i="10"/>
  <c r="A57" i="10" s="1"/>
  <c r="C56" i="10"/>
  <c r="B56" i="10"/>
  <c r="A56" i="10" s="1"/>
  <c r="C55" i="10"/>
  <c r="B55" i="10"/>
  <c r="A55" i="10" s="1"/>
  <c r="C54" i="10"/>
  <c r="B54" i="10"/>
  <c r="A54" i="10" s="1"/>
  <c r="C53" i="10"/>
  <c r="B53" i="10"/>
  <c r="A53" i="10" s="1"/>
  <c r="C52" i="10"/>
  <c r="B52" i="10"/>
  <c r="A52" i="10" s="1"/>
  <c r="C51" i="10"/>
  <c r="B51" i="10"/>
  <c r="A51" i="10" s="1"/>
  <c r="C50" i="10"/>
  <c r="B50" i="10"/>
  <c r="A50" i="10" s="1"/>
  <c r="C49" i="10"/>
  <c r="B49" i="10"/>
  <c r="A49" i="10" s="1"/>
  <c r="C48" i="10"/>
  <c r="B48" i="10"/>
  <c r="A48" i="10" s="1"/>
  <c r="C47" i="10"/>
  <c r="B47" i="10"/>
  <c r="A47" i="10" s="1"/>
  <c r="C46" i="10"/>
  <c r="B46" i="10"/>
  <c r="A46" i="10" s="1"/>
  <c r="C45" i="10"/>
  <c r="B45" i="10"/>
  <c r="A45" i="10" s="1"/>
  <c r="C44" i="10"/>
  <c r="B44" i="10"/>
  <c r="A44" i="10" s="1"/>
  <c r="C43" i="10"/>
  <c r="B43" i="10"/>
  <c r="A43" i="10" s="1"/>
  <c r="C42" i="10"/>
  <c r="B42" i="10"/>
  <c r="A42" i="10" s="1"/>
  <c r="C41" i="10"/>
  <c r="B41" i="10"/>
  <c r="A41" i="10" s="1"/>
  <c r="C40" i="10"/>
  <c r="B40" i="10"/>
  <c r="A40" i="10" s="1"/>
  <c r="C39" i="10"/>
  <c r="B39" i="10"/>
  <c r="A39" i="10" s="1"/>
  <c r="C38" i="10"/>
  <c r="B38" i="10"/>
  <c r="A38" i="10" s="1"/>
  <c r="C37" i="10"/>
  <c r="B37" i="10"/>
  <c r="A37" i="10" s="1"/>
  <c r="C36" i="10"/>
  <c r="B36" i="10"/>
  <c r="A36" i="10" s="1"/>
  <c r="C35" i="10"/>
  <c r="B35" i="10"/>
  <c r="A35" i="10" s="1"/>
  <c r="C34" i="10"/>
  <c r="B34" i="10"/>
  <c r="A34" i="10" s="1"/>
  <c r="C33" i="10"/>
  <c r="B33" i="10"/>
  <c r="A33" i="10" s="1"/>
  <c r="C32" i="10"/>
  <c r="B32" i="10"/>
  <c r="A32" i="10" s="1"/>
  <c r="C31" i="10"/>
  <c r="B31" i="10"/>
  <c r="A31" i="10" s="1"/>
  <c r="C30" i="10"/>
  <c r="B30" i="10"/>
  <c r="A30" i="10" s="1"/>
  <c r="C29" i="10"/>
  <c r="B29" i="10"/>
  <c r="A29" i="10" s="1"/>
  <c r="C28" i="10"/>
  <c r="B28" i="10"/>
  <c r="A28" i="10" s="1"/>
  <c r="C27" i="10"/>
  <c r="B27" i="10"/>
  <c r="A27" i="10"/>
  <c r="C26" i="10"/>
  <c r="B26" i="10"/>
  <c r="A26" i="10" s="1"/>
  <c r="C25" i="10"/>
  <c r="B25" i="10"/>
  <c r="A25" i="10" s="1"/>
  <c r="C24" i="10"/>
  <c r="B24" i="10"/>
  <c r="A24" i="10" s="1"/>
  <c r="C23" i="10"/>
  <c r="B23" i="10"/>
  <c r="A23" i="10" s="1"/>
  <c r="C22" i="10"/>
  <c r="B22" i="10"/>
  <c r="A22" i="10" s="1"/>
  <c r="C21" i="10"/>
  <c r="B21" i="10"/>
  <c r="A21" i="10" s="1"/>
  <c r="C20" i="10"/>
  <c r="B20" i="10"/>
  <c r="A20" i="10" s="1"/>
  <c r="C19" i="10"/>
  <c r="B19" i="10"/>
  <c r="A19" i="10" s="1"/>
  <c r="C18" i="10"/>
  <c r="B18" i="10"/>
  <c r="A18" i="10" s="1"/>
  <c r="C17" i="10"/>
  <c r="B17" i="10"/>
  <c r="A17" i="10" s="1"/>
  <c r="C16" i="10"/>
  <c r="B16" i="10"/>
  <c r="A16" i="10" s="1"/>
  <c r="C15" i="10"/>
  <c r="B15" i="10"/>
  <c r="A15" i="10" s="1"/>
  <c r="C14" i="10"/>
  <c r="B14" i="10"/>
  <c r="A14" i="10" s="1"/>
  <c r="C13" i="10"/>
  <c r="B13" i="10"/>
  <c r="A13" i="10" s="1"/>
  <c r="C12" i="10"/>
  <c r="B12" i="10"/>
  <c r="A12" i="10" s="1"/>
  <c r="C11" i="10"/>
  <c r="B11" i="10"/>
  <c r="A11" i="10" s="1"/>
  <c r="C10" i="10"/>
  <c r="B10" i="10"/>
  <c r="A10" i="10" s="1"/>
  <c r="C9" i="10"/>
  <c r="B9" i="10"/>
  <c r="A9" i="10" s="1"/>
  <c r="C8" i="10"/>
  <c r="B8" i="10"/>
  <c r="A8" i="10" s="1"/>
  <c r="C7" i="10"/>
  <c r="B7" i="10"/>
  <c r="A7" i="10"/>
  <c r="C6" i="10"/>
  <c r="B6" i="10"/>
  <c r="A6" i="10" s="1"/>
  <c r="C5" i="10"/>
  <c r="B5" i="10"/>
  <c r="A5" i="10" s="1"/>
  <c r="C4" i="10"/>
  <c r="B4" i="10"/>
  <c r="A4" i="10" s="1"/>
  <c r="C3" i="10"/>
  <c r="B3" i="10"/>
  <c r="A3" i="10" s="1"/>
  <c r="C295" i="9"/>
  <c r="B295" i="9"/>
  <c r="A295" i="9" s="1"/>
  <c r="C294" i="9"/>
  <c r="B294" i="9"/>
  <c r="A294" i="9" s="1"/>
  <c r="C293" i="9"/>
  <c r="B293" i="9"/>
  <c r="A293" i="9" s="1"/>
  <c r="C292" i="9"/>
  <c r="B292" i="9"/>
  <c r="A292" i="9"/>
  <c r="C291" i="9"/>
  <c r="B291" i="9"/>
  <c r="A291" i="9" s="1"/>
  <c r="C290" i="9"/>
  <c r="B290" i="9"/>
  <c r="A290" i="9" s="1"/>
  <c r="C289" i="9"/>
  <c r="B289" i="9"/>
  <c r="A289" i="9" s="1"/>
  <c r="C288" i="9"/>
  <c r="B288" i="9"/>
  <c r="A288" i="9" s="1"/>
  <c r="C287" i="9"/>
  <c r="B287" i="9"/>
  <c r="A287" i="9" s="1"/>
  <c r="C286" i="9"/>
  <c r="B286" i="9"/>
  <c r="A286" i="9" s="1"/>
  <c r="C285" i="9"/>
  <c r="B285" i="9"/>
  <c r="A285" i="9" s="1"/>
  <c r="C284" i="9"/>
  <c r="B284" i="9"/>
  <c r="A284" i="9" s="1"/>
  <c r="C283" i="9"/>
  <c r="B283" i="9"/>
  <c r="A283" i="9" s="1"/>
  <c r="C282" i="9"/>
  <c r="B282" i="9"/>
  <c r="A282" i="9" s="1"/>
  <c r="C281" i="9"/>
  <c r="B281" i="9"/>
  <c r="A281" i="9" s="1"/>
  <c r="C280" i="9"/>
  <c r="B280" i="9"/>
  <c r="A280" i="9" s="1"/>
  <c r="C279" i="9"/>
  <c r="B279" i="9"/>
  <c r="A279" i="9" s="1"/>
  <c r="C278" i="9"/>
  <c r="B278" i="9"/>
  <c r="A278" i="9" s="1"/>
  <c r="C277" i="9"/>
  <c r="B277" i="9"/>
  <c r="A277" i="9" s="1"/>
  <c r="C276" i="9"/>
  <c r="B276" i="9"/>
  <c r="A276" i="9" s="1"/>
  <c r="C275" i="9"/>
  <c r="B275" i="9"/>
  <c r="A275" i="9" s="1"/>
  <c r="C274" i="9"/>
  <c r="B274" i="9"/>
  <c r="A274" i="9" s="1"/>
  <c r="C273" i="9"/>
  <c r="B273" i="9"/>
  <c r="A273" i="9" s="1"/>
  <c r="C272" i="9"/>
  <c r="B272" i="9"/>
  <c r="A272" i="9" s="1"/>
  <c r="C271" i="9"/>
  <c r="B271" i="9"/>
  <c r="A271" i="9" s="1"/>
  <c r="C270" i="9"/>
  <c r="B270" i="9"/>
  <c r="A270" i="9" s="1"/>
  <c r="C269" i="9"/>
  <c r="B269" i="9"/>
  <c r="A269" i="9" s="1"/>
  <c r="C268" i="9"/>
  <c r="B268" i="9"/>
  <c r="A268" i="9"/>
  <c r="C267" i="9"/>
  <c r="B267" i="9"/>
  <c r="A267" i="9" s="1"/>
  <c r="C266" i="9"/>
  <c r="B266" i="9"/>
  <c r="A266" i="9" s="1"/>
  <c r="C265" i="9"/>
  <c r="B265" i="9"/>
  <c r="A265" i="9" s="1"/>
  <c r="C264" i="9"/>
  <c r="B264" i="9"/>
  <c r="A264" i="9" s="1"/>
  <c r="C263" i="9"/>
  <c r="B263" i="9"/>
  <c r="A263" i="9" s="1"/>
  <c r="C262" i="9"/>
  <c r="B262" i="9"/>
  <c r="A262" i="9" s="1"/>
  <c r="C261" i="9"/>
  <c r="B261" i="9"/>
  <c r="A261" i="9" s="1"/>
  <c r="C260" i="9"/>
  <c r="B260" i="9"/>
  <c r="A260" i="9" s="1"/>
  <c r="C259" i="9"/>
  <c r="B259" i="9"/>
  <c r="A259" i="9" s="1"/>
  <c r="C258" i="9"/>
  <c r="B258" i="9"/>
  <c r="A258" i="9" s="1"/>
  <c r="C257" i="9"/>
  <c r="B257" i="9"/>
  <c r="A257" i="9" s="1"/>
  <c r="C256" i="9"/>
  <c r="B256" i="9"/>
  <c r="A256" i="9" s="1"/>
  <c r="C255" i="9"/>
  <c r="B255" i="9"/>
  <c r="A255" i="9" s="1"/>
  <c r="C254" i="9"/>
  <c r="B254" i="9"/>
  <c r="A254" i="9" s="1"/>
  <c r="C253" i="9"/>
  <c r="B253" i="9"/>
  <c r="A253" i="9" s="1"/>
  <c r="C252" i="9"/>
  <c r="B252" i="9"/>
  <c r="A252" i="9" s="1"/>
  <c r="C251" i="9"/>
  <c r="B251" i="9"/>
  <c r="A251" i="9" s="1"/>
  <c r="C250" i="9"/>
  <c r="B250" i="9"/>
  <c r="A250" i="9" s="1"/>
  <c r="C249" i="9"/>
  <c r="B249" i="9"/>
  <c r="A249" i="9" s="1"/>
  <c r="C248" i="9"/>
  <c r="B248" i="9"/>
  <c r="A248" i="9" s="1"/>
  <c r="C247" i="9"/>
  <c r="B247" i="9"/>
  <c r="A247" i="9" s="1"/>
  <c r="C246" i="9"/>
  <c r="B246" i="9"/>
  <c r="A246" i="9" s="1"/>
  <c r="C245" i="9"/>
  <c r="B245" i="9"/>
  <c r="A245" i="9" s="1"/>
  <c r="C244" i="9"/>
  <c r="B244" i="9"/>
  <c r="A244" i="9" s="1"/>
  <c r="C243" i="9"/>
  <c r="B243" i="9"/>
  <c r="A243" i="9" s="1"/>
  <c r="C242" i="9"/>
  <c r="B242" i="9"/>
  <c r="A242" i="9" s="1"/>
  <c r="C241" i="9"/>
  <c r="B241" i="9"/>
  <c r="A241" i="9" s="1"/>
  <c r="C240" i="9"/>
  <c r="B240" i="9"/>
  <c r="A240" i="9" s="1"/>
  <c r="C239" i="9"/>
  <c r="B239" i="9"/>
  <c r="A239" i="9" s="1"/>
  <c r="C238" i="9"/>
  <c r="B238" i="9"/>
  <c r="A238" i="9" s="1"/>
  <c r="C237" i="9"/>
  <c r="B237" i="9"/>
  <c r="A237" i="9" s="1"/>
  <c r="C236" i="9"/>
  <c r="B236" i="9"/>
  <c r="A236" i="9" s="1"/>
  <c r="C235" i="9"/>
  <c r="B235" i="9"/>
  <c r="A235" i="9" s="1"/>
  <c r="C234" i="9"/>
  <c r="B234" i="9"/>
  <c r="A234" i="9" s="1"/>
  <c r="C233" i="9"/>
  <c r="B233" i="9"/>
  <c r="A233" i="9" s="1"/>
  <c r="C232" i="9"/>
  <c r="B232" i="9"/>
  <c r="A232" i="9" s="1"/>
  <c r="C231" i="9"/>
  <c r="B231" i="9"/>
  <c r="A231" i="9" s="1"/>
  <c r="C230" i="9"/>
  <c r="B230" i="9"/>
  <c r="A230" i="9" s="1"/>
  <c r="C229" i="9"/>
  <c r="B229" i="9"/>
  <c r="A229" i="9" s="1"/>
  <c r="C228" i="9"/>
  <c r="B228" i="9"/>
  <c r="A228" i="9" s="1"/>
  <c r="C227" i="9"/>
  <c r="B227" i="9"/>
  <c r="A227" i="9" s="1"/>
  <c r="C226" i="9"/>
  <c r="B226" i="9"/>
  <c r="A226" i="9" s="1"/>
  <c r="C225" i="9"/>
  <c r="B225" i="9"/>
  <c r="A225" i="9" s="1"/>
  <c r="C224" i="9"/>
  <c r="B224" i="9"/>
  <c r="A224" i="9" s="1"/>
  <c r="C223" i="9"/>
  <c r="B223" i="9"/>
  <c r="A223" i="9" s="1"/>
  <c r="C222" i="9"/>
  <c r="B222" i="9"/>
  <c r="A222" i="9" s="1"/>
  <c r="C221" i="9"/>
  <c r="B221" i="9"/>
  <c r="A221" i="9" s="1"/>
  <c r="C220" i="9"/>
  <c r="B220" i="9"/>
  <c r="A220" i="9"/>
  <c r="C219" i="9"/>
  <c r="B219" i="9"/>
  <c r="A219" i="9" s="1"/>
  <c r="C218" i="9"/>
  <c r="B218" i="9"/>
  <c r="A218" i="9" s="1"/>
  <c r="C217" i="9"/>
  <c r="B217" i="9"/>
  <c r="A217" i="9" s="1"/>
  <c r="C216" i="9"/>
  <c r="B216" i="9"/>
  <c r="A216" i="9"/>
  <c r="C215" i="9"/>
  <c r="B215" i="9"/>
  <c r="A215" i="9" s="1"/>
  <c r="C214" i="9"/>
  <c r="B214" i="9"/>
  <c r="A214" i="9" s="1"/>
  <c r="C213" i="9"/>
  <c r="B213" i="9"/>
  <c r="A213" i="9" s="1"/>
  <c r="C212" i="9"/>
  <c r="B212" i="9"/>
  <c r="A212" i="9" s="1"/>
  <c r="C211" i="9"/>
  <c r="B211" i="9"/>
  <c r="A211" i="9" s="1"/>
  <c r="C210" i="9"/>
  <c r="B210" i="9"/>
  <c r="A210" i="9" s="1"/>
  <c r="C209" i="9"/>
  <c r="B209" i="9"/>
  <c r="A209" i="9" s="1"/>
  <c r="C208" i="9"/>
  <c r="B208" i="9"/>
  <c r="A208" i="9" s="1"/>
  <c r="C207" i="9"/>
  <c r="B207" i="9"/>
  <c r="A207" i="9" s="1"/>
  <c r="C206" i="9"/>
  <c r="B206" i="9"/>
  <c r="A206" i="9" s="1"/>
  <c r="C205" i="9"/>
  <c r="B205" i="9"/>
  <c r="A205" i="9" s="1"/>
  <c r="C204" i="9"/>
  <c r="B204" i="9"/>
  <c r="A204" i="9" s="1"/>
  <c r="C203" i="9"/>
  <c r="B203" i="9"/>
  <c r="A203" i="9" s="1"/>
  <c r="C202" i="9"/>
  <c r="B202" i="9"/>
  <c r="A202" i="9" s="1"/>
  <c r="C201" i="9"/>
  <c r="B201" i="9"/>
  <c r="A201" i="9" s="1"/>
  <c r="C200" i="9"/>
  <c r="B200" i="9"/>
  <c r="A200" i="9" s="1"/>
  <c r="C199" i="9"/>
  <c r="B199" i="9"/>
  <c r="A199" i="9" s="1"/>
  <c r="C198" i="9"/>
  <c r="B198" i="9"/>
  <c r="A198" i="9" s="1"/>
  <c r="C197" i="9"/>
  <c r="B197" i="9"/>
  <c r="A197" i="9" s="1"/>
  <c r="C196" i="9"/>
  <c r="B196" i="9"/>
  <c r="A196" i="9" s="1"/>
  <c r="C195" i="9"/>
  <c r="B195" i="9"/>
  <c r="A195" i="9" s="1"/>
  <c r="C194" i="9"/>
  <c r="B194" i="9"/>
  <c r="A194" i="9" s="1"/>
  <c r="C193" i="9"/>
  <c r="B193" i="9"/>
  <c r="A193" i="9" s="1"/>
  <c r="C192" i="9"/>
  <c r="B192" i="9"/>
  <c r="A192" i="9" s="1"/>
  <c r="C191" i="9"/>
  <c r="B191" i="9"/>
  <c r="A191" i="9" s="1"/>
  <c r="C190" i="9"/>
  <c r="B190" i="9"/>
  <c r="A190" i="9" s="1"/>
  <c r="C189" i="9"/>
  <c r="B189" i="9"/>
  <c r="A189" i="9" s="1"/>
  <c r="C188" i="9"/>
  <c r="B188" i="9"/>
  <c r="A188" i="9" s="1"/>
  <c r="C187" i="9"/>
  <c r="B187" i="9"/>
  <c r="A187" i="9" s="1"/>
  <c r="C186" i="9"/>
  <c r="B186" i="9"/>
  <c r="A186" i="9" s="1"/>
  <c r="C185" i="9"/>
  <c r="B185" i="9"/>
  <c r="A185" i="9" s="1"/>
  <c r="C184" i="9"/>
  <c r="B184" i="9"/>
  <c r="A184" i="9" s="1"/>
  <c r="C183" i="9"/>
  <c r="B183" i="9"/>
  <c r="A183" i="9" s="1"/>
  <c r="C182" i="9"/>
  <c r="B182" i="9"/>
  <c r="A182" i="9" s="1"/>
  <c r="C181" i="9"/>
  <c r="B181" i="9"/>
  <c r="A181" i="9" s="1"/>
  <c r="C180" i="9"/>
  <c r="B180" i="9"/>
  <c r="A180" i="9" s="1"/>
  <c r="C179" i="9"/>
  <c r="B179" i="9"/>
  <c r="A179" i="9" s="1"/>
  <c r="C178" i="9"/>
  <c r="B178" i="9"/>
  <c r="A178" i="9" s="1"/>
  <c r="C177" i="9"/>
  <c r="B177" i="9"/>
  <c r="A177" i="9" s="1"/>
  <c r="C176" i="9"/>
  <c r="B176" i="9"/>
  <c r="A176" i="9" s="1"/>
  <c r="C175" i="9"/>
  <c r="B175" i="9"/>
  <c r="A175" i="9" s="1"/>
  <c r="C174" i="9"/>
  <c r="B174" i="9"/>
  <c r="A174" i="9" s="1"/>
  <c r="C173" i="9"/>
  <c r="B173" i="9"/>
  <c r="A173" i="9" s="1"/>
  <c r="C172" i="9"/>
  <c r="B172" i="9"/>
  <c r="A172" i="9"/>
  <c r="C171" i="9"/>
  <c r="B171" i="9"/>
  <c r="A171" i="9" s="1"/>
  <c r="C170" i="9"/>
  <c r="B170" i="9"/>
  <c r="A170" i="9" s="1"/>
  <c r="C169" i="9"/>
  <c r="B169" i="9"/>
  <c r="A169" i="9" s="1"/>
  <c r="C168" i="9"/>
  <c r="B168" i="9"/>
  <c r="A168" i="9" s="1"/>
  <c r="C167" i="9"/>
  <c r="B167" i="9"/>
  <c r="A167" i="9" s="1"/>
  <c r="C166" i="9"/>
  <c r="B166" i="9"/>
  <c r="A166" i="9" s="1"/>
  <c r="C165" i="9"/>
  <c r="B165" i="9"/>
  <c r="A165" i="9" s="1"/>
  <c r="C164" i="9"/>
  <c r="B164" i="9"/>
  <c r="A164" i="9" s="1"/>
  <c r="C163" i="9"/>
  <c r="B163" i="9"/>
  <c r="A163" i="9" s="1"/>
  <c r="C162" i="9"/>
  <c r="B162" i="9"/>
  <c r="A162" i="9" s="1"/>
  <c r="C161" i="9"/>
  <c r="B161" i="9"/>
  <c r="A161" i="9" s="1"/>
  <c r="C160" i="9"/>
  <c r="B160" i="9"/>
  <c r="A160" i="9" s="1"/>
  <c r="C159" i="9"/>
  <c r="B159" i="9"/>
  <c r="A159" i="9" s="1"/>
  <c r="C158" i="9"/>
  <c r="B158" i="9"/>
  <c r="A158" i="9" s="1"/>
  <c r="C157" i="9"/>
  <c r="B157" i="9"/>
  <c r="A157" i="9" s="1"/>
  <c r="C156" i="9"/>
  <c r="B156" i="9"/>
  <c r="A156" i="9"/>
  <c r="C155" i="9"/>
  <c r="B155" i="9"/>
  <c r="A155" i="9" s="1"/>
  <c r="C154" i="9"/>
  <c r="B154" i="9"/>
  <c r="A154" i="9" s="1"/>
  <c r="C153" i="9"/>
  <c r="B153" i="9"/>
  <c r="A153" i="9" s="1"/>
  <c r="C152" i="9"/>
  <c r="B152" i="9"/>
  <c r="A152" i="9" s="1"/>
  <c r="C151" i="9"/>
  <c r="B151" i="9"/>
  <c r="A151" i="9" s="1"/>
  <c r="C150" i="9"/>
  <c r="B150" i="9"/>
  <c r="A150" i="9" s="1"/>
  <c r="C149" i="9"/>
  <c r="B149" i="9"/>
  <c r="A149" i="9" s="1"/>
  <c r="C148" i="9"/>
  <c r="B148" i="9"/>
  <c r="A148" i="9"/>
  <c r="C147" i="9"/>
  <c r="B147" i="9"/>
  <c r="A147" i="9" s="1"/>
  <c r="C146" i="9"/>
  <c r="B146" i="9"/>
  <c r="A146" i="9" s="1"/>
  <c r="C145" i="9"/>
  <c r="B145" i="9"/>
  <c r="A145" i="9"/>
  <c r="C144" i="9"/>
  <c r="B144" i="9"/>
  <c r="A144" i="9" s="1"/>
  <c r="C143" i="9"/>
  <c r="B143" i="9"/>
  <c r="A143" i="9" s="1"/>
  <c r="C142" i="9"/>
  <c r="B142" i="9"/>
  <c r="A142" i="9" s="1"/>
  <c r="C141" i="9"/>
  <c r="B141" i="9"/>
  <c r="A141" i="9" s="1"/>
  <c r="C140" i="9"/>
  <c r="B140" i="9"/>
  <c r="A140" i="9" s="1"/>
  <c r="C139" i="9"/>
  <c r="B139" i="9"/>
  <c r="A139" i="9" s="1"/>
  <c r="C138" i="9"/>
  <c r="B138" i="9"/>
  <c r="A138" i="9" s="1"/>
  <c r="C137" i="9"/>
  <c r="B137" i="9"/>
  <c r="A137" i="9" s="1"/>
  <c r="C136" i="9"/>
  <c r="B136" i="9"/>
  <c r="A136" i="9" s="1"/>
  <c r="C135" i="9"/>
  <c r="B135" i="9"/>
  <c r="A135" i="9" s="1"/>
  <c r="C134" i="9"/>
  <c r="B134" i="9"/>
  <c r="A134" i="9" s="1"/>
  <c r="C133" i="9"/>
  <c r="B133" i="9"/>
  <c r="A133" i="9" s="1"/>
  <c r="C132" i="9"/>
  <c r="B132" i="9"/>
  <c r="A132" i="9"/>
  <c r="C131" i="9"/>
  <c r="B131" i="9"/>
  <c r="A131" i="9" s="1"/>
  <c r="C130" i="9"/>
  <c r="B130" i="9"/>
  <c r="A130" i="9" s="1"/>
  <c r="C129" i="9"/>
  <c r="B129" i="9"/>
  <c r="A129" i="9" s="1"/>
  <c r="C128" i="9"/>
  <c r="B128" i="9"/>
  <c r="A128" i="9" s="1"/>
  <c r="C127" i="9"/>
  <c r="B127" i="9"/>
  <c r="A127" i="9" s="1"/>
  <c r="C126" i="9"/>
  <c r="B126" i="9"/>
  <c r="A126" i="9" s="1"/>
  <c r="C125" i="9"/>
  <c r="B125" i="9"/>
  <c r="A125" i="9" s="1"/>
  <c r="C124" i="9"/>
  <c r="B124" i="9"/>
  <c r="A124" i="9" s="1"/>
  <c r="C123" i="9"/>
  <c r="B123" i="9"/>
  <c r="A123" i="9" s="1"/>
  <c r="C122" i="9"/>
  <c r="B122" i="9"/>
  <c r="A122" i="9" s="1"/>
  <c r="C121" i="9"/>
  <c r="B121" i="9"/>
  <c r="A121" i="9"/>
  <c r="C120" i="9"/>
  <c r="B120" i="9"/>
  <c r="A120" i="9" s="1"/>
  <c r="C119" i="9"/>
  <c r="B119" i="9"/>
  <c r="A119" i="9" s="1"/>
  <c r="C118" i="9"/>
  <c r="B118" i="9"/>
  <c r="A118" i="9" s="1"/>
  <c r="C117" i="9"/>
  <c r="B117" i="9"/>
  <c r="A117" i="9" s="1"/>
  <c r="C116" i="9"/>
  <c r="B116" i="9"/>
  <c r="A116" i="9" s="1"/>
  <c r="C115" i="9"/>
  <c r="B115" i="9"/>
  <c r="A115" i="9" s="1"/>
  <c r="C114" i="9"/>
  <c r="B114" i="9"/>
  <c r="A114" i="9" s="1"/>
  <c r="C113" i="9"/>
  <c r="B113" i="9"/>
  <c r="A113" i="9" s="1"/>
  <c r="C112" i="9"/>
  <c r="B112" i="9"/>
  <c r="A112" i="9" s="1"/>
  <c r="C111" i="9"/>
  <c r="B111" i="9"/>
  <c r="A111" i="9" s="1"/>
  <c r="C110" i="9"/>
  <c r="B110" i="9"/>
  <c r="A110" i="9" s="1"/>
  <c r="C109" i="9"/>
  <c r="B109" i="9"/>
  <c r="A109" i="9" s="1"/>
  <c r="C108" i="9"/>
  <c r="B108" i="9"/>
  <c r="A108" i="9" s="1"/>
  <c r="C107" i="9"/>
  <c r="B107" i="9"/>
  <c r="A107" i="9" s="1"/>
  <c r="C106" i="9"/>
  <c r="B106" i="9"/>
  <c r="A106" i="9" s="1"/>
  <c r="C105" i="9"/>
  <c r="B105" i="9"/>
  <c r="A105" i="9" s="1"/>
  <c r="C104" i="9"/>
  <c r="B104" i="9"/>
  <c r="A104" i="9" s="1"/>
  <c r="C103" i="9"/>
  <c r="B103" i="9"/>
  <c r="A103" i="9" s="1"/>
  <c r="C102" i="9"/>
  <c r="B102" i="9"/>
  <c r="A102" i="9" s="1"/>
  <c r="C101" i="9"/>
  <c r="B101" i="9"/>
  <c r="A101" i="9" s="1"/>
  <c r="C100" i="9"/>
  <c r="B100" i="9"/>
  <c r="A100" i="9" s="1"/>
  <c r="C99" i="9"/>
  <c r="B99" i="9"/>
  <c r="A99" i="9" s="1"/>
  <c r="C98" i="9"/>
  <c r="B98" i="9"/>
  <c r="A98" i="9" s="1"/>
  <c r="C97" i="9"/>
  <c r="B97" i="9"/>
  <c r="A97" i="9" s="1"/>
  <c r="C96" i="9"/>
  <c r="B96" i="9"/>
  <c r="A96" i="9" s="1"/>
  <c r="C95" i="9"/>
  <c r="B95" i="9"/>
  <c r="A95" i="9" s="1"/>
  <c r="C94" i="9"/>
  <c r="B94" i="9"/>
  <c r="A94" i="9" s="1"/>
  <c r="C93" i="9"/>
  <c r="B93" i="9"/>
  <c r="A93" i="9" s="1"/>
  <c r="C92" i="9"/>
  <c r="B92" i="9"/>
  <c r="A92" i="9" s="1"/>
  <c r="C91" i="9"/>
  <c r="B91" i="9"/>
  <c r="A91" i="9" s="1"/>
  <c r="C90" i="9"/>
  <c r="B90" i="9"/>
  <c r="A90" i="9" s="1"/>
  <c r="C89" i="9"/>
  <c r="B89" i="9"/>
  <c r="A89" i="9" s="1"/>
  <c r="C88" i="9"/>
  <c r="B88" i="9"/>
  <c r="A88" i="9" s="1"/>
  <c r="C87" i="9"/>
  <c r="B87" i="9"/>
  <c r="A87" i="9" s="1"/>
  <c r="C86" i="9"/>
  <c r="B86" i="9"/>
  <c r="A86" i="9" s="1"/>
  <c r="C85" i="9"/>
  <c r="B85" i="9"/>
  <c r="A85" i="9" s="1"/>
  <c r="C84" i="9"/>
  <c r="B84" i="9"/>
  <c r="A84" i="9" s="1"/>
  <c r="C83" i="9"/>
  <c r="B83" i="9"/>
  <c r="A83" i="9" s="1"/>
  <c r="C82" i="9"/>
  <c r="B82" i="9"/>
  <c r="A82" i="9" s="1"/>
  <c r="C81" i="9"/>
  <c r="B81" i="9"/>
  <c r="A81" i="9" s="1"/>
  <c r="C80" i="9"/>
  <c r="B80" i="9"/>
  <c r="A80" i="9" s="1"/>
  <c r="C79" i="9"/>
  <c r="B79" i="9"/>
  <c r="A79" i="9" s="1"/>
  <c r="C78" i="9"/>
  <c r="B78" i="9"/>
  <c r="A78" i="9" s="1"/>
  <c r="C77" i="9"/>
  <c r="B77" i="9"/>
  <c r="A77" i="9" s="1"/>
  <c r="C76" i="9"/>
  <c r="B76" i="9"/>
  <c r="A76" i="9" s="1"/>
  <c r="C75" i="9"/>
  <c r="B75" i="9"/>
  <c r="A75" i="9" s="1"/>
  <c r="C74" i="9"/>
  <c r="B74" i="9"/>
  <c r="A74" i="9" s="1"/>
  <c r="C73" i="9"/>
  <c r="B73" i="9"/>
  <c r="A73" i="9" s="1"/>
  <c r="C72" i="9"/>
  <c r="B72" i="9"/>
  <c r="A72" i="9" s="1"/>
  <c r="C71" i="9"/>
  <c r="B71" i="9"/>
  <c r="A71" i="9" s="1"/>
  <c r="C70" i="9"/>
  <c r="B70" i="9"/>
  <c r="A70" i="9" s="1"/>
  <c r="C69" i="9"/>
  <c r="B69" i="9"/>
  <c r="A69" i="9"/>
  <c r="C68" i="9"/>
  <c r="B68" i="9"/>
  <c r="A68" i="9" s="1"/>
  <c r="C67" i="9"/>
  <c r="B67" i="9"/>
  <c r="A67" i="9" s="1"/>
  <c r="C66" i="9"/>
  <c r="B66" i="9"/>
  <c r="A66" i="9" s="1"/>
  <c r="C65" i="9"/>
  <c r="B65" i="9"/>
  <c r="A65" i="9" s="1"/>
  <c r="C64" i="9"/>
  <c r="B64" i="9"/>
  <c r="A64" i="9" s="1"/>
  <c r="C63" i="9"/>
  <c r="B63" i="9"/>
  <c r="A63" i="9" s="1"/>
  <c r="C62" i="9"/>
  <c r="B62" i="9"/>
  <c r="A62" i="9" s="1"/>
  <c r="C61" i="9"/>
  <c r="B61" i="9"/>
  <c r="A61" i="9" s="1"/>
  <c r="C60" i="9"/>
  <c r="B60" i="9"/>
  <c r="A60" i="9" s="1"/>
  <c r="C59" i="9"/>
  <c r="B59" i="9"/>
  <c r="A59" i="9" s="1"/>
  <c r="C58" i="9"/>
  <c r="B58" i="9"/>
  <c r="A58" i="9" s="1"/>
  <c r="C57" i="9"/>
  <c r="B57" i="9"/>
  <c r="A57" i="9" s="1"/>
  <c r="C56" i="9"/>
  <c r="B56" i="9"/>
  <c r="A56" i="9" s="1"/>
  <c r="C55" i="9"/>
  <c r="B55" i="9"/>
  <c r="A55" i="9" s="1"/>
  <c r="C54" i="9"/>
  <c r="B54" i="9"/>
  <c r="A54" i="9" s="1"/>
  <c r="C53" i="9"/>
  <c r="B53" i="9"/>
  <c r="A53" i="9"/>
  <c r="C52" i="9"/>
  <c r="B52" i="9"/>
  <c r="A52" i="9" s="1"/>
  <c r="C51" i="9"/>
  <c r="B51" i="9"/>
  <c r="A51" i="9" s="1"/>
  <c r="C50" i="9"/>
  <c r="B50" i="9"/>
  <c r="A50" i="9" s="1"/>
  <c r="C49" i="9"/>
  <c r="B49" i="9"/>
  <c r="A49" i="9"/>
  <c r="C48" i="9"/>
  <c r="B48" i="9"/>
  <c r="A48" i="9"/>
  <c r="C47" i="9"/>
  <c r="B47" i="9"/>
  <c r="A47" i="9" s="1"/>
  <c r="C46" i="9"/>
  <c r="B46" i="9"/>
  <c r="A46" i="9" s="1"/>
  <c r="C45" i="9"/>
  <c r="B45" i="9"/>
  <c r="A45" i="9"/>
  <c r="C44" i="9"/>
  <c r="B44" i="9"/>
  <c r="A44" i="9" s="1"/>
  <c r="C43" i="9"/>
  <c r="B43" i="9"/>
  <c r="A43" i="9" s="1"/>
  <c r="C42" i="9"/>
  <c r="B42" i="9"/>
  <c r="A42" i="9" s="1"/>
  <c r="C41" i="9"/>
  <c r="B41" i="9"/>
  <c r="A41" i="9" s="1"/>
  <c r="C40" i="9"/>
  <c r="B40" i="9"/>
  <c r="A40" i="9" s="1"/>
  <c r="C39" i="9"/>
  <c r="B39" i="9"/>
  <c r="A39" i="9" s="1"/>
  <c r="C38" i="9"/>
  <c r="B38" i="9"/>
  <c r="A38" i="9" s="1"/>
  <c r="C37" i="9"/>
  <c r="B37" i="9"/>
  <c r="A37" i="9" s="1"/>
  <c r="C36" i="9"/>
  <c r="B36" i="9"/>
  <c r="A36" i="9"/>
  <c r="C35" i="9"/>
  <c r="B35" i="9"/>
  <c r="A35" i="9" s="1"/>
  <c r="C34" i="9"/>
  <c r="B34" i="9"/>
  <c r="A34" i="9" s="1"/>
  <c r="C33" i="9"/>
  <c r="B33" i="9"/>
  <c r="A33" i="9" s="1"/>
  <c r="C32" i="9"/>
  <c r="B32" i="9"/>
  <c r="A32" i="9" s="1"/>
  <c r="C31" i="9"/>
  <c r="B31" i="9"/>
  <c r="A31" i="9" s="1"/>
  <c r="C30" i="9"/>
  <c r="B30" i="9"/>
  <c r="A30" i="9" s="1"/>
  <c r="C29" i="9"/>
  <c r="B29" i="9"/>
  <c r="A29" i="9" s="1"/>
  <c r="C28" i="9"/>
  <c r="B28" i="9"/>
  <c r="A28" i="9" s="1"/>
  <c r="C27" i="9"/>
  <c r="B27" i="9"/>
  <c r="A27" i="9" s="1"/>
  <c r="C26" i="9"/>
  <c r="B26" i="9"/>
  <c r="A26" i="9" s="1"/>
  <c r="C25" i="9"/>
  <c r="B25" i="9"/>
  <c r="A25" i="9" s="1"/>
  <c r="C24" i="9"/>
  <c r="B24" i="9"/>
  <c r="A24" i="9" s="1"/>
  <c r="C23" i="9"/>
  <c r="B23" i="9"/>
  <c r="A23" i="9" s="1"/>
  <c r="C22" i="9"/>
  <c r="B22" i="9"/>
  <c r="A22" i="9" s="1"/>
  <c r="C21" i="9"/>
  <c r="B21" i="9"/>
  <c r="A21" i="9" s="1"/>
  <c r="C20" i="9"/>
  <c r="B20" i="9"/>
  <c r="A20" i="9" s="1"/>
  <c r="C19" i="9"/>
  <c r="B19" i="9"/>
  <c r="A19" i="9" s="1"/>
  <c r="C18" i="9"/>
  <c r="B18" i="9"/>
  <c r="A18" i="9" s="1"/>
  <c r="C17" i="9"/>
  <c r="B17" i="9"/>
  <c r="A17" i="9" s="1"/>
  <c r="C16" i="9"/>
  <c r="B16" i="9"/>
  <c r="A16" i="9" s="1"/>
  <c r="C15" i="9"/>
  <c r="B15" i="9"/>
  <c r="A15" i="9" s="1"/>
  <c r="C14" i="9"/>
  <c r="B14" i="9"/>
  <c r="A14" i="9" s="1"/>
  <c r="C13" i="9"/>
  <c r="B13" i="9"/>
  <c r="A13" i="9" s="1"/>
  <c r="C12" i="9"/>
  <c r="B12" i="9"/>
  <c r="A12" i="9" s="1"/>
  <c r="C11" i="9"/>
  <c r="B11" i="9"/>
  <c r="A11" i="9" s="1"/>
  <c r="C10" i="9"/>
  <c r="B10" i="9"/>
  <c r="A10" i="9" s="1"/>
  <c r="C9" i="9"/>
  <c r="B9" i="9"/>
  <c r="A9" i="9" s="1"/>
  <c r="C8" i="9"/>
  <c r="B8" i="9"/>
  <c r="A8" i="9" s="1"/>
  <c r="C7" i="9"/>
  <c r="B7" i="9"/>
  <c r="A7" i="9" s="1"/>
  <c r="C6" i="9"/>
  <c r="B6" i="9"/>
  <c r="A6" i="9" s="1"/>
  <c r="C5" i="9"/>
  <c r="B5" i="9"/>
  <c r="A5" i="9" s="1"/>
  <c r="C4" i="9"/>
  <c r="B4" i="9"/>
  <c r="A4" i="9" s="1"/>
  <c r="C3" i="9"/>
  <c r="B3" i="9"/>
  <c r="A3" i="9" s="1"/>
  <c r="C277" i="8"/>
  <c r="B277" i="8"/>
  <c r="A277" i="8" s="1"/>
  <c r="C276" i="8"/>
  <c r="B276" i="8"/>
  <c r="A276" i="8" s="1"/>
  <c r="C275" i="8"/>
  <c r="B275" i="8"/>
  <c r="A275" i="8" s="1"/>
  <c r="C274" i="8"/>
  <c r="B274" i="8"/>
  <c r="A274" i="8" s="1"/>
  <c r="C273" i="8"/>
  <c r="B273" i="8"/>
  <c r="A273" i="8" s="1"/>
  <c r="C272" i="8"/>
  <c r="B272" i="8"/>
  <c r="A272" i="8" s="1"/>
  <c r="C271" i="8"/>
  <c r="B271" i="8"/>
  <c r="A271" i="8" s="1"/>
  <c r="C270" i="8"/>
  <c r="B270" i="8"/>
  <c r="A270" i="8" s="1"/>
  <c r="C269" i="8"/>
  <c r="B269" i="8"/>
  <c r="A269" i="8" s="1"/>
  <c r="C268" i="8"/>
  <c r="B268" i="8"/>
  <c r="A268" i="8" s="1"/>
  <c r="C267" i="8"/>
  <c r="B267" i="8"/>
  <c r="A267" i="8" s="1"/>
  <c r="C266" i="8"/>
  <c r="B266" i="8"/>
  <c r="A266" i="8" s="1"/>
  <c r="C265" i="8"/>
  <c r="B265" i="8"/>
  <c r="A265" i="8" s="1"/>
  <c r="C264" i="8"/>
  <c r="B264" i="8"/>
  <c r="A264" i="8" s="1"/>
  <c r="C263" i="8"/>
  <c r="B263" i="8"/>
  <c r="A263" i="8" s="1"/>
  <c r="C262" i="8"/>
  <c r="B262" i="8"/>
  <c r="A262" i="8" s="1"/>
  <c r="C261" i="8"/>
  <c r="B261" i="8"/>
  <c r="A261" i="8" s="1"/>
  <c r="C260" i="8"/>
  <c r="B260" i="8"/>
  <c r="A260" i="8" s="1"/>
  <c r="C259" i="8"/>
  <c r="B259" i="8"/>
  <c r="A259" i="8" s="1"/>
  <c r="C258" i="8"/>
  <c r="B258" i="8"/>
  <c r="A258" i="8" s="1"/>
  <c r="C257" i="8"/>
  <c r="B257" i="8"/>
  <c r="A257" i="8" s="1"/>
  <c r="C256" i="8"/>
  <c r="B256" i="8"/>
  <c r="A256" i="8" s="1"/>
  <c r="C255" i="8"/>
  <c r="B255" i="8"/>
  <c r="A255" i="8"/>
  <c r="C254" i="8"/>
  <c r="B254" i="8"/>
  <c r="A254" i="8" s="1"/>
  <c r="C253" i="8"/>
  <c r="B253" i="8"/>
  <c r="A253" i="8" s="1"/>
  <c r="C252" i="8"/>
  <c r="B252" i="8"/>
  <c r="A252" i="8" s="1"/>
  <c r="C251" i="8"/>
  <c r="B251" i="8"/>
  <c r="A251" i="8"/>
  <c r="C250" i="8"/>
  <c r="B250" i="8"/>
  <c r="A250" i="8" s="1"/>
  <c r="C249" i="8"/>
  <c r="B249" i="8"/>
  <c r="A249" i="8" s="1"/>
  <c r="C248" i="8"/>
  <c r="B248" i="8"/>
  <c r="A248" i="8" s="1"/>
  <c r="C247" i="8"/>
  <c r="B247" i="8"/>
  <c r="A247" i="8" s="1"/>
  <c r="C246" i="8"/>
  <c r="B246" i="8"/>
  <c r="A246" i="8" s="1"/>
  <c r="C245" i="8"/>
  <c r="B245" i="8"/>
  <c r="A245" i="8" s="1"/>
  <c r="C244" i="8"/>
  <c r="B244" i="8"/>
  <c r="A244" i="8" s="1"/>
  <c r="C243" i="8"/>
  <c r="B243" i="8"/>
  <c r="A243" i="8" s="1"/>
  <c r="C242" i="8"/>
  <c r="B242" i="8"/>
  <c r="A242" i="8" s="1"/>
  <c r="C241" i="8"/>
  <c r="B241" i="8"/>
  <c r="A241" i="8" s="1"/>
  <c r="C240" i="8"/>
  <c r="B240" i="8"/>
  <c r="A240" i="8" s="1"/>
  <c r="C239" i="8"/>
  <c r="B239" i="8"/>
  <c r="A239" i="8" s="1"/>
  <c r="C238" i="8"/>
  <c r="B238" i="8"/>
  <c r="A238" i="8" s="1"/>
  <c r="C237" i="8"/>
  <c r="B237" i="8"/>
  <c r="A237" i="8" s="1"/>
  <c r="C236" i="8"/>
  <c r="B236" i="8"/>
  <c r="A236" i="8" s="1"/>
  <c r="C235" i="8"/>
  <c r="B235" i="8"/>
  <c r="A235" i="8" s="1"/>
  <c r="C234" i="8"/>
  <c r="B234" i="8"/>
  <c r="A234" i="8" s="1"/>
  <c r="C233" i="8"/>
  <c r="B233" i="8"/>
  <c r="A233" i="8" s="1"/>
  <c r="C232" i="8"/>
  <c r="B232" i="8"/>
  <c r="A232" i="8" s="1"/>
  <c r="C231" i="8"/>
  <c r="B231" i="8"/>
  <c r="A231" i="8" s="1"/>
  <c r="C230" i="8"/>
  <c r="B230" i="8"/>
  <c r="A230" i="8" s="1"/>
  <c r="C229" i="8"/>
  <c r="B229" i="8"/>
  <c r="A229" i="8" s="1"/>
  <c r="C228" i="8"/>
  <c r="B228" i="8"/>
  <c r="A228" i="8" s="1"/>
  <c r="C227" i="8"/>
  <c r="B227" i="8"/>
  <c r="A227" i="8"/>
  <c r="C226" i="8"/>
  <c r="B226" i="8"/>
  <c r="A226" i="8" s="1"/>
  <c r="C225" i="8"/>
  <c r="B225" i="8"/>
  <c r="A225" i="8" s="1"/>
  <c r="C224" i="8"/>
  <c r="B224" i="8"/>
  <c r="A224" i="8"/>
  <c r="C223" i="8"/>
  <c r="B223" i="8"/>
  <c r="A223" i="8" s="1"/>
  <c r="C222" i="8"/>
  <c r="B222" i="8"/>
  <c r="A222" i="8" s="1"/>
  <c r="C221" i="8"/>
  <c r="B221" i="8"/>
  <c r="A221" i="8" s="1"/>
  <c r="C220" i="8"/>
  <c r="B220" i="8"/>
  <c r="A220" i="8" s="1"/>
  <c r="C219" i="8"/>
  <c r="B219" i="8"/>
  <c r="A219" i="8" s="1"/>
  <c r="C218" i="8"/>
  <c r="B218" i="8"/>
  <c r="A218" i="8" s="1"/>
  <c r="C217" i="8"/>
  <c r="B217" i="8"/>
  <c r="A217" i="8" s="1"/>
  <c r="C216" i="8"/>
  <c r="B216" i="8"/>
  <c r="A216" i="8" s="1"/>
  <c r="C215" i="8"/>
  <c r="B215" i="8"/>
  <c r="A215" i="8" s="1"/>
  <c r="C214" i="8"/>
  <c r="B214" i="8"/>
  <c r="A214" i="8" s="1"/>
  <c r="C213" i="8"/>
  <c r="B213" i="8"/>
  <c r="A213" i="8" s="1"/>
  <c r="C212" i="8"/>
  <c r="B212" i="8"/>
  <c r="A212" i="8" s="1"/>
  <c r="C211" i="8"/>
  <c r="B211" i="8"/>
  <c r="A211" i="8" s="1"/>
  <c r="C210" i="8"/>
  <c r="B210" i="8"/>
  <c r="A210" i="8" s="1"/>
  <c r="C209" i="8"/>
  <c r="B209" i="8"/>
  <c r="A209" i="8" s="1"/>
  <c r="C208" i="8"/>
  <c r="B208" i="8"/>
  <c r="A208" i="8" s="1"/>
  <c r="C207" i="8"/>
  <c r="B207" i="8"/>
  <c r="A207" i="8" s="1"/>
  <c r="C206" i="8"/>
  <c r="B206" i="8"/>
  <c r="A206" i="8" s="1"/>
  <c r="C205" i="8"/>
  <c r="B205" i="8"/>
  <c r="A205" i="8" s="1"/>
  <c r="C204" i="8"/>
  <c r="B204" i="8"/>
  <c r="A204" i="8" s="1"/>
  <c r="C203" i="8"/>
  <c r="B203" i="8"/>
  <c r="A203" i="8"/>
  <c r="C202" i="8"/>
  <c r="B202" i="8"/>
  <c r="A202" i="8" s="1"/>
  <c r="C201" i="8"/>
  <c r="B201" i="8"/>
  <c r="A201" i="8" s="1"/>
  <c r="C200" i="8"/>
  <c r="B200" i="8"/>
  <c r="A200" i="8"/>
  <c r="C199" i="8"/>
  <c r="B199" i="8"/>
  <c r="A199" i="8" s="1"/>
  <c r="C198" i="8"/>
  <c r="B198" i="8"/>
  <c r="A198" i="8" s="1"/>
  <c r="C197" i="8"/>
  <c r="B197" i="8"/>
  <c r="A197" i="8" s="1"/>
  <c r="C196" i="8"/>
  <c r="B196" i="8"/>
  <c r="A196" i="8" s="1"/>
  <c r="C195" i="8"/>
  <c r="B195" i="8"/>
  <c r="A195" i="8" s="1"/>
  <c r="C194" i="8"/>
  <c r="B194" i="8"/>
  <c r="A194" i="8" s="1"/>
  <c r="C193" i="8"/>
  <c r="B193" i="8"/>
  <c r="A193" i="8" s="1"/>
  <c r="C192" i="8"/>
  <c r="B192" i="8"/>
  <c r="A192" i="8"/>
  <c r="C191" i="8"/>
  <c r="B191" i="8"/>
  <c r="A191" i="8" s="1"/>
  <c r="C190" i="8"/>
  <c r="B190" i="8"/>
  <c r="A190" i="8" s="1"/>
  <c r="C189" i="8"/>
  <c r="B189" i="8"/>
  <c r="A189" i="8" s="1"/>
  <c r="C188" i="8"/>
  <c r="B188" i="8"/>
  <c r="A188" i="8" s="1"/>
  <c r="C187" i="8"/>
  <c r="B187" i="8"/>
  <c r="A187" i="8" s="1"/>
  <c r="C186" i="8"/>
  <c r="B186" i="8"/>
  <c r="A186" i="8" s="1"/>
  <c r="C185" i="8"/>
  <c r="B185" i="8"/>
  <c r="A185" i="8" s="1"/>
  <c r="C184" i="8"/>
  <c r="B184" i="8"/>
  <c r="A184" i="8" s="1"/>
  <c r="C183" i="8"/>
  <c r="B183" i="8"/>
  <c r="A183" i="8" s="1"/>
  <c r="C182" i="8"/>
  <c r="B182" i="8"/>
  <c r="A182" i="8" s="1"/>
  <c r="C181" i="8"/>
  <c r="B181" i="8"/>
  <c r="A181" i="8" s="1"/>
  <c r="C180" i="8"/>
  <c r="B180" i="8"/>
  <c r="A180" i="8" s="1"/>
  <c r="C179" i="8"/>
  <c r="B179" i="8"/>
  <c r="A179" i="8" s="1"/>
  <c r="C178" i="8"/>
  <c r="B178" i="8"/>
  <c r="A178" i="8" s="1"/>
  <c r="C177" i="8"/>
  <c r="B177" i="8"/>
  <c r="A177" i="8" s="1"/>
  <c r="C176" i="8"/>
  <c r="B176" i="8"/>
  <c r="A176" i="8" s="1"/>
  <c r="C175" i="8"/>
  <c r="B175" i="8"/>
  <c r="A175" i="8" s="1"/>
  <c r="C174" i="8"/>
  <c r="B174" i="8"/>
  <c r="A174" i="8" s="1"/>
  <c r="C173" i="8"/>
  <c r="B173" i="8"/>
  <c r="A173" i="8" s="1"/>
  <c r="C172" i="8"/>
  <c r="B172" i="8"/>
  <c r="A172" i="8" s="1"/>
  <c r="C171" i="8"/>
  <c r="B171" i="8"/>
  <c r="A171" i="8" s="1"/>
  <c r="C170" i="8"/>
  <c r="B170" i="8"/>
  <c r="A170" i="8" s="1"/>
  <c r="C169" i="8"/>
  <c r="B169" i="8"/>
  <c r="A169" i="8" s="1"/>
  <c r="C168" i="8"/>
  <c r="B168" i="8"/>
  <c r="A168" i="8" s="1"/>
  <c r="C167" i="8"/>
  <c r="B167" i="8"/>
  <c r="A167" i="8" s="1"/>
  <c r="C166" i="8"/>
  <c r="B166" i="8"/>
  <c r="A166" i="8" s="1"/>
  <c r="C165" i="8"/>
  <c r="B165" i="8"/>
  <c r="A165" i="8" s="1"/>
  <c r="C164" i="8"/>
  <c r="B164" i="8"/>
  <c r="A164" i="8" s="1"/>
  <c r="C163" i="8"/>
  <c r="B163" i="8"/>
  <c r="A163" i="8" s="1"/>
  <c r="C162" i="8"/>
  <c r="B162" i="8"/>
  <c r="A162" i="8" s="1"/>
  <c r="C161" i="8"/>
  <c r="B161" i="8"/>
  <c r="A161" i="8" s="1"/>
  <c r="C160" i="8"/>
  <c r="B160" i="8"/>
  <c r="A160" i="8" s="1"/>
  <c r="C159" i="8"/>
  <c r="B159" i="8"/>
  <c r="A159" i="8" s="1"/>
  <c r="C158" i="8"/>
  <c r="B158" i="8"/>
  <c r="A158" i="8" s="1"/>
  <c r="C157" i="8"/>
  <c r="B157" i="8"/>
  <c r="A157" i="8" s="1"/>
  <c r="C156" i="8"/>
  <c r="B156" i="8"/>
  <c r="A156" i="8" s="1"/>
  <c r="C155" i="8"/>
  <c r="B155" i="8"/>
  <c r="A155" i="8" s="1"/>
  <c r="C154" i="8"/>
  <c r="B154" i="8"/>
  <c r="A154" i="8" s="1"/>
  <c r="C153" i="8"/>
  <c r="B153" i="8"/>
  <c r="A153" i="8" s="1"/>
  <c r="C152" i="8"/>
  <c r="B152" i="8"/>
  <c r="A152" i="8" s="1"/>
  <c r="C151" i="8"/>
  <c r="B151" i="8"/>
  <c r="A151" i="8" s="1"/>
  <c r="C150" i="8"/>
  <c r="B150" i="8"/>
  <c r="A150" i="8" s="1"/>
  <c r="C149" i="8"/>
  <c r="B149" i="8"/>
  <c r="A149" i="8" s="1"/>
  <c r="C148" i="8"/>
  <c r="B148" i="8"/>
  <c r="A148" i="8" s="1"/>
  <c r="C147" i="8"/>
  <c r="B147" i="8"/>
  <c r="A147" i="8" s="1"/>
  <c r="C146" i="8"/>
  <c r="B146" i="8"/>
  <c r="A146" i="8" s="1"/>
  <c r="C145" i="8"/>
  <c r="B145" i="8"/>
  <c r="A145" i="8" s="1"/>
  <c r="C144" i="8"/>
  <c r="B144" i="8"/>
  <c r="A144" i="8" s="1"/>
  <c r="C143" i="8"/>
  <c r="B143" i="8"/>
  <c r="A143" i="8" s="1"/>
  <c r="C142" i="8"/>
  <c r="B142" i="8"/>
  <c r="A142" i="8" s="1"/>
  <c r="C141" i="8"/>
  <c r="B141" i="8"/>
  <c r="A141" i="8" s="1"/>
  <c r="C140" i="8"/>
  <c r="B140" i="8"/>
  <c r="A140" i="8" s="1"/>
  <c r="C139" i="8"/>
  <c r="B139" i="8"/>
  <c r="A139" i="8" s="1"/>
  <c r="C138" i="8"/>
  <c r="B138" i="8"/>
  <c r="A138" i="8" s="1"/>
  <c r="C137" i="8"/>
  <c r="B137" i="8"/>
  <c r="A137" i="8" s="1"/>
  <c r="C136" i="8"/>
  <c r="B136" i="8"/>
  <c r="A136" i="8" s="1"/>
  <c r="C135" i="8"/>
  <c r="B135" i="8"/>
  <c r="A135" i="8" s="1"/>
  <c r="C134" i="8"/>
  <c r="B134" i="8"/>
  <c r="A134" i="8" s="1"/>
  <c r="C133" i="8"/>
  <c r="B133" i="8"/>
  <c r="A133" i="8" s="1"/>
  <c r="C132" i="8"/>
  <c r="B132" i="8"/>
  <c r="A132" i="8" s="1"/>
  <c r="C131" i="8"/>
  <c r="B131" i="8"/>
  <c r="A131" i="8" s="1"/>
  <c r="C130" i="8"/>
  <c r="B130" i="8"/>
  <c r="A130" i="8" s="1"/>
  <c r="C129" i="8"/>
  <c r="B129" i="8"/>
  <c r="A129" i="8" s="1"/>
  <c r="C128" i="8"/>
  <c r="B128" i="8"/>
  <c r="A128" i="8" s="1"/>
  <c r="C127" i="8"/>
  <c r="B127" i="8"/>
  <c r="A127" i="8"/>
  <c r="C126" i="8"/>
  <c r="B126" i="8"/>
  <c r="A126" i="8" s="1"/>
  <c r="C125" i="8"/>
  <c r="B125" i="8"/>
  <c r="A125" i="8" s="1"/>
  <c r="C124" i="8"/>
  <c r="B124" i="8"/>
  <c r="A124" i="8" s="1"/>
  <c r="C123" i="8"/>
  <c r="B123" i="8"/>
  <c r="A123" i="8" s="1"/>
  <c r="C122" i="8"/>
  <c r="B122" i="8"/>
  <c r="A122" i="8" s="1"/>
  <c r="C121" i="8"/>
  <c r="B121" i="8"/>
  <c r="A121" i="8" s="1"/>
  <c r="C120" i="8"/>
  <c r="B120" i="8"/>
  <c r="A120" i="8" s="1"/>
  <c r="C119" i="8"/>
  <c r="B119" i="8"/>
  <c r="A119" i="8" s="1"/>
  <c r="C118" i="8"/>
  <c r="B118" i="8"/>
  <c r="A118" i="8" s="1"/>
  <c r="C117" i="8"/>
  <c r="B117" i="8"/>
  <c r="A117" i="8" s="1"/>
  <c r="C116" i="8"/>
  <c r="B116" i="8"/>
  <c r="A116" i="8" s="1"/>
  <c r="C115" i="8"/>
  <c r="B115" i="8"/>
  <c r="A115" i="8" s="1"/>
  <c r="C114" i="8"/>
  <c r="B114" i="8"/>
  <c r="A114" i="8" s="1"/>
  <c r="C113" i="8"/>
  <c r="B113" i="8"/>
  <c r="A113" i="8" s="1"/>
  <c r="C112" i="8"/>
  <c r="B112" i="8"/>
  <c r="A112" i="8" s="1"/>
  <c r="C111" i="8"/>
  <c r="B111" i="8"/>
  <c r="A111" i="8" s="1"/>
  <c r="C110" i="8"/>
  <c r="B110" i="8"/>
  <c r="A110" i="8" s="1"/>
  <c r="C109" i="8"/>
  <c r="B109" i="8"/>
  <c r="A109" i="8" s="1"/>
  <c r="C108" i="8"/>
  <c r="B108" i="8"/>
  <c r="A108" i="8" s="1"/>
  <c r="C107" i="8"/>
  <c r="B107" i="8"/>
  <c r="A107" i="8" s="1"/>
  <c r="C106" i="8"/>
  <c r="B106" i="8"/>
  <c r="A106" i="8" s="1"/>
  <c r="C105" i="8"/>
  <c r="B105" i="8"/>
  <c r="A105" i="8" s="1"/>
  <c r="C104" i="8"/>
  <c r="B104" i="8"/>
  <c r="A104" i="8" s="1"/>
  <c r="C103" i="8"/>
  <c r="B103" i="8"/>
  <c r="A103" i="8" s="1"/>
  <c r="C102" i="8"/>
  <c r="B102" i="8"/>
  <c r="A102" i="8" s="1"/>
  <c r="C101" i="8"/>
  <c r="B101" i="8"/>
  <c r="A101" i="8" s="1"/>
  <c r="C100" i="8"/>
  <c r="B100" i="8"/>
  <c r="A100" i="8" s="1"/>
  <c r="C99" i="8"/>
  <c r="B99" i="8"/>
  <c r="A99" i="8" s="1"/>
  <c r="C98" i="8"/>
  <c r="B98" i="8"/>
  <c r="A98" i="8" s="1"/>
  <c r="C97" i="8"/>
  <c r="B97" i="8"/>
  <c r="A97" i="8" s="1"/>
  <c r="C96" i="8"/>
  <c r="B96" i="8"/>
  <c r="A96" i="8" s="1"/>
  <c r="C95" i="8"/>
  <c r="B95" i="8"/>
  <c r="A95" i="8"/>
  <c r="C94" i="8"/>
  <c r="B94" i="8"/>
  <c r="A94" i="8" s="1"/>
  <c r="C93" i="8"/>
  <c r="B93" i="8"/>
  <c r="A93" i="8" s="1"/>
  <c r="C92" i="8"/>
  <c r="B92" i="8"/>
  <c r="A92" i="8" s="1"/>
  <c r="C91" i="8"/>
  <c r="B91" i="8"/>
  <c r="A91" i="8" s="1"/>
  <c r="C90" i="8"/>
  <c r="B90" i="8"/>
  <c r="A90" i="8" s="1"/>
  <c r="C89" i="8"/>
  <c r="B89" i="8"/>
  <c r="A89" i="8" s="1"/>
  <c r="C88" i="8"/>
  <c r="B88" i="8"/>
  <c r="A88" i="8" s="1"/>
  <c r="C87" i="8"/>
  <c r="B87" i="8"/>
  <c r="A87" i="8" s="1"/>
  <c r="C86" i="8"/>
  <c r="B86" i="8"/>
  <c r="A86" i="8" s="1"/>
  <c r="C85" i="8"/>
  <c r="B85" i="8"/>
  <c r="A85" i="8" s="1"/>
  <c r="C84" i="8"/>
  <c r="B84" i="8"/>
  <c r="A84" i="8" s="1"/>
  <c r="C83" i="8"/>
  <c r="B83" i="8"/>
  <c r="A83" i="8" s="1"/>
  <c r="C82" i="8"/>
  <c r="B82" i="8"/>
  <c r="A82" i="8" s="1"/>
  <c r="C81" i="8"/>
  <c r="B81" i="8"/>
  <c r="A81" i="8" s="1"/>
  <c r="C80" i="8"/>
  <c r="B80" i="8"/>
  <c r="A80" i="8" s="1"/>
  <c r="C79" i="8"/>
  <c r="B79" i="8"/>
  <c r="A79" i="8"/>
  <c r="C78" i="8"/>
  <c r="B78" i="8"/>
  <c r="A78" i="8" s="1"/>
  <c r="C77" i="8"/>
  <c r="B77" i="8"/>
  <c r="A77" i="8" s="1"/>
  <c r="C76" i="8"/>
  <c r="B76" i="8"/>
  <c r="A76" i="8" s="1"/>
  <c r="C75" i="8"/>
  <c r="B75" i="8"/>
  <c r="A75" i="8" s="1"/>
  <c r="C74" i="8"/>
  <c r="B74" i="8"/>
  <c r="A74" i="8" s="1"/>
  <c r="C73" i="8"/>
  <c r="B73" i="8"/>
  <c r="A73" i="8" s="1"/>
  <c r="C72" i="8"/>
  <c r="B72" i="8"/>
  <c r="A72" i="8" s="1"/>
  <c r="C71" i="8"/>
  <c r="B71" i="8"/>
  <c r="A71" i="8" s="1"/>
  <c r="C70" i="8"/>
  <c r="B70" i="8"/>
  <c r="A70" i="8" s="1"/>
  <c r="C69" i="8"/>
  <c r="B69" i="8"/>
  <c r="A69" i="8" s="1"/>
  <c r="C68" i="8"/>
  <c r="B68" i="8"/>
  <c r="A68" i="8" s="1"/>
  <c r="C67" i="8"/>
  <c r="B67" i="8"/>
  <c r="A67" i="8" s="1"/>
  <c r="C66" i="8"/>
  <c r="B66" i="8"/>
  <c r="A66" i="8" s="1"/>
  <c r="C65" i="8"/>
  <c r="B65" i="8"/>
  <c r="A65" i="8" s="1"/>
  <c r="C64" i="8"/>
  <c r="B64" i="8"/>
  <c r="A64" i="8" s="1"/>
  <c r="C63" i="8"/>
  <c r="B63" i="8"/>
  <c r="A63" i="8"/>
  <c r="C62" i="8"/>
  <c r="B62" i="8"/>
  <c r="A62" i="8" s="1"/>
  <c r="C61" i="8"/>
  <c r="B61" i="8"/>
  <c r="A61" i="8" s="1"/>
  <c r="C60" i="8"/>
  <c r="B60" i="8"/>
  <c r="A60" i="8" s="1"/>
  <c r="C59" i="8"/>
  <c r="B59" i="8"/>
  <c r="A59" i="8" s="1"/>
  <c r="C58" i="8"/>
  <c r="B58" i="8"/>
  <c r="A58" i="8" s="1"/>
  <c r="C57" i="8"/>
  <c r="B57" i="8"/>
  <c r="A57" i="8" s="1"/>
  <c r="C56" i="8"/>
  <c r="B56" i="8"/>
  <c r="A56" i="8" s="1"/>
  <c r="C55" i="8"/>
  <c r="B55" i="8"/>
  <c r="A55" i="8" s="1"/>
  <c r="C54" i="8"/>
  <c r="B54" i="8"/>
  <c r="A54" i="8" s="1"/>
  <c r="C53" i="8"/>
  <c r="B53" i="8"/>
  <c r="A53" i="8" s="1"/>
  <c r="C52" i="8"/>
  <c r="B52" i="8"/>
  <c r="A52" i="8" s="1"/>
  <c r="C51" i="8"/>
  <c r="B51" i="8"/>
  <c r="A51" i="8" s="1"/>
  <c r="C50" i="8"/>
  <c r="B50" i="8"/>
  <c r="A50" i="8" s="1"/>
  <c r="C49" i="8"/>
  <c r="B49" i="8"/>
  <c r="A49" i="8" s="1"/>
  <c r="C48" i="8"/>
  <c r="B48" i="8"/>
  <c r="A48" i="8" s="1"/>
  <c r="C47" i="8"/>
  <c r="B47" i="8"/>
  <c r="A47" i="8"/>
  <c r="C46" i="8"/>
  <c r="B46" i="8"/>
  <c r="A46" i="8" s="1"/>
  <c r="C45" i="8"/>
  <c r="B45" i="8"/>
  <c r="A45" i="8" s="1"/>
  <c r="C44" i="8"/>
  <c r="B44" i="8"/>
  <c r="A44" i="8" s="1"/>
  <c r="C43" i="8"/>
  <c r="B43" i="8"/>
  <c r="A43" i="8" s="1"/>
  <c r="C42" i="8"/>
  <c r="B42" i="8"/>
  <c r="A42" i="8" s="1"/>
  <c r="C41" i="8"/>
  <c r="B41" i="8"/>
  <c r="A41" i="8" s="1"/>
  <c r="C40" i="8"/>
  <c r="B40" i="8"/>
  <c r="A40" i="8" s="1"/>
  <c r="C39" i="8"/>
  <c r="B39" i="8"/>
  <c r="A39" i="8" s="1"/>
  <c r="C38" i="8"/>
  <c r="B38" i="8"/>
  <c r="A38" i="8" s="1"/>
  <c r="C37" i="8"/>
  <c r="B37" i="8"/>
  <c r="A37" i="8" s="1"/>
  <c r="C36" i="8"/>
  <c r="B36" i="8"/>
  <c r="A36" i="8" s="1"/>
  <c r="C35" i="8"/>
  <c r="B35" i="8"/>
  <c r="A35" i="8" s="1"/>
  <c r="C34" i="8"/>
  <c r="B34" i="8"/>
  <c r="A34" i="8" s="1"/>
  <c r="C33" i="8"/>
  <c r="B33" i="8"/>
  <c r="A33" i="8" s="1"/>
  <c r="C32" i="8"/>
  <c r="B32" i="8"/>
  <c r="A32" i="8" s="1"/>
  <c r="C31" i="8"/>
  <c r="B31" i="8"/>
  <c r="A31" i="8"/>
  <c r="C30" i="8"/>
  <c r="B30" i="8"/>
  <c r="A30" i="8" s="1"/>
  <c r="C29" i="8"/>
  <c r="B29" i="8"/>
  <c r="A29" i="8" s="1"/>
  <c r="C28" i="8"/>
  <c r="B28" i="8"/>
  <c r="A28" i="8" s="1"/>
  <c r="C27" i="8"/>
  <c r="B27" i="8"/>
  <c r="A27" i="8" s="1"/>
  <c r="C26" i="8"/>
  <c r="B26" i="8"/>
  <c r="A26" i="8" s="1"/>
  <c r="C25" i="8"/>
  <c r="B25" i="8"/>
  <c r="A25" i="8" s="1"/>
  <c r="C24" i="8"/>
  <c r="B24" i="8"/>
  <c r="A24" i="8" s="1"/>
  <c r="C23" i="8"/>
  <c r="B23" i="8"/>
  <c r="A23" i="8" s="1"/>
  <c r="C22" i="8"/>
  <c r="B22" i="8"/>
  <c r="A22" i="8" s="1"/>
  <c r="C21" i="8"/>
  <c r="B21" i="8"/>
  <c r="A21" i="8" s="1"/>
  <c r="C20" i="8"/>
  <c r="B20" i="8"/>
  <c r="A20" i="8" s="1"/>
  <c r="C19" i="8"/>
  <c r="B19" i="8"/>
  <c r="A19" i="8" s="1"/>
  <c r="C18" i="8"/>
  <c r="B18" i="8"/>
  <c r="A18" i="8" s="1"/>
  <c r="C17" i="8"/>
  <c r="B17" i="8"/>
  <c r="A17" i="8" s="1"/>
  <c r="C16" i="8"/>
  <c r="B16" i="8"/>
  <c r="A16" i="8" s="1"/>
  <c r="C15" i="8"/>
  <c r="B15" i="8"/>
  <c r="A15" i="8"/>
  <c r="C14" i="8"/>
  <c r="B14" i="8"/>
  <c r="A14" i="8" s="1"/>
  <c r="C13" i="8"/>
  <c r="B13" i="8"/>
  <c r="A13" i="8" s="1"/>
  <c r="C12" i="8"/>
  <c r="B12" i="8"/>
  <c r="A12" i="8" s="1"/>
  <c r="C11" i="8"/>
  <c r="B11" i="8"/>
  <c r="A11" i="8" s="1"/>
  <c r="C10" i="8"/>
  <c r="B10" i="8"/>
  <c r="A10" i="8" s="1"/>
  <c r="C9" i="8"/>
  <c r="B9" i="8"/>
  <c r="A9" i="8" s="1"/>
  <c r="C8" i="8"/>
  <c r="B8" i="8"/>
  <c r="A8" i="8" s="1"/>
  <c r="C7" i="8"/>
  <c r="B7" i="8"/>
  <c r="A7" i="8" s="1"/>
  <c r="C6" i="8"/>
  <c r="B6" i="8"/>
  <c r="A6" i="8" s="1"/>
  <c r="C5" i="8"/>
  <c r="B5" i="8"/>
  <c r="A5" i="8" s="1"/>
  <c r="C4" i="8"/>
  <c r="B4" i="8"/>
  <c r="A4" i="8" s="1"/>
  <c r="C3" i="8"/>
  <c r="B3" i="8"/>
  <c r="A3" i="8" s="1"/>
  <c r="C277" i="7"/>
  <c r="B277" i="7"/>
  <c r="A277" i="7" s="1"/>
  <c r="C276" i="7"/>
  <c r="B276" i="7"/>
  <c r="A276" i="7" s="1"/>
  <c r="C275" i="7"/>
  <c r="B275" i="7"/>
  <c r="A275" i="7" s="1"/>
  <c r="C274" i="7"/>
  <c r="B274" i="7"/>
  <c r="A274" i="7" s="1"/>
  <c r="C273" i="7"/>
  <c r="B273" i="7"/>
  <c r="A273" i="7" s="1"/>
  <c r="C272" i="7"/>
  <c r="B272" i="7"/>
  <c r="A272" i="7" s="1"/>
  <c r="C271" i="7"/>
  <c r="B271" i="7"/>
  <c r="A271" i="7" s="1"/>
  <c r="C270" i="7"/>
  <c r="B270" i="7"/>
  <c r="A270" i="7" s="1"/>
  <c r="C269" i="7"/>
  <c r="B269" i="7"/>
  <c r="A269" i="7" s="1"/>
  <c r="C268" i="7"/>
  <c r="B268" i="7"/>
  <c r="A268" i="7" s="1"/>
  <c r="C267" i="7"/>
  <c r="B267" i="7"/>
  <c r="A267" i="7" s="1"/>
  <c r="C266" i="7"/>
  <c r="B266" i="7"/>
  <c r="A266" i="7" s="1"/>
  <c r="C265" i="7"/>
  <c r="B265" i="7"/>
  <c r="A265" i="7" s="1"/>
  <c r="C264" i="7"/>
  <c r="B264" i="7"/>
  <c r="A264" i="7" s="1"/>
  <c r="C263" i="7"/>
  <c r="B263" i="7"/>
  <c r="A263" i="7" s="1"/>
  <c r="C262" i="7"/>
  <c r="B262" i="7"/>
  <c r="A262" i="7"/>
  <c r="C261" i="7"/>
  <c r="B261" i="7"/>
  <c r="A261" i="7" s="1"/>
  <c r="C260" i="7"/>
  <c r="B260" i="7"/>
  <c r="A260" i="7" s="1"/>
  <c r="C259" i="7"/>
  <c r="B259" i="7"/>
  <c r="A259" i="7" s="1"/>
  <c r="C258" i="7"/>
  <c r="B258" i="7"/>
  <c r="A258" i="7"/>
  <c r="C257" i="7"/>
  <c r="B257" i="7"/>
  <c r="A257" i="7" s="1"/>
  <c r="C256" i="7"/>
  <c r="B256" i="7"/>
  <c r="A256" i="7" s="1"/>
  <c r="C255" i="7"/>
  <c r="B255" i="7"/>
  <c r="A255" i="7" s="1"/>
  <c r="C254" i="7"/>
  <c r="B254" i="7"/>
  <c r="A254" i="7" s="1"/>
  <c r="C253" i="7"/>
  <c r="B253" i="7"/>
  <c r="A253" i="7" s="1"/>
  <c r="C252" i="7"/>
  <c r="B252" i="7"/>
  <c r="A252" i="7" s="1"/>
  <c r="C251" i="7"/>
  <c r="B251" i="7"/>
  <c r="A251" i="7" s="1"/>
  <c r="C250" i="7"/>
  <c r="B250" i="7"/>
  <c r="A250" i="7" s="1"/>
  <c r="C249" i="7"/>
  <c r="B249" i="7"/>
  <c r="A249" i="7" s="1"/>
  <c r="C248" i="7"/>
  <c r="B248" i="7"/>
  <c r="A248" i="7" s="1"/>
  <c r="C247" i="7"/>
  <c r="B247" i="7"/>
  <c r="A247" i="7" s="1"/>
  <c r="C246" i="7"/>
  <c r="B246" i="7"/>
  <c r="A246" i="7" s="1"/>
  <c r="C245" i="7"/>
  <c r="B245" i="7"/>
  <c r="A245" i="7" s="1"/>
  <c r="C244" i="7"/>
  <c r="B244" i="7"/>
  <c r="A244" i="7" s="1"/>
  <c r="C243" i="7"/>
  <c r="B243" i="7"/>
  <c r="A243" i="7" s="1"/>
  <c r="C242" i="7"/>
  <c r="B242" i="7"/>
  <c r="A242" i="7"/>
  <c r="C241" i="7"/>
  <c r="B241" i="7"/>
  <c r="A241" i="7" s="1"/>
  <c r="C240" i="7"/>
  <c r="B240" i="7"/>
  <c r="A240" i="7" s="1"/>
  <c r="C239" i="7"/>
  <c r="B239" i="7"/>
  <c r="A239" i="7" s="1"/>
  <c r="C238" i="7"/>
  <c r="B238" i="7"/>
  <c r="A238" i="7" s="1"/>
  <c r="C237" i="7"/>
  <c r="B237" i="7"/>
  <c r="A237" i="7" s="1"/>
  <c r="C236" i="7"/>
  <c r="B236" i="7"/>
  <c r="A236" i="7" s="1"/>
  <c r="C235" i="7"/>
  <c r="B235" i="7"/>
  <c r="A235" i="7" s="1"/>
  <c r="C234" i="7"/>
  <c r="B234" i="7"/>
  <c r="A234" i="7" s="1"/>
  <c r="C233" i="7"/>
  <c r="B233" i="7"/>
  <c r="A233" i="7" s="1"/>
  <c r="C232" i="7"/>
  <c r="B232" i="7"/>
  <c r="A232" i="7" s="1"/>
  <c r="C231" i="7"/>
  <c r="B231" i="7"/>
  <c r="A231" i="7" s="1"/>
  <c r="C230" i="7"/>
  <c r="B230" i="7"/>
  <c r="A230" i="7" s="1"/>
  <c r="C229" i="7"/>
  <c r="B229" i="7"/>
  <c r="A229" i="7" s="1"/>
  <c r="C228" i="7"/>
  <c r="B228" i="7"/>
  <c r="A228" i="7" s="1"/>
  <c r="C227" i="7"/>
  <c r="B227" i="7"/>
  <c r="A227" i="7" s="1"/>
  <c r="C226" i="7"/>
  <c r="B226" i="7"/>
  <c r="A226" i="7" s="1"/>
  <c r="C225" i="7"/>
  <c r="B225" i="7"/>
  <c r="A225" i="7" s="1"/>
  <c r="C224" i="7"/>
  <c r="B224" i="7"/>
  <c r="A224" i="7" s="1"/>
  <c r="C223" i="7"/>
  <c r="B223" i="7"/>
  <c r="A223" i="7" s="1"/>
  <c r="C222" i="7"/>
  <c r="B222" i="7"/>
  <c r="A222" i="7" s="1"/>
  <c r="C221" i="7"/>
  <c r="B221" i="7"/>
  <c r="A221" i="7" s="1"/>
  <c r="C220" i="7"/>
  <c r="B220" i="7"/>
  <c r="A220" i="7" s="1"/>
  <c r="C219" i="7"/>
  <c r="B219" i="7"/>
  <c r="A219" i="7" s="1"/>
  <c r="C218" i="7"/>
  <c r="B218" i="7"/>
  <c r="A218" i="7" s="1"/>
  <c r="C217" i="7"/>
  <c r="B217" i="7"/>
  <c r="A217" i="7" s="1"/>
  <c r="C216" i="7"/>
  <c r="B216" i="7"/>
  <c r="A216" i="7" s="1"/>
  <c r="C215" i="7"/>
  <c r="B215" i="7"/>
  <c r="A215" i="7" s="1"/>
  <c r="C214" i="7"/>
  <c r="B214" i="7"/>
  <c r="A214" i="7" s="1"/>
  <c r="C213" i="7"/>
  <c r="B213" i="7"/>
  <c r="A213" i="7" s="1"/>
  <c r="C212" i="7"/>
  <c r="B212" i="7"/>
  <c r="A212" i="7" s="1"/>
  <c r="C211" i="7"/>
  <c r="B211" i="7"/>
  <c r="A211" i="7" s="1"/>
  <c r="C210" i="7"/>
  <c r="B210" i="7"/>
  <c r="A210" i="7"/>
  <c r="C209" i="7"/>
  <c r="B209" i="7"/>
  <c r="A209" i="7" s="1"/>
  <c r="C208" i="7"/>
  <c r="B208" i="7"/>
  <c r="A208" i="7" s="1"/>
  <c r="C207" i="7"/>
  <c r="B207" i="7"/>
  <c r="A207" i="7" s="1"/>
  <c r="C206" i="7"/>
  <c r="B206" i="7"/>
  <c r="A206" i="7" s="1"/>
  <c r="C205" i="7"/>
  <c r="B205" i="7"/>
  <c r="A205" i="7" s="1"/>
  <c r="C204" i="7"/>
  <c r="B204" i="7"/>
  <c r="A204" i="7" s="1"/>
  <c r="C203" i="7"/>
  <c r="B203" i="7"/>
  <c r="A203" i="7" s="1"/>
  <c r="C202" i="7"/>
  <c r="B202" i="7"/>
  <c r="A202" i="7" s="1"/>
  <c r="C201" i="7"/>
  <c r="B201" i="7"/>
  <c r="A201" i="7" s="1"/>
  <c r="C200" i="7"/>
  <c r="B200" i="7"/>
  <c r="A200" i="7" s="1"/>
  <c r="C199" i="7"/>
  <c r="B199" i="7"/>
  <c r="A199" i="7" s="1"/>
  <c r="C198" i="7"/>
  <c r="B198" i="7"/>
  <c r="A198" i="7" s="1"/>
  <c r="C197" i="7"/>
  <c r="B197" i="7"/>
  <c r="A197" i="7" s="1"/>
  <c r="C196" i="7"/>
  <c r="B196" i="7"/>
  <c r="A196" i="7" s="1"/>
  <c r="C195" i="7"/>
  <c r="B195" i="7"/>
  <c r="A195" i="7" s="1"/>
  <c r="C194" i="7"/>
  <c r="B194" i="7"/>
  <c r="A194" i="7" s="1"/>
  <c r="C193" i="7"/>
  <c r="B193" i="7"/>
  <c r="A193" i="7" s="1"/>
  <c r="C192" i="7"/>
  <c r="B192" i="7"/>
  <c r="A192" i="7" s="1"/>
  <c r="C191" i="7"/>
  <c r="B191" i="7"/>
  <c r="A191" i="7" s="1"/>
  <c r="C190" i="7"/>
  <c r="B190" i="7"/>
  <c r="A190" i="7" s="1"/>
  <c r="C189" i="7"/>
  <c r="B189" i="7"/>
  <c r="A189" i="7" s="1"/>
  <c r="C188" i="7"/>
  <c r="B188" i="7"/>
  <c r="A188" i="7" s="1"/>
  <c r="C187" i="7"/>
  <c r="B187" i="7"/>
  <c r="A187" i="7" s="1"/>
  <c r="C186" i="7"/>
  <c r="B186" i="7"/>
  <c r="A186" i="7" s="1"/>
  <c r="C185" i="7"/>
  <c r="B185" i="7"/>
  <c r="A185" i="7" s="1"/>
  <c r="C184" i="7"/>
  <c r="B184" i="7"/>
  <c r="A184" i="7" s="1"/>
  <c r="C183" i="7"/>
  <c r="B183" i="7"/>
  <c r="A183" i="7" s="1"/>
  <c r="C182" i="7"/>
  <c r="B182" i="7"/>
  <c r="A182" i="7" s="1"/>
  <c r="C181" i="7"/>
  <c r="B181" i="7"/>
  <c r="A181" i="7" s="1"/>
  <c r="C180" i="7"/>
  <c r="B180" i="7"/>
  <c r="A180" i="7" s="1"/>
  <c r="C179" i="7"/>
  <c r="B179" i="7"/>
  <c r="A179" i="7" s="1"/>
  <c r="C178" i="7"/>
  <c r="B178" i="7"/>
  <c r="A178" i="7"/>
  <c r="C177" i="7"/>
  <c r="B177" i="7"/>
  <c r="A177" i="7" s="1"/>
  <c r="C176" i="7"/>
  <c r="B176" i="7"/>
  <c r="A176" i="7" s="1"/>
  <c r="C175" i="7"/>
  <c r="B175" i="7"/>
  <c r="A175" i="7" s="1"/>
  <c r="C174" i="7"/>
  <c r="B174" i="7"/>
  <c r="A174" i="7" s="1"/>
  <c r="C173" i="7"/>
  <c r="B173" i="7"/>
  <c r="A173" i="7" s="1"/>
  <c r="C172" i="7"/>
  <c r="B172" i="7"/>
  <c r="A172" i="7" s="1"/>
  <c r="C171" i="7"/>
  <c r="B171" i="7"/>
  <c r="A171" i="7" s="1"/>
  <c r="C170" i="7"/>
  <c r="B170" i="7"/>
  <c r="A170" i="7" s="1"/>
  <c r="C169" i="7"/>
  <c r="B169" i="7"/>
  <c r="A169" i="7" s="1"/>
  <c r="C168" i="7"/>
  <c r="B168" i="7"/>
  <c r="A168" i="7" s="1"/>
  <c r="C167" i="7"/>
  <c r="B167" i="7"/>
  <c r="A167" i="7" s="1"/>
  <c r="C166" i="7"/>
  <c r="B166" i="7"/>
  <c r="A166" i="7" s="1"/>
  <c r="C165" i="7"/>
  <c r="B165" i="7"/>
  <c r="A165" i="7" s="1"/>
  <c r="C164" i="7"/>
  <c r="B164" i="7"/>
  <c r="A164" i="7" s="1"/>
  <c r="C163" i="7"/>
  <c r="B163" i="7"/>
  <c r="A163" i="7" s="1"/>
  <c r="C162" i="7"/>
  <c r="B162" i="7"/>
  <c r="A162" i="7"/>
  <c r="C161" i="7"/>
  <c r="B161" i="7"/>
  <c r="A161" i="7" s="1"/>
  <c r="C160" i="7"/>
  <c r="B160" i="7"/>
  <c r="A160" i="7" s="1"/>
  <c r="C159" i="7"/>
  <c r="B159" i="7"/>
  <c r="A159" i="7" s="1"/>
  <c r="C158" i="7"/>
  <c r="B158" i="7"/>
  <c r="A158" i="7" s="1"/>
  <c r="C157" i="7"/>
  <c r="B157" i="7"/>
  <c r="A157" i="7" s="1"/>
  <c r="C156" i="7"/>
  <c r="B156" i="7"/>
  <c r="A156" i="7" s="1"/>
  <c r="C155" i="7"/>
  <c r="B155" i="7"/>
  <c r="A155" i="7" s="1"/>
  <c r="C154" i="7"/>
  <c r="B154" i="7"/>
  <c r="A154" i="7" s="1"/>
  <c r="C153" i="7"/>
  <c r="B153" i="7"/>
  <c r="A153" i="7" s="1"/>
  <c r="C152" i="7"/>
  <c r="B152" i="7"/>
  <c r="A152" i="7" s="1"/>
  <c r="C151" i="7"/>
  <c r="B151" i="7"/>
  <c r="A151" i="7" s="1"/>
  <c r="C150" i="7"/>
  <c r="B150" i="7"/>
  <c r="A150" i="7" s="1"/>
  <c r="C149" i="7"/>
  <c r="B149" i="7"/>
  <c r="A149" i="7" s="1"/>
  <c r="C148" i="7"/>
  <c r="B148" i="7"/>
  <c r="A148" i="7" s="1"/>
  <c r="C147" i="7"/>
  <c r="B147" i="7"/>
  <c r="A147" i="7" s="1"/>
  <c r="C146" i="7"/>
  <c r="B146" i="7"/>
  <c r="A146" i="7" s="1"/>
  <c r="C145" i="7"/>
  <c r="B145" i="7"/>
  <c r="A145" i="7" s="1"/>
  <c r="C144" i="7"/>
  <c r="B144" i="7"/>
  <c r="A144" i="7" s="1"/>
  <c r="C143" i="7"/>
  <c r="B143" i="7"/>
  <c r="A143" i="7" s="1"/>
  <c r="C142" i="7"/>
  <c r="B142" i="7"/>
  <c r="A142" i="7" s="1"/>
  <c r="C141" i="7"/>
  <c r="B141" i="7"/>
  <c r="A141" i="7" s="1"/>
  <c r="C140" i="7"/>
  <c r="B140" i="7"/>
  <c r="A140" i="7" s="1"/>
  <c r="C139" i="7"/>
  <c r="B139" i="7"/>
  <c r="A139" i="7" s="1"/>
  <c r="C138" i="7"/>
  <c r="B138" i="7"/>
  <c r="A138" i="7" s="1"/>
  <c r="C137" i="7"/>
  <c r="B137" i="7"/>
  <c r="A137" i="7" s="1"/>
  <c r="C136" i="7"/>
  <c r="B136" i="7"/>
  <c r="A136" i="7" s="1"/>
  <c r="C135" i="7"/>
  <c r="B135" i="7"/>
  <c r="A135" i="7" s="1"/>
  <c r="C134" i="7"/>
  <c r="B134" i="7"/>
  <c r="A134" i="7"/>
  <c r="C133" i="7"/>
  <c r="B133" i="7"/>
  <c r="A133" i="7" s="1"/>
  <c r="C132" i="7"/>
  <c r="B132" i="7"/>
  <c r="A132" i="7" s="1"/>
  <c r="C131" i="7"/>
  <c r="B131" i="7"/>
  <c r="A131" i="7" s="1"/>
  <c r="C130" i="7"/>
  <c r="B130" i="7"/>
  <c r="A130" i="7" s="1"/>
  <c r="C129" i="7"/>
  <c r="B129" i="7"/>
  <c r="A129" i="7" s="1"/>
  <c r="C128" i="7"/>
  <c r="B128" i="7"/>
  <c r="A128" i="7" s="1"/>
  <c r="C127" i="7"/>
  <c r="B127" i="7"/>
  <c r="A127" i="7" s="1"/>
  <c r="C126" i="7"/>
  <c r="B126" i="7"/>
  <c r="A126" i="7" s="1"/>
  <c r="C125" i="7"/>
  <c r="B125" i="7"/>
  <c r="A125" i="7" s="1"/>
  <c r="C124" i="7"/>
  <c r="B124" i="7"/>
  <c r="A124" i="7" s="1"/>
  <c r="C123" i="7"/>
  <c r="B123" i="7"/>
  <c r="A123" i="7" s="1"/>
  <c r="C122" i="7"/>
  <c r="B122" i="7"/>
  <c r="A122" i="7" s="1"/>
  <c r="C121" i="7"/>
  <c r="B121" i="7"/>
  <c r="A121" i="7" s="1"/>
  <c r="C120" i="7"/>
  <c r="B120" i="7"/>
  <c r="A120" i="7" s="1"/>
  <c r="C119" i="7"/>
  <c r="B119" i="7"/>
  <c r="A119" i="7" s="1"/>
  <c r="C118" i="7"/>
  <c r="B118" i="7"/>
  <c r="A118" i="7" s="1"/>
  <c r="C117" i="7"/>
  <c r="B117" i="7"/>
  <c r="A117" i="7" s="1"/>
  <c r="C116" i="7"/>
  <c r="B116" i="7"/>
  <c r="A116" i="7" s="1"/>
  <c r="C115" i="7"/>
  <c r="B115" i="7"/>
  <c r="A115" i="7" s="1"/>
  <c r="C114" i="7"/>
  <c r="B114" i="7"/>
  <c r="A114" i="7" s="1"/>
  <c r="C113" i="7"/>
  <c r="B113" i="7"/>
  <c r="A113" i="7" s="1"/>
  <c r="C112" i="7"/>
  <c r="B112" i="7"/>
  <c r="A112" i="7" s="1"/>
  <c r="C111" i="7"/>
  <c r="B111" i="7"/>
  <c r="A111" i="7" s="1"/>
  <c r="C110" i="7"/>
  <c r="B110" i="7"/>
  <c r="A110" i="7" s="1"/>
  <c r="C109" i="7"/>
  <c r="B109" i="7"/>
  <c r="A109" i="7" s="1"/>
  <c r="C108" i="7"/>
  <c r="B108" i="7"/>
  <c r="A108" i="7" s="1"/>
  <c r="C107" i="7"/>
  <c r="B107" i="7"/>
  <c r="A107" i="7" s="1"/>
  <c r="C106" i="7"/>
  <c r="B106" i="7"/>
  <c r="A106" i="7" s="1"/>
  <c r="C105" i="7"/>
  <c r="B105" i="7"/>
  <c r="A105" i="7" s="1"/>
  <c r="C104" i="7"/>
  <c r="B104" i="7"/>
  <c r="A104" i="7" s="1"/>
  <c r="C103" i="7"/>
  <c r="B103" i="7"/>
  <c r="A103" i="7" s="1"/>
  <c r="C102" i="7"/>
  <c r="B102" i="7"/>
  <c r="A102" i="7"/>
  <c r="C101" i="7"/>
  <c r="B101" i="7"/>
  <c r="A101" i="7" s="1"/>
  <c r="C100" i="7"/>
  <c r="B100" i="7"/>
  <c r="A100" i="7" s="1"/>
  <c r="C99" i="7"/>
  <c r="B99" i="7"/>
  <c r="A99" i="7" s="1"/>
  <c r="C98" i="7"/>
  <c r="B98" i="7"/>
  <c r="A98" i="7" s="1"/>
  <c r="C97" i="7"/>
  <c r="B97" i="7"/>
  <c r="A97" i="7" s="1"/>
  <c r="C96" i="7"/>
  <c r="B96" i="7"/>
  <c r="A96" i="7" s="1"/>
  <c r="C95" i="7"/>
  <c r="B95" i="7"/>
  <c r="A95" i="7" s="1"/>
  <c r="C94" i="7"/>
  <c r="B94" i="7"/>
  <c r="A94" i="7" s="1"/>
  <c r="C93" i="7"/>
  <c r="B93" i="7"/>
  <c r="A93" i="7" s="1"/>
  <c r="C92" i="7"/>
  <c r="B92" i="7"/>
  <c r="A92" i="7" s="1"/>
  <c r="C91" i="7"/>
  <c r="B91" i="7"/>
  <c r="A91" i="7" s="1"/>
  <c r="C90" i="7"/>
  <c r="B90" i="7"/>
  <c r="A90" i="7" s="1"/>
  <c r="C89" i="7"/>
  <c r="B89" i="7"/>
  <c r="A89" i="7" s="1"/>
  <c r="C88" i="7"/>
  <c r="B88" i="7"/>
  <c r="A88" i="7" s="1"/>
  <c r="C87" i="7"/>
  <c r="B87" i="7"/>
  <c r="A87" i="7" s="1"/>
  <c r="C86" i="7"/>
  <c r="B86" i="7"/>
  <c r="A86" i="7"/>
  <c r="C85" i="7"/>
  <c r="B85" i="7"/>
  <c r="A85" i="7" s="1"/>
  <c r="C84" i="7"/>
  <c r="B84" i="7"/>
  <c r="A84" i="7" s="1"/>
  <c r="C83" i="7"/>
  <c r="B83" i="7"/>
  <c r="A83" i="7" s="1"/>
  <c r="C82" i="7"/>
  <c r="B82" i="7"/>
  <c r="A82" i="7" s="1"/>
  <c r="C81" i="7"/>
  <c r="B81" i="7"/>
  <c r="A81" i="7" s="1"/>
  <c r="C80" i="7"/>
  <c r="B80" i="7"/>
  <c r="A80" i="7" s="1"/>
  <c r="C79" i="7"/>
  <c r="B79" i="7"/>
  <c r="A79" i="7" s="1"/>
  <c r="C78" i="7"/>
  <c r="B78" i="7"/>
  <c r="A78" i="7"/>
  <c r="C77" i="7"/>
  <c r="B77" i="7"/>
  <c r="A77" i="7" s="1"/>
  <c r="C76" i="7"/>
  <c r="B76" i="7"/>
  <c r="A76" i="7" s="1"/>
  <c r="C75" i="7"/>
  <c r="B75" i="7"/>
  <c r="A75" i="7" s="1"/>
  <c r="C74" i="7"/>
  <c r="B74" i="7"/>
  <c r="A74" i="7" s="1"/>
  <c r="C73" i="7"/>
  <c r="B73" i="7"/>
  <c r="A73" i="7" s="1"/>
  <c r="C72" i="7"/>
  <c r="B72" i="7"/>
  <c r="A72" i="7" s="1"/>
  <c r="C71" i="7"/>
  <c r="B71" i="7"/>
  <c r="A71" i="7" s="1"/>
  <c r="C70" i="7"/>
  <c r="B70" i="7"/>
  <c r="A70" i="7" s="1"/>
  <c r="C69" i="7"/>
  <c r="B69" i="7"/>
  <c r="A69" i="7" s="1"/>
  <c r="C68" i="7"/>
  <c r="B68" i="7"/>
  <c r="A68" i="7" s="1"/>
  <c r="C67" i="7"/>
  <c r="B67" i="7"/>
  <c r="A67" i="7" s="1"/>
  <c r="C66" i="7"/>
  <c r="B66" i="7"/>
  <c r="A66" i="7" s="1"/>
  <c r="C65" i="7"/>
  <c r="B65" i="7"/>
  <c r="A65" i="7" s="1"/>
  <c r="C64" i="7"/>
  <c r="B64" i="7"/>
  <c r="A64" i="7" s="1"/>
  <c r="C63" i="7"/>
  <c r="B63" i="7"/>
  <c r="A63" i="7" s="1"/>
  <c r="C62" i="7"/>
  <c r="B62" i="7"/>
  <c r="A62" i="7" s="1"/>
  <c r="C61" i="7"/>
  <c r="B61" i="7"/>
  <c r="A61" i="7" s="1"/>
  <c r="C60" i="7"/>
  <c r="B60" i="7"/>
  <c r="A60" i="7" s="1"/>
  <c r="C59" i="7"/>
  <c r="B59" i="7"/>
  <c r="A59" i="7" s="1"/>
  <c r="C58" i="7"/>
  <c r="B58" i="7"/>
  <c r="A58" i="7" s="1"/>
  <c r="C57" i="7"/>
  <c r="B57" i="7"/>
  <c r="A57" i="7" s="1"/>
  <c r="C56" i="7"/>
  <c r="B56" i="7"/>
  <c r="A56" i="7" s="1"/>
  <c r="C55" i="7"/>
  <c r="B55" i="7"/>
  <c r="A55" i="7" s="1"/>
  <c r="C54" i="7"/>
  <c r="B54" i="7"/>
  <c r="A54" i="7" s="1"/>
  <c r="C53" i="7"/>
  <c r="B53" i="7"/>
  <c r="A53" i="7" s="1"/>
  <c r="C52" i="7"/>
  <c r="B52" i="7"/>
  <c r="A52" i="7" s="1"/>
  <c r="C51" i="7"/>
  <c r="B51" i="7"/>
  <c r="A51" i="7" s="1"/>
  <c r="C50" i="7"/>
  <c r="B50" i="7"/>
  <c r="A50" i="7" s="1"/>
  <c r="C49" i="7"/>
  <c r="B49" i="7"/>
  <c r="A49" i="7" s="1"/>
  <c r="C48" i="7"/>
  <c r="B48" i="7"/>
  <c r="A48" i="7" s="1"/>
  <c r="C47" i="7"/>
  <c r="B47" i="7"/>
  <c r="A47" i="7" s="1"/>
  <c r="C46" i="7"/>
  <c r="B46" i="7"/>
  <c r="A46" i="7" s="1"/>
  <c r="C45" i="7"/>
  <c r="B45" i="7"/>
  <c r="A45" i="7" s="1"/>
  <c r="C44" i="7"/>
  <c r="B44" i="7"/>
  <c r="A44" i="7" s="1"/>
  <c r="C43" i="7"/>
  <c r="B43" i="7"/>
  <c r="A43" i="7" s="1"/>
  <c r="C42" i="7"/>
  <c r="B42" i="7"/>
  <c r="A42" i="7" s="1"/>
  <c r="C41" i="7"/>
  <c r="B41" i="7"/>
  <c r="A41" i="7" s="1"/>
  <c r="C40" i="7"/>
  <c r="B40" i="7"/>
  <c r="A40" i="7" s="1"/>
  <c r="C39" i="7"/>
  <c r="B39" i="7"/>
  <c r="A39" i="7" s="1"/>
  <c r="C38" i="7"/>
  <c r="B38" i="7"/>
  <c r="A38" i="7" s="1"/>
  <c r="C37" i="7"/>
  <c r="B37" i="7"/>
  <c r="A37" i="7" s="1"/>
  <c r="C36" i="7"/>
  <c r="B36" i="7"/>
  <c r="A36" i="7" s="1"/>
  <c r="C35" i="7"/>
  <c r="B35" i="7"/>
  <c r="A35" i="7" s="1"/>
  <c r="C34" i="7"/>
  <c r="B34" i="7"/>
  <c r="A34" i="7"/>
  <c r="C33" i="7"/>
  <c r="B33" i="7"/>
  <c r="A33" i="7" s="1"/>
  <c r="C32" i="7"/>
  <c r="B32" i="7"/>
  <c r="A32" i="7" s="1"/>
  <c r="C31" i="7"/>
  <c r="B31" i="7"/>
  <c r="A31" i="7" s="1"/>
  <c r="C30" i="7"/>
  <c r="B30" i="7"/>
  <c r="A30" i="7"/>
  <c r="C29" i="7"/>
  <c r="B29" i="7"/>
  <c r="A29" i="7" s="1"/>
  <c r="C28" i="7"/>
  <c r="B28" i="7"/>
  <c r="A28" i="7" s="1"/>
  <c r="C27" i="7"/>
  <c r="B27" i="7"/>
  <c r="A27" i="7" s="1"/>
  <c r="C26" i="7"/>
  <c r="B26" i="7"/>
  <c r="A26" i="7" s="1"/>
  <c r="C25" i="7"/>
  <c r="B25" i="7"/>
  <c r="A25" i="7" s="1"/>
  <c r="C24" i="7"/>
  <c r="B24" i="7"/>
  <c r="A24" i="7" s="1"/>
  <c r="C23" i="7"/>
  <c r="B23" i="7"/>
  <c r="A23" i="7" s="1"/>
  <c r="C22" i="7"/>
  <c r="B22" i="7"/>
  <c r="A22" i="7" s="1"/>
  <c r="C21" i="7"/>
  <c r="B21" i="7"/>
  <c r="A21" i="7" s="1"/>
  <c r="C20" i="7"/>
  <c r="B20" i="7"/>
  <c r="A20" i="7" s="1"/>
  <c r="C19" i="7"/>
  <c r="B19" i="7"/>
  <c r="A19" i="7" s="1"/>
  <c r="C18" i="7"/>
  <c r="B18" i="7"/>
  <c r="A18" i="7" s="1"/>
  <c r="C17" i="7"/>
  <c r="B17" i="7"/>
  <c r="A17" i="7" s="1"/>
  <c r="C16" i="7"/>
  <c r="B16" i="7"/>
  <c r="A16" i="7" s="1"/>
  <c r="C15" i="7"/>
  <c r="B15" i="7"/>
  <c r="A15" i="7" s="1"/>
  <c r="C14" i="7"/>
  <c r="B14" i="7"/>
  <c r="A14" i="7" s="1"/>
  <c r="C13" i="7"/>
  <c r="B13" i="7"/>
  <c r="A13" i="7" s="1"/>
  <c r="C12" i="7"/>
  <c r="B12" i="7"/>
  <c r="A12" i="7" s="1"/>
  <c r="C11" i="7"/>
  <c r="B11" i="7"/>
  <c r="A11" i="7" s="1"/>
  <c r="C10" i="7"/>
  <c r="B10" i="7"/>
  <c r="A10" i="7" s="1"/>
  <c r="C9" i="7"/>
  <c r="B9" i="7"/>
  <c r="A9" i="7" s="1"/>
  <c r="C8" i="7"/>
  <c r="B8" i="7"/>
  <c r="A8" i="7" s="1"/>
  <c r="C7" i="7"/>
  <c r="B7" i="7"/>
  <c r="A7" i="7" s="1"/>
  <c r="C6" i="7"/>
  <c r="B6" i="7"/>
  <c r="A6" i="7" s="1"/>
  <c r="C5" i="7"/>
  <c r="B5" i="7"/>
  <c r="A5" i="7" s="1"/>
  <c r="C4" i="7"/>
  <c r="B4" i="7"/>
  <c r="A4" i="7" s="1"/>
  <c r="C3" i="7"/>
  <c r="B3" i="7"/>
  <c r="A3" i="7" s="1"/>
  <c r="C257" i="6"/>
  <c r="B257" i="6"/>
  <c r="A257" i="6" s="1"/>
  <c r="C256" i="6"/>
  <c r="B256" i="6"/>
  <c r="A256" i="6" s="1"/>
  <c r="C255" i="6"/>
  <c r="B255" i="6"/>
  <c r="A255" i="6" s="1"/>
  <c r="C254" i="6"/>
  <c r="B254" i="6"/>
  <c r="A254" i="6" s="1"/>
  <c r="C253" i="6"/>
  <c r="B253" i="6"/>
  <c r="A253" i="6" s="1"/>
  <c r="C252" i="6"/>
  <c r="B252" i="6"/>
  <c r="A252" i="6" s="1"/>
  <c r="C251" i="6"/>
  <c r="B251" i="6"/>
  <c r="A251" i="6" s="1"/>
  <c r="C250" i="6"/>
  <c r="B250" i="6"/>
  <c r="A250" i="6" s="1"/>
  <c r="C249" i="6"/>
  <c r="B249" i="6"/>
  <c r="A249" i="6" s="1"/>
  <c r="C248" i="6"/>
  <c r="B248" i="6"/>
  <c r="A248" i="6" s="1"/>
  <c r="C247" i="6"/>
  <c r="B247" i="6"/>
  <c r="A247" i="6" s="1"/>
  <c r="C246" i="6"/>
  <c r="B246" i="6"/>
  <c r="A246" i="6" s="1"/>
  <c r="C245" i="6"/>
  <c r="B245" i="6"/>
  <c r="A245" i="6" s="1"/>
  <c r="C244" i="6"/>
  <c r="B244" i="6"/>
  <c r="A244" i="6" s="1"/>
  <c r="C243" i="6"/>
  <c r="B243" i="6"/>
  <c r="A243" i="6" s="1"/>
  <c r="C242" i="6"/>
  <c r="B242" i="6"/>
  <c r="A242" i="6" s="1"/>
  <c r="C241" i="6"/>
  <c r="B241" i="6"/>
  <c r="A241" i="6"/>
  <c r="C240" i="6"/>
  <c r="B240" i="6"/>
  <c r="A240" i="6" s="1"/>
  <c r="C239" i="6"/>
  <c r="B239" i="6"/>
  <c r="A239" i="6" s="1"/>
  <c r="C238" i="6"/>
  <c r="B238" i="6"/>
  <c r="A238" i="6" s="1"/>
  <c r="C237" i="6"/>
  <c r="B237" i="6"/>
  <c r="A237" i="6"/>
  <c r="C236" i="6"/>
  <c r="B236" i="6"/>
  <c r="A236" i="6" s="1"/>
  <c r="C235" i="6"/>
  <c r="B235" i="6"/>
  <c r="A235" i="6" s="1"/>
  <c r="C234" i="6"/>
  <c r="B234" i="6"/>
  <c r="A234" i="6" s="1"/>
  <c r="C233" i="6"/>
  <c r="B233" i="6"/>
  <c r="A233" i="6" s="1"/>
  <c r="C232" i="6"/>
  <c r="B232" i="6"/>
  <c r="A232" i="6" s="1"/>
  <c r="C231" i="6"/>
  <c r="B231" i="6"/>
  <c r="A231" i="6" s="1"/>
  <c r="C230" i="6"/>
  <c r="B230" i="6"/>
  <c r="A230" i="6" s="1"/>
  <c r="C229" i="6"/>
  <c r="B229" i="6"/>
  <c r="A229" i="6" s="1"/>
  <c r="C228" i="6"/>
  <c r="B228" i="6"/>
  <c r="A228" i="6" s="1"/>
  <c r="C227" i="6"/>
  <c r="B227" i="6"/>
  <c r="A227" i="6" s="1"/>
  <c r="C226" i="6"/>
  <c r="B226" i="6"/>
  <c r="A226" i="6" s="1"/>
  <c r="C225" i="6"/>
  <c r="B225" i="6"/>
  <c r="A225" i="6" s="1"/>
  <c r="C224" i="6"/>
  <c r="B224" i="6"/>
  <c r="A224" i="6" s="1"/>
  <c r="C223" i="6"/>
  <c r="B223" i="6"/>
  <c r="A223" i="6" s="1"/>
  <c r="C222" i="6"/>
  <c r="B222" i="6"/>
  <c r="A222" i="6" s="1"/>
  <c r="C221" i="6"/>
  <c r="B221" i="6"/>
  <c r="A221" i="6" s="1"/>
  <c r="C220" i="6"/>
  <c r="B220" i="6"/>
  <c r="A220" i="6" s="1"/>
  <c r="C219" i="6"/>
  <c r="B219" i="6"/>
  <c r="A219" i="6" s="1"/>
  <c r="C218" i="6"/>
  <c r="B218" i="6"/>
  <c r="A218" i="6" s="1"/>
  <c r="C217" i="6"/>
  <c r="B217" i="6"/>
  <c r="A217" i="6" s="1"/>
  <c r="C216" i="6"/>
  <c r="B216" i="6"/>
  <c r="A216" i="6" s="1"/>
  <c r="C215" i="6"/>
  <c r="B215" i="6"/>
  <c r="A215" i="6" s="1"/>
  <c r="C214" i="6"/>
  <c r="B214" i="6"/>
  <c r="A214" i="6" s="1"/>
  <c r="C213" i="6"/>
  <c r="B213" i="6"/>
  <c r="A213" i="6" s="1"/>
  <c r="C212" i="6"/>
  <c r="B212" i="6"/>
  <c r="A212" i="6" s="1"/>
  <c r="C211" i="6"/>
  <c r="B211" i="6"/>
  <c r="A211" i="6" s="1"/>
  <c r="C210" i="6"/>
  <c r="B210" i="6"/>
  <c r="A210" i="6" s="1"/>
  <c r="C209" i="6"/>
  <c r="B209" i="6"/>
  <c r="A209" i="6"/>
  <c r="C208" i="6"/>
  <c r="B208" i="6"/>
  <c r="A208" i="6" s="1"/>
  <c r="C207" i="6"/>
  <c r="B207" i="6"/>
  <c r="A207" i="6" s="1"/>
  <c r="C206" i="6"/>
  <c r="B206" i="6"/>
  <c r="A206" i="6" s="1"/>
  <c r="C205" i="6"/>
  <c r="B205" i="6"/>
  <c r="A205" i="6" s="1"/>
  <c r="C204" i="6"/>
  <c r="B204" i="6"/>
  <c r="A204" i="6" s="1"/>
  <c r="C203" i="6"/>
  <c r="B203" i="6"/>
  <c r="A203" i="6" s="1"/>
  <c r="C202" i="6"/>
  <c r="B202" i="6"/>
  <c r="A202" i="6" s="1"/>
  <c r="C201" i="6"/>
  <c r="B201" i="6"/>
  <c r="A201" i="6" s="1"/>
  <c r="C200" i="6"/>
  <c r="B200" i="6"/>
  <c r="A200" i="6" s="1"/>
  <c r="C199" i="6"/>
  <c r="B199" i="6"/>
  <c r="A199" i="6" s="1"/>
  <c r="C198" i="6"/>
  <c r="B198" i="6"/>
  <c r="A198" i="6" s="1"/>
  <c r="C197" i="6"/>
  <c r="B197" i="6"/>
  <c r="A197" i="6"/>
  <c r="C196" i="6"/>
  <c r="B196" i="6"/>
  <c r="A196" i="6" s="1"/>
  <c r="C195" i="6"/>
  <c r="B195" i="6"/>
  <c r="A195" i="6" s="1"/>
  <c r="C194" i="6"/>
  <c r="B194" i="6"/>
  <c r="A194" i="6" s="1"/>
  <c r="C193" i="6"/>
  <c r="B193" i="6"/>
  <c r="A193" i="6"/>
  <c r="C192" i="6"/>
  <c r="B192" i="6"/>
  <c r="A192" i="6" s="1"/>
  <c r="C191" i="6"/>
  <c r="B191" i="6"/>
  <c r="A191" i="6" s="1"/>
  <c r="C190" i="6"/>
  <c r="B190" i="6"/>
  <c r="A190" i="6" s="1"/>
  <c r="C189" i="6"/>
  <c r="B189" i="6"/>
  <c r="A189" i="6" s="1"/>
  <c r="C188" i="6"/>
  <c r="B188" i="6"/>
  <c r="A188" i="6" s="1"/>
  <c r="C187" i="6"/>
  <c r="B187" i="6"/>
  <c r="A187" i="6" s="1"/>
  <c r="C186" i="6"/>
  <c r="B186" i="6"/>
  <c r="A186" i="6" s="1"/>
  <c r="C185" i="6"/>
  <c r="B185" i="6"/>
  <c r="A185" i="6" s="1"/>
  <c r="C184" i="6"/>
  <c r="B184" i="6"/>
  <c r="A184" i="6" s="1"/>
  <c r="C183" i="6"/>
  <c r="B183" i="6"/>
  <c r="A183" i="6" s="1"/>
  <c r="C182" i="6"/>
  <c r="B182" i="6"/>
  <c r="A182" i="6" s="1"/>
  <c r="C181" i="6"/>
  <c r="B181" i="6"/>
  <c r="A181" i="6" s="1"/>
  <c r="C180" i="6"/>
  <c r="B180" i="6"/>
  <c r="A180" i="6" s="1"/>
  <c r="C179" i="6"/>
  <c r="B179" i="6"/>
  <c r="A179" i="6" s="1"/>
  <c r="C178" i="6"/>
  <c r="B178" i="6"/>
  <c r="A178" i="6" s="1"/>
  <c r="C177" i="6"/>
  <c r="B177" i="6"/>
  <c r="A177" i="6" s="1"/>
  <c r="C176" i="6"/>
  <c r="B176" i="6"/>
  <c r="A176" i="6" s="1"/>
  <c r="C175" i="6"/>
  <c r="B175" i="6"/>
  <c r="A175" i="6" s="1"/>
  <c r="C174" i="6"/>
  <c r="B174" i="6"/>
  <c r="A174" i="6" s="1"/>
  <c r="C173" i="6"/>
  <c r="B173" i="6"/>
  <c r="A173" i="6" s="1"/>
  <c r="C172" i="6"/>
  <c r="B172" i="6"/>
  <c r="A172" i="6" s="1"/>
  <c r="C171" i="6"/>
  <c r="B171" i="6"/>
  <c r="A171" i="6" s="1"/>
  <c r="C170" i="6"/>
  <c r="B170" i="6"/>
  <c r="A170" i="6" s="1"/>
  <c r="C169" i="6"/>
  <c r="B169" i="6"/>
  <c r="A169" i="6" s="1"/>
  <c r="C168" i="6"/>
  <c r="B168" i="6"/>
  <c r="A168" i="6" s="1"/>
  <c r="C167" i="6"/>
  <c r="B167" i="6"/>
  <c r="A167" i="6" s="1"/>
  <c r="C166" i="6"/>
  <c r="B166" i="6"/>
  <c r="A166" i="6" s="1"/>
  <c r="C165" i="6"/>
  <c r="B165" i="6"/>
  <c r="A165" i="6"/>
  <c r="C164" i="6"/>
  <c r="B164" i="6"/>
  <c r="A164" i="6" s="1"/>
  <c r="C163" i="6"/>
  <c r="B163" i="6"/>
  <c r="A163" i="6" s="1"/>
  <c r="C162" i="6"/>
  <c r="B162" i="6"/>
  <c r="A162" i="6" s="1"/>
  <c r="C161" i="6"/>
  <c r="B161" i="6"/>
  <c r="A161" i="6" s="1"/>
  <c r="C160" i="6"/>
  <c r="B160" i="6"/>
  <c r="A160" i="6" s="1"/>
  <c r="C159" i="6"/>
  <c r="B159" i="6"/>
  <c r="A159" i="6" s="1"/>
  <c r="C158" i="6"/>
  <c r="B158" i="6"/>
  <c r="A158" i="6" s="1"/>
  <c r="C157" i="6"/>
  <c r="B157" i="6"/>
  <c r="A157" i="6" s="1"/>
  <c r="C156" i="6"/>
  <c r="B156" i="6"/>
  <c r="A156" i="6" s="1"/>
  <c r="C155" i="6"/>
  <c r="B155" i="6"/>
  <c r="A155" i="6" s="1"/>
  <c r="C154" i="6"/>
  <c r="B154" i="6"/>
  <c r="A154" i="6" s="1"/>
  <c r="C153" i="6"/>
  <c r="B153" i="6"/>
  <c r="A153" i="6" s="1"/>
  <c r="C152" i="6"/>
  <c r="B152" i="6"/>
  <c r="A152" i="6" s="1"/>
  <c r="C151" i="6"/>
  <c r="B151" i="6"/>
  <c r="A151" i="6" s="1"/>
  <c r="C150" i="6"/>
  <c r="B150" i="6"/>
  <c r="A150" i="6" s="1"/>
  <c r="C149" i="6"/>
  <c r="B149" i="6"/>
  <c r="A149" i="6"/>
  <c r="C148" i="6"/>
  <c r="B148" i="6"/>
  <c r="A148" i="6" s="1"/>
  <c r="C147" i="6"/>
  <c r="B147" i="6"/>
  <c r="A147" i="6" s="1"/>
  <c r="C146" i="6"/>
  <c r="B146" i="6"/>
  <c r="A146" i="6" s="1"/>
  <c r="C145" i="6"/>
  <c r="B145" i="6"/>
  <c r="A145" i="6"/>
  <c r="C144" i="6"/>
  <c r="B144" i="6"/>
  <c r="A144" i="6" s="1"/>
  <c r="C143" i="6"/>
  <c r="B143" i="6"/>
  <c r="A143" i="6" s="1"/>
  <c r="C142" i="6"/>
  <c r="B142" i="6"/>
  <c r="A142" i="6" s="1"/>
  <c r="C141" i="6"/>
  <c r="B141" i="6"/>
  <c r="A141" i="6"/>
  <c r="C140" i="6"/>
  <c r="B140" i="6"/>
  <c r="A140" i="6" s="1"/>
  <c r="C139" i="6"/>
  <c r="B139" i="6"/>
  <c r="A139" i="6" s="1"/>
  <c r="C138" i="6"/>
  <c r="B138" i="6"/>
  <c r="A138" i="6" s="1"/>
  <c r="C137" i="6"/>
  <c r="B137" i="6"/>
  <c r="A137" i="6" s="1"/>
  <c r="C136" i="6"/>
  <c r="B136" i="6"/>
  <c r="A136" i="6" s="1"/>
  <c r="C135" i="6"/>
  <c r="B135" i="6"/>
  <c r="A135" i="6" s="1"/>
  <c r="C134" i="6"/>
  <c r="B134" i="6"/>
  <c r="A134" i="6" s="1"/>
  <c r="C133" i="6"/>
  <c r="B133" i="6"/>
  <c r="A133" i="6" s="1"/>
  <c r="C132" i="6"/>
  <c r="B132" i="6"/>
  <c r="A132" i="6" s="1"/>
  <c r="C131" i="6"/>
  <c r="B131" i="6"/>
  <c r="A131" i="6" s="1"/>
  <c r="C130" i="6"/>
  <c r="B130" i="6"/>
  <c r="A130" i="6" s="1"/>
  <c r="C129" i="6"/>
  <c r="B129" i="6"/>
  <c r="A129" i="6" s="1"/>
  <c r="C128" i="6"/>
  <c r="B128" i="6"/>
  <c r="A128" i="6" s="1"/>
  <c r="C127" i="6"/>
  <c r="B127" i="6"/>
  <c r="A127" i="6" s="1"/>
  <c r="C126" i="6"/>
  <c r="B126" i="6"/>
  <c r="A126" i="6" s="1"/>
  <c r="C125" i="6"/>
  <c r="B125" i="6"/>
  <c r="A125" i="6" s="1"/>
  <c r="C124" i="6"/>
  <c r="B124" i="6"/>
  <c r="A124" i="6" s="1"/>
  <c r="C123" i="6"/>
  <c r="B123" i="6"/>
  <c r="A123" i="6" s="1"/>
  <c r="C122" i="6"/>
  <c r="B122" i="6"/>
  <c r="A122" i="6" s="1"/>
  <c r="C121" i="6"/>
  <c r="B121" i="6"/>
  <c r="A121" i="6" s="1"/>
  <c r="C120" i="6"/>
  <c r="B120" i="6"/>
  <c r="A120" i="6" s="1"/>
  <c r="C119" i="6"/>
  <c r="B119" i="6"/>
  <c r="A119" i="6" s="1"/>
  <c r="C118" i="6"/>
  <c r="B118" i="6"/>
  <c r="A118" i="6" s="1"/>
  <c r="C117" i="6"/>
  <c r="B117" i="6"/>
  <c r="A117" i="6"/>
  <c r="C116" i="6"/>
  <c r="B116" i="6"/>
  <c r="A116" i="6" s="1"/>
  <c r="C115" i="6"/>
  <c r="B115" i="6"/>
  <c r="A115" i="6" s="1"/>
  <c r="C114" i="6"/>
  <c r="B114" i="6"/>
  <c r="A114" i="6" s="1"/>
  <c r="C113" i="6"/>
  <c r="B113" i="6"/>
  <c r="A113" i="6" s="1"/>
  <c r="C112" i="6"/>
  <c r="B112" i="6"/>
  <c r="A112" i="6" s="1"/>
  <c r="C111" i="6"/>
  <c r="B111" i="6"/>
  <c r="A111" i="6" s="1"/>
  <c r="C110" i="6"/>
  <c r="B110" i="6"/>
  <c r="A110" i="6" s="1"/>
  <c r="C109" i="6"/>
  <c r="B109" i="6"/>
  <c r="A109" i="6" s="1"/>
  <c r="C108" i="6"/>
  <c r="B108" i="6"/>
  <c r="A108" i="6" s="1"/>
  <c r="C107" i="6"/>
  <c r="B107" i="6"/>
  <c r="A107" i="6" s="1"/>
  <c r="C106" i="6"/>
  <c r="B106" i="6"/>
  <c r="A106" i="6" s="1"/>
  <c r="C105" i="6"/>
  <c r="B105" i="6"/>
  <c r="A105" i="6" s="1"/>
  <c r="C104" i="6"/>
  <c r="B104" i="6"/>
  <c r="A104" i="6" s="1"/>
  <c r="C103" i="6"/>
  <c r="B103" i="6"/>
  <c r="A103" i="6" s="1"/>
  <c r="C102" i="6"/>
  <c r="B102" i="6"/>
  <c r="A102" i="6" s="1"/>
  <c r="C101" i="6"/>
  <c r="B101" i="6"/>
  <c r="A101" i="6"/>
  <c r="C100" i="6"/>
  <c r="B100" i="6"/>
  <c r="A100" i="6" s="1"/>
  <c r="C99" i="6"/>
  <c r="B99" i="6"/>
  <c r="A99" i="6" s="1"/>
  <c r="C98" i="6"/>
  <c r="B98" i="6"/>
  <c r="A98" i="6" s="1"/>
  <c r="C97" i="6"/>
  <c r="B97" i="6"/>
  <c r="A97" i="6" s="1"/>
  <c r="C96" i="6"/>
  <c r="B96" i="6"/>
  <c r="A96" i="6" s="1"/>
  <c r="C95" i="6"/>
  <c r="B95" i="6"/>
  <c r="A95" i="6" s="1"/>
  <c r="C94" i="6"/>
  <c r="B94" i="6"/>
  <c r="A94" i="6" s="1"/>
  <c r="C93" i="6"/>
  <c r="B93" i="6"/>
  <c r="A93" i="6" s="1"/>
  <c r="C92" i="6"/>
  <c r="B92" i="6"/>
  <c r="A92" i="6" s="1"/>
  <c r="C91" i="6"/>
  <c r="B91" i="6"/>
  <c r="A91" i="6" s="1"/>
  <c r="C90" i="6"/>
  <c r="B90" i="6"/>
  <c r="A90" i="6" s="1"/>
  <c r="C89" i="6"/>
  <c r="B89" i="6"/>
  <c r="A89" i="6" s="1"/>
  <c r="C88" i="6"/>
  <c r="B88" i="6"/>
  <c r="A88" i="6" s="1"/>
  <c r="C87" i="6"/>
  <c r="B87" i="6"/>
  <c r="A87" i="6" s="1"/>
  <c r="C86" i="6"/>
  <c r="B86" i="6"/>
  <c r="A86" i="6" s="1"/>
  <c r="C85" i="6"/>
  <c r="B85" i="6"/>
  <c r="A85" i="6" s="1"/>
  <c r="C84" i="6"/>
  <c r="B84" i="6"/>
  <c r="A84" i="6" s="1"/>
  <c r="C83" i="6"/>
  <c r="B83" i="6"/>
  <c r="A83" i="6" s="1"/>
  <c r="C82" i="6"/>
  <c r="B82" i="6"/>
  <c r="A82" i="6" s="1"/>
  <c r="C81" i="6"/>
  <c r="B81" i="6"/>
  <c r="A81" i="6" s="1"/>
  <c r="C80" i="6"/>
  <c r="B80" i="6"/>
  <c r="A80" i="6" s="1"/>
  <c r="C79" i="6"/>
  <c r="B79" i="6"/>
  <c r="A79" i="6" s="1"/>
  <c r="C78" i="6"/>
  <c r="B78" i="6"/>
  <c r="A78" i="6" s="1"/>
  <c r="C77" i="6"/>
  <c r="B77" i="6"/>
  <c r="A77" i="6" s="1"/>
  <c r="C76" i="6"/>
  <c r="B76" i="6"/>
  <c r="A76" i="6" s="1"/>
  <c r="C75" i="6"/>
  <c r="B75" i="6"/>
  <c r="A75" i="6" s="1"/>
  <c r="C74" i="6"/>
  <c r="B74" i="6"/>
  <c r="A74" i="6" s="1"/>
  <c r="C73" i="6"/>
  <c r="B73" i="6"/>
  <c r="A73" i="6" s="1"/>
  <c r="C72" i="6"/>
  <c r="B72" i="6"/>
  <c r="A72" i="6" s="1"/>
  <c r="C71" i="6"/>
  <c r="B71" i="6"/>
  <c r="A71" i="6" s="1"/>
  <c r="C70" i="6"/>
  <c r="B70" i="6"/>
  <c r="A70" i="6" s="1"/>
  <c r="C69" i="6"/>
  <c r="B69" i="6"/>
  <c r="A69" i="6" s="1"/>
  <c r="C68" i="6"/>
  <c r="B68" i="6"/>
  <c r="A68" i="6" s="1"/>
  <c r="C67" i="6"/>
  <c r="B67" i="6"/>
  <c r="A67" i="6" s="1"/>
  <c r="C66" i="6"/>
  <c r="B66" i="6"/>
  <c r="A66" i="6" s="1"/>
  <c r="C65" i="6"/>
  <c r="B65" i="6"/>
  <c r="A65" i="6" s="1"/>
  <c r="C64" i="6"/>
  <c r="B64" i="6"/>
  <c r="A64" i="6" s="1"/>
  <c r="C63" i="6"/>
  <c r="B63" i="6"/>
  <c r="A63" i="6" s="1"/>
  <c r="C62" i="6"/>
  <c r="B62" i="6"/>
  <c r="A62" i="6" s="1"/>
  <c r="C61" i="6"/>
  <c r="B61" i="6"/>
  <c r="A61" i="6" s="1"/>
  <c r="C60" i="6"/>
  <c r="B60" i="6"/>
  <c r="A60" i="6" s="1"/>
  <c r="C59" i="6"/>
  <c r="B59" i="6"/>
  <c r="A59" i="6" s="1"/>
  <c r="C58" i="6"/>
  <c r="B58" i="6"/>
  <c r="A58" i="6" s="1"/>
  <c r="C57" i="6"/>
  <c r="B57" i="6"/>
  <c r="A57" i="6"/>
  <c r="C56" i="6"/>
  <c r="B56" i="6"/>
  <c r="A56" i="6" s="1"/>
  <c r="C55" i="6"/>
  <c r="B55" i="6"/>
  <c r="A55" i="6" s="1"/>
  <c r="C54" i="6"/>
  <c r="B54" i="6"/>
  <c r="A54" i="6" s="1"/>
  <c r="C53" i="6"/>
  <c r="B53" i="6"/>
  <c r="A53" i="6"/>
  <c r="C52" i="6"/>
  <c r="B52" i="6"/>
  <c r="A52" i="6" s="1"/>
  <c r="C51" i="6"/>
  <c r="B51" i="6"/>
  <c r="A51" i="6" s="1"/>
  <c r="C50" i="6"/>
  <c r="B50" i="6"/>
  <c r="A50" i="6" s="1"/>
  <c r="C49" i="6"/>
  <c r="B49" i="6"/>
  <c r="A49" i="6" s="1"/>
  <c r="C48" i="6"/>
  <c r="B48" i="6"/>
  <c r="A48" i="6" s="1"/>
  <c r="C47" i="6"/>
  <c r="B47" i="6"/>
  <c r="A47" i="6" s="1"/>
  <c r="C46" i="6"/>
  <c r="B46" i="6"/>
  <c r="A46" i="6" s="1"/>
  <c r="C45" i="6"/>
  <c r="B45" i="6"/>
  <c r="A45" i="6" s="1"/>
  <c r="C44" i="6"/>
  <c r="B44" i="6"/>
  <c r="A44" i="6" s="1"/>
  <c r="C43" i="6"/>
  <c r="B43" i="6"/>
  <c r="A43" i="6"/>
  <c r="C42" i="6"/>
  <c r="B42" i="6"/>
  <c r="A42" i="6"/>
  <c r="C41" i="6"/>
  <c r="B41" i="6"/>
  <c r="A41" i="6"/>
  <c r="C40" i="6"/>
  <c r="B40" i="6"/>
  <c r="A40" i="6" s="1"/>
  <c r="C39" i="6"/>
  <c r="B39" i="6"/>
  <c r="A39" i="6" s="1"/>
  <c r="C38" i="6"/>
  <c r="B38" i="6"/>
  <c r="A38" i="6" s="1"/>
  <c r="C37" i="6"/>
  <c r="B37" i="6"/>
  <c r="A37" i="6" s="1"/>
  <c r="C36" i="6"/>
  <c r="B36" i="6"/>
  <c r="A36" i="6" s="1"/>
  <c r="C35" i="6"/>
  <c r="B35" i="6"/>
  <c r="A35" i="6" s="1"/>
  <c r="C34" i="6"/>
  <c r="B34" i="6"/>
  <c r="A34" i="6"/>
  <c r="C33" i="6"/>
  <c r="B33" i="6"/>
  <c r="A33" i="6" s="1"/>
  <c r="C32" i="6"/>
  <c r="B32" i="6"/>
  <c r="A32" i="6"/>
  <c r="C31" i="6"/>
  <c r="B31" i="6"/>
  <c r="A31" i="6"/>
  <c r="C30" i="6"/>
  <c r="B30" i="6"/>
  <c r="A30" i="6" s="1"/>
  <c r="C29" i="6"/>
  <c r="B29" i="6"/>
  <c r="A29" i="6" s="1"/>
  <c r="C28" i="6"/>
  <c r="B28" i="6"/>
  <c r="A28" i="6" s="1"/>
  <c r="C27" i="6"/>
  <c r="B27" i="6"/>
  <c r="A27" i="6" s="1"/>
  <c r="C26" i="6"/>
  <c r="B26" i="6"/>
  <c r="A26" i="6" s="1"/>
  <c r="C25" i="6"/>
  <c r="B25" i="6"/>
  <c r="A25" i="6" s="1"/>
  <c r="C24" i="6"/>
  <c r="B24" i="6"/>
  <c r="A24" i="6"/>
  <c r="C23" i="6"/>
  <c r="B23" i="6"/>
  <c r="A23" i="6"/>
  <c r="C22" i="6"/>
  <c r="B22" i="6"/>
  <c r="A22" i="6" s="1"/>
  <c r="C21" i="6"/>
  <c r="B21" i="6"/>
  <c r="A21" i="6" s="1"/>
  <c r="C20" i="6"/>
  <c r="B20" i="6"/>
  <c r="A20" i="6"/>
  <c r="C19" i="6"/>
  <c r="B19" i="6"/>
  <c r="A19" i="6" s="1"/>
  <c r="C18" i="6"/>
  <c r="B18" i="6"/>
  <c r="A18" i="6" s="1"/>
  <c r="C17" i="6"/>
  <c r="B17" i="6"/>
  <c r="A17" i="6" s="1"/>
  <c r="C16" i="6"/>
  <c r="B16" i="6"/>
  <c r="A16" i="6" s="1"/>
  <c r="C15" i="6"/>
  <c r="B15" i="6"/>
  <c r="A15" i="6" s="1"/>
  <c r="C14" i="6"/>
  <c r="B14" i="6"/>
  <c r="A14" i="6" s="1"/>
  <c r="C13" i="6"/>
  <c r="B13" i="6"/>
  <c r="A13" i="6" s="1"/>
  <c r="C12" i="6"/>
  <c r="B12" i="6"/>
  <c r="A12" i="6"/>
  <c r="C11" i="6"/>
  <c r="B11" i="6"/>
  <c r="A11" i="6"/>
  <c r="C10" i="6"/>
  <c r="B10" i="6"/>
  <c r="A10" i="6" s="1"/>
  <c r="C9" i="6"/>
  <c r="B9" i="6"/>
  <c r="A9" i="6" s="1"/>
  <c r="C8" i="6"/>
  <c r="B8" i="6"/>
  <c r="A8" i="6"/>
  <c r="C7" i="6"/>
  <c r="B7" i="6"/>
  <c r="A7" i="6" s="1"/>
  <c r="C6" i="6"/>
  <c r="B6" i="6"/>
  <c r="A6" i="6" s="1"/>
  <c r="C5" i="6"/>
  <c r="B5" i="6"/>
  <c r="A5" i="6" s="1"/>
  <c r="C4" i="6"/>
  <c r="B4" i="6"/>
  <c r="A4" i="6" s="1"/>
  <c r="C3" i="6"/>
  <c r="B3" i="6"/>
  <c r="A3" i="6" s="1"/>
  <c r="C281" i="5"/>
  <c r="B281" i="5"/>
  <c r="A281" i="5" s="1"/>
  <c r="C280" i="5"/>
  <c r="B280" i="5"/>
  <c r="A280" i="5" s="1"/>
  <c r="C279" i="5"/>
  <c r="B279" i="5"/>
  <c r="A279" i="5" s="1"/>
  <c r="C278" i="5"/>
  <c r="B278" i="5"/>
  <c r="A278" i="5"/>
  <c r="C277" i="5"/>
  <c r="B277" i="5"/>
  <c r="A277" i="5"/>
  <c r="C276" i="5"/>
  <c r="B276" i="5"/>
  <c r="A276" i="5" s="1"/>
  <c r="C275" i="5"/>
  <c r="B275" i="5"/>
  <c r="A275" i="5"/>
  <c r="C274" i="5"/>
  <c r="B274" i="5"/>
  <c r="A274" i="5" s="1"/>
  <c r="C273" i="5"/>
  <c r="B273" i="5"/>
  <c r="A273" i="5"/>
  <c r="C272" i="5"/>
  <c r="B272" i="5"/>
  <c r="A272" i="5" s="1"/>
  <c r="C271" i="5"/>
  <c r="B271" i="5"/>
  <c r="A271" i="5" s="1"/>
  <c r="C270" i="5"/>
  <c r="B270" i="5"/>
  <c r="A270" i="5" s="1"/>
  <c r="C269" i="5"/>
  <c r="B269" i="5"/>
  <c r="A269" i="5" s="1"/>
  <c r="C268" i="5"/>
  <c r="B268" i="5"/>
  <c r="A268" i="5" s="1"/>
  <c r="C267" i="5"/>
  <c r="B267" i="5"/>
  <c r="A267" i="5" s="1"/>
  <c r="C266" i="5"/>
  <c r="B266" i="5"/>
  <c r="A266" i="5" s="1"/>
  <c r="C265" i="5"/>
  <c r="B265" i="5"/>
  <c r="A265" i="5" s="1"/>
  <c r="C264" i="5"/>
  <c r="B264" i="5"/>
  <c r="A264" i="5" s="1"/>
  <c r="C263" i="5"/>
  <c r="B263" i="5"/>
  <c r="A263" i="5"/>
  <c r="C262" i="5"/>
  <c r="B262" i="5"/>
  <c r="A262" i="5"/>
  <c r="C261" i="5"/>
  <c r="B261" i="5"/>
  <c r="A261" i="5" s="1"/>
  <c r="C260" i="5"/>
  <c r="B260" i="5"/>
  <c r="A260" i="5" s="1"/>
  <c r="C259" i="5"/>
  <c r="B259" i="5"/>
  <c r="A259" i="5" s="1"/>
  <c r="C258" i="5"/>
  <c r="B258" i="5"/>
  <c r="A258" i="5" s="1"/>
  <c r="C257" i="5"/>
  <c r="B257" i="5"/>
  <c r="A257" i="5" s="1"/>
  <c r="C256" i="5"/>
  <c r="B256" i="5"/>
  <c r="A256" i="5" s="1"/>
  <c r="C255" i="5"/>
  <c r="B255" i="5"/>
  <c r="A255" i="5" s="1"/>
  <c r="C254" i="5"/>
  <c r="B254" i="5"/>
  <c r="A254" i="5"/>
  <c r="C253" i="5"/>
  <c r="B253" i="5"/>
  <c r="A253" i="5" s="1"/>
  <c r="C252" i="5"/>
  <c r="B252" i="5"/>
  <c r="A252" i="5" s="1"/>
  <c r="C251" i="5"/>
  <c r="B251" i="5"/>
  <c r="A251" i="5"/>
  <c r="C250" i="5"/>
  <c r="B250" i="5"/>
  <c r="A250" i="5"/>
  <c r="C249" i="5"/>
  <c r="B249" i="5"/>
  <c r="A249" i="5" s="1"/>
  <c r="C248" i="5"/>
  <c r="B248" i="5"/>
  <c r="A248" i="5" s="1"/>
  <c r="C247" i="5"/>
  <c r="B247" i="5"/>
  <c r="A247" i="5" s="1"/>
  <c r="C246" i="5"/>
  <c r="B246" i="5"/>
  <c r="A246" i="5" s="1"/>
  <c r="C245" i="5"/>
  <c r="B245" i="5"/>
  <c r="A245" i="5" s="1"/>
  <c r="C244" i="5"/>
  <c r="B244" i="5"/>
  <c r="A244" i="5" s="1"/>
  <c r="C243" i="5"/>
  <c r="B243" i="5"/>
  <c r="A243" i="5" s="1"/>
  <c r="C242" i="5"/>
  <c r="B242" i="5"/>
  <c r="A242" i="5"/>
  <c r="C241" i="5"/>
  <c r="B241" i="5"/>
  <c r="A241" i="5" s="1"/>
  <c r="C240" i="5"/>
  <c r="B240" i="5"/>
  <c r="A240" i="5" s="1"/>
  <c r="C239" i="5"/>
  <c r="B239" i="5"/>
  <c r="A239" i="5" s="1"/>
  <c r="C238" i="5"/>
  <c r="B238" i="5"/>
  <c r="A238" i="5"/>
  <c r="C237" i="5"/>
  <c r="B237" i="5"/>
  <c r="A237" i="5"/>
  <c r="C236" i="5"/>
  <c r="B236" i="5"/>
  <c r="A236" i="5" s="1"/>
  <c r="C235" i="5"/>
  <c r="B235" i="5"/>
  <c r="A235" i="5" s="1"/>
  <c r="C234" i="5"/>
  <c r="B234" i="5"/>
  <c r="A234" i="5" s="1"/>
  <c r="C233" i="5"/>
  <c r="B233" i="5"/>
  <c r="A233" i="5" s="1"/>
  <c r="C232" i="5"/>
  <c r="B232" i="5"/>
  <c r="A232" i="5" s="1"/>
  <c r="C231" i="5"/>
  <c r="B231" i="5"/>
  <c r="A231" i="5" s="1"/>
  <c r="C230" i="5"/>
  <c r="B230" i="5"/>
  <c r="A230" i="5" s="1"/>
  <c r="C229" i="5"/>
  <c r="B229" i="5"/>
  <c r="A229" i="5"/>
  <c r="C228" i="5"/>
  <c r="B228" i="5"/>
  <c r="A228" i="5" s="1"/>
  <c r="C227" i="5"/>
  <c r="B227" i="5"/>
  <c r="A227" i="5" s="1"/>
  <c r="C226" i="5"/>
  <c r="B226" i="5"/>
  <c r="A226" i="5" s="1"/>
  <c r="C225" i="5"/>
  <c r="B225" i="5"/>
  <c r="A225" i="5" s="1"/>
  <c r="C224" i="5"/>
  <c r="B224" i="5"/>
  <c r="A224" i="5" s="1"/>
  <c r="C223" i="5"/>
  <c r="B223" i="5"/>
  <c r="A223" i="5" s="1"/>
  <c r="C222" i="5"/>
  <c r="B222" i="5"/>
  <c r="A222" i="5" s="1"/>
  <c r="C221" i="5"/>
  <c r="B221" i="5"/>
  <c r="A221" i="5" s="1"/>
  <c r="C220" i="5"/>
  <c r="B220" i="5"/>
  <c r="A220" i="5" s="1"/>
  <c r="C219" i="5"/>
  <c r="B219" i="5"/>
  <c r="A219" i="5"/>
  <c r="C218" i="5"/>
  <c r="B218" i="5"/>
  <c r="A218" i="5" s="1"/>
  <c r="C217" i="5"/>
  <c r="B217" i="5"/>
  <c r="A217" i="5" s="1"/>
  <c r="C216" i="5"/>
  <c r="B216" i="5"/>
  <c r="A216" i="5" s="1"/>
  <c r="C215" i="5"/>
  <c r="B215" i="5"/>
  <c r="A215" i="5"/>
  <c r="C214" i="5"/>
  <c r="B214" i="5"/>
  <c r="A214" i="5"/>
  <c r="C213" i="5"/>
  <c r="B213" i="5"/>
  <c r="A213" i="5" s="1"/>
  <c r="C212" i="5"/>
  <c r="B212" i="5"/>
  <c r="A212" i="5" s="1"/>
  <c r="C211" i="5"/>
  <c r="B211" i="5"/>
  <c r="A211" i="5" s="1"/>
  <c r="C210" i="5"/>
  <c r="B210" i="5"/>
  <c r="A210" i="5" s="1"/>
  <c r="C209" i="5"/>
  <c r="B209" i="5"/>
  <c r="A209" i="5" s="1"/>
  <c r="C208" i="5"/>
  <c r="B208" i="5"/>
  <c r="A208" i="5" s="1"/>
  <c r="C207" i="5"/>
  <c r="B207" i="5"/>
  <c r="A207" i="5"/>
  <c r="C206" i="5"/>
  <c r="B206" i="5"/>
  <c r="A206" i="5"/>
  <c r="C205" i="5"/>
  <c r="B205" i="5"/>
  <c r="A205" i="5" s="1"/>
  <c r="C204" i="5"/>
  <c r="B204" i="5"/>
  <c r="A204" i="5" s="1"/>
  <c r="C203" i="5"/>
  <c r="B203" i="5"/>
  <c r="A203" i="5"/>
  <c r="C202" i="5"/>
  <c r="B202" i="5"/>
  <c r="A202" i="5" s="1"/>
  <c r="C201" i="5"/>
  <c r="B201" i="5"/>
  <c r="A201" i="5" s="1"/>
  <c r="C200" i="5"/>
  <c r="B200" i="5"/>
  <c r="A200" i="5" s="1"/>
  <c r="C199" i="5"/>
  <c r="B199" i="5"/>
  <c r="A199" i="5" s="1"/>
  <c r="C198" i="5"/>
  <c r="B198" i="5"/>
  <c r="A198" i="5" s="1"/>
  <c r="C197" i="5"/>
  <c r="B197" i="5"/>
  <c r="A197" i="5" s="1"/>
  <c r="C196" i="5"/>
  <c r="B196" i="5"/>
  <c r="A196" i="5" s="1"/>
  <c r="C195" i="5"/>
  <c r="B195" i="5"/>
  <c r="A195" i="5" s="1"/>
  <c r="C194" i="5"/>
  <c r="B194" i="5"/>
  <c r="A194" i="5"/>
  <c r="C193" i="5"/>
  <c r="B193" i="5"/>
  <c r="A193" i="5"/>
  <c r="C192" i="5"/>
  <c r="B192" i="5"/>
  <c r="A192" i="5" s="1"/>
  <c r="C191" i="5"/>
  <c r="B191" i="5"/>
  <c r="A191" i="5"/>
  <c r="C190" i="5"/>
  <c r="B190" i="5"/>
  <c r="A190" i="5" s="1"/>
  <c r="C189" i="5"/>
  <c r="B189" i="5"/>
  <c r="A189" i="5" s="1"/>
  <c r="C188" i="5"/>
  <c r="B188" i="5"/>
  <c r="A188" i="5" s="1"/>
  <c r="C187" i="5"/>
  <c r="B187" i="5"/>
  <c r="A187" i="5" s="1"/>
  <c r="C186" i="5"/>
  <c r="B186" i="5"/>
  <c r="A186" i="5" s="1"/>
  <c r="C185" i="5"/>
  <c r="B185" i="5"/>
  <c r="A185" i="5" s="1"/>
  <c r="C184" i="5"/>
  <c r="B184" i="5"/>
  <c r="A184" i="5" s="1"/>
  <c r="C183" i="5"/>
  <c r="B183" i="5"/>
  <c r="A183" i="5" s="1"/>
  <c r="C182" i="5"/>
  <c r="B182" i="5"/>
  <c r="A182" i="5"/>
  <c r="C181" i="5"/>
  <c r="B181" i="5"/>
  <c r="A181" i="5"/>
  <c r="C180" i="5"/>
  <c r="B180" i="5"/>
  <c r="A180" i="5" s="1"/>
  <c r="C179" i="5"/>
  <c r="B179" i="5"/>
  <c r="A179" i="5"/>
  <c r="C178" i="5"/>
  <c r="B178" i="5"/>
  <c r="A178" i="5" s="1"/>
  <c r="C177" i="5"/>
  <c r="B177" i="5"/>
  <c r="A177" i="5"/>
  <c r="C176" i="5"/>
  <c r="B176" i="5"/>
  <c r="A176" i="5" s="1"/>
  <c r="C175" i="5"/>
  <c r="B175" i="5"/>
  <c r="A175" i="5" s="1"/>
  <c r="C174" i="5"/>
  <c r="B174" i="5"/>
  <c r="A174" i="5" s="1"/>
  <c r="C173" i="5"/>
  <c r="B173" i="5"/>
  <c r="A173" i="5" s="1"/>
  <c r="C172" i="5"/>
  <c r="B172" i="5"/>
  <c r="A172" i="5" s="1"/>
  <c r="C171" i="5"/>
  <c r="B171" i="5"/>
  <c r="A171" i="5" s="1"/>
  <c r="C170" i="5"/>
  <c r="B170" i="5"/>
  <c r="A170" i="5" s="1"/>
  <c r="C169" i="5"/>
  <c r="B169" i="5"/>
  <c r="A169" i="5"/>
  <c r="C168" i="5"/>
  <c r="B168" i="5"/>
  <c r="A168" i="5" s="1"/>
  <c r="C167" i="5"/>
  <c r="B167" i="5"/>
  <c r="A167" i="5"/>
  <c r="C166" i="5"/>
  <c r="B166" i="5"/>
  <c r="A166" i="5"/>
  <c r="C165" i="5"/>
  <c r="B165" i="5"/>
  <c r="A165" i="5" s="1"/>
  <c r="C164" i="5"/>
  <c r="B164" i="5"/>
  <c r="A164" i="5" s="1"/>
  <c r="C163" i="5"/>
  <c r="B163" i="5"/>
  <c r="A163" i="5" s="1"/>
  <c r="C162" i="5"/>
  <c r="B162" i="5"/>
  <c r="A162" i="5" s="1"/>
  <c r="C161" i="5"/>
  <c r="B161" i="5"/>
  <c r="A161" i="5" s="1"/>
  <c r="C160" i="5"/>
  <c r="B160" i="5"/>
  <c r="A160" i="5" s="1"/>
  <c r="C159" i="5"/>
  <c r="B159" i="5"/>
  <c r="A159" i="5"/>
  <c r="C158" i="5"/>
  <c r="B158" i="5"/>
  <c r="A158" i="5" s="1"/>
  <c r="C157" i="5"/>
  <c r="B157" i="5"/>
  <c r="A157" i="5" s="1"/>
  <c r="C156" i="5"/>
  <c r="B156" i="5"/>
  <c r="A156" i="5" s="1"/>
  <c r="C155" i="5"/>
  <c r="B155" i="5"/>
  <c r="A155" i="5" s="1"/>
  <c r="C154" i="5"/>
  <c r="B154" i="5"/>
  <c r="A154" i="5"/>
  <c r="C153" i="5"/>
  <c r="B153" i="5"/>
  <c r="A153" i="5"/>
  <c r="C152" i="5"/>
  <c r="B152" i="5"/>
  <c r="A152" i="5" s="1"/>
  <c r="C151" i="5"/>
  <c r="B151" i="5"/>
  <c r="A151" i="5" s="1"/>
  <c r="C150" i="5"/>
  <c r="B150" i="5"/>
  <c r="A150" i="5" s="1"/>
  <c r="C149" i="5"/>
  <c r="B149" i="5"/>
  <c r="A149" i="5" s="1"/>
  <c r="C148" i="5"/>
  <c r="B148" i="5"/>
  <c r="A148" i="5" s="1"/>
  <c r="C147" i="5"/>
  <c r="B147" i="5"/>
  <c r="A147" i="5" s="1"/>
  <c r="C146" i="5"/>
  <c r="B146" i="5"/>
  <c r="A146" i="5" s="1"/>
  <c r="C145" i="5"/>
  <c r="B145" i="5"/>
  <c r="A145" i="5" s="1"/>
  <c r="C144" i="5"/>
  <c r="B144" i="5"/>
  <c r="A144" i="5" s="1"/>
  <c r="C143" i="5"/>
  <c r="B143" i="5"/>
  <c r="A143" i="5"/>
  <c r="C142" i="5"/>
  <c r="B142" i="5"/>
  <c r="A142" i="5" s="1"/>
  <c r="C141" i="5"/>
  <c r="B141" i="5"/>
  <c r="A141" i="5"/>
  <c r="C140" i="5"/>
  <c r="B140" i="5"/>
  <c r="A140" i="5" s="1"/>
  <c r="C139" i="5"/>
  <c r="B139" i="5"/>
  <c r="A139" i="5" s="1"/>
  <c r="C138" i="5"/>
  <c r="B138" i="5"/>
  <c r="A138" i="5" s="1"/>
  <c r="C137" i="5"/>
  <c r="B137" i="5"/>
  <c r="A137" i="5" s="1"/>
  <c r="C136" i="5"/>
  <c r="B136" i="5"/>
  <c r="A136" i="5" s="1"/>
  <c r="C135" i="5"/>
  <c r="B135" i="5"/>
  <c r="A135" i="5" s="1"/>
  <c r="C134" i="5"/>
  <c r="B134" i="5"/>
  <c r="A134" i="5" s="1"/>
  <c r="C133" i="5"/>
  <c r="B133" i="5"/>
  <c r="A133" i="5"/>
  <c r="C132" i="5"/>
  <c r="B132" i="5"/>
  <c r="A132" i="5" s="1"/>
  <c r="C131" i="5"/>
  <c r="B131" i="5"/>
  <c r="A131" i="5"/>
  <c r="C130" i="5"/>
  <c r="B130" i="5"/>
  <c r="A130" i="5"/>
  <c r="C129" i="5"/>
  <c r="B129" i="5"/>
  <c r="A129" i="5" s="1"/>
  <c r="C128" i="5"/>
  <c r="B128" i="5"/>
  <c r="A128" i="5" s="1"/>
  <c r="C127" i="5"/>
  <c r="B127" i="5"/>
  <c r="A127" i="5" s="1"/>
  <c r="C126" i="5"/>
  <c r="B126" i="5"/>
  <c r="A126" i="5" s="1"/>
  <c r="C125" i="5"/>
  <c r="B125" i="5"/>
  <c r="A125" i="5" s="1"/>
  <c r="C124" i="5"/>
  <c r="B124" i="5"/>
  <c r="A124" i="5" s="1"/>
  <c r="C123" i="5"/>
  <c r="B123" i="5"/>
  <c r="A123" i="5"/>
  <c r="C122" i="5"/>
  <c r="B122" i="5"/>
  <c r="A122" i="5" s="1"/>
  <c r="C121" i="5"/>
  <c r="B121" i="5"/>
  <c r="A121" i="5"/>
  <c r="C120" i="5"/>
  <c r="B120" i="5"/>
  <c r="A120" i="5" s="1"/>
  <c r="C119" i="5"/>
  <c r="B119" i="5"/>
  <c r="A119" i="5"/>
  <c r="C118" i="5"/>
  <c r="B118" i="5"/>
  <c r="A118" i="5"/>
  <c r="C117" i="5"/>
  <c r="B117" i="5"/>
  <c r="A117" i="5" s="1"/>
  <c r="C116" i="5"/>
  <c r="B116" i="5"/>
  <c r="A116" i="5" s="1"/>
  <c r="C115" i="5"/>
  <c r="B115" i="5"/>
  <c r="A115" i="5" s="1"/>
  <c r="C114" i="5"/>
  <c r="B114" i="5"/>
  <c r="A114" i="5" s="1"/>
  <c r="C113" i="5"/>
  <c r="B113" i="5"/>
  <c r="A113" i="5" s="1"/>
  <c r="C112" i="5"/>
  <c r="B112" i="5"/>
  <c r="A112" i="5" s="1"/>
  <c r="C111" i="5"/>
  <c r="B111" i="5"/>
  <c r="A111" i="5"/>
  <c r="C110" i="5"/>
  <c r="B110" i="5"/>
  <c r="A110" i="5"/>
  <c r="C109" i="5"/>
  <c r="B109" i="5"/>
  <c r="A109" i="5" s="1"/>
  <c r="C108" i="5"/>
  <c r="B108" i="5"/>
  <c r="A108" i="5" s="1"/>
  <c r="C107" i="5"/>
  <c r="B107" i="5"/>
  <c r="A107" i="5"/>
  <c r="C106" i="5"/>
  <c r="B106" i="5"/>
  <c r="A106" i="5" s="1"/>
  <c r="C105" i="5"/>
  <c r="B105" i="5"/>
  <c r="A105" i="5" s="1"/>
  <c r="C104" i="5"/>
  <c r="B104" i="5"/>
  <c r="A104" i="5" s="1"/>
  <c r="C103" i="5"/>
  <c r="B103" i="5"/>
  <c r="A103" i="5" s="1"/>
  <c r="C102" i="5"/>
  <c r="B102" i="5"/>
  <c r="A102" i="5" s="1"/>
  <c r="C101" i="5"/>
  <c r="B101" i="5"/>
  <c r="A101" i="5" s="1"/>
  <c r="C100" i="5"/>
  <c r="B100" i="5"/>
  <c r="A100" i="5" s="1"/>
  <c r="C99" i="5"/>
  <c r="B99" i="5"/>
  <c r="A99" i="5"/>
  <c r="C98" i="5"/>
  <c r="B98" i="5"/>
  <c r="A98" i="5" s="1"/>
  <c r="C97" i="5"/>
  <c r="B97" i="5"/>
  <c r="A97" i="5" s="1"/>
  <c r="C96" i="5"/>
  <c r="B96" i="5"/>
  <c r="A96" i="5" s="1"/>
  <c r="C95" i="5"/>
  <c r="B95" i="5"/>
  <c r="A95" i="5"/>
  <c r="C94" i="5"/>
  <c r="B94" i="5"/>
  <c r="A94" i="5"/>
  <c r="C93" i="5"/>
  <c r="B93" i="5"/>
  <c r="A93" i="5"/>
  <c r="C92" i="5"/>
  <c r="B92" i="5"/>
  <c r="A92" i="5" s="1"/>
  <c r="C91" i="5"/>
  <c r="B91" i="5"/>
  <c r="A91" i="5" s="1"/>
  <c r="C90" i="5"/>
  <c r="B90" i="5"/>
  <c r="A90" i="5" s="1"/>
  <c r="C89" i="5"/>
  <c r="B89" i="5"/>
  <c r="A89" i="5" s="1"/>
  <c r="C88" i="5"/>
  <c r="B88" i="5"/>
  <c r="A88" i="5" s="1"/>
  <c r="C87" i="5"/>
  <c r="B87" i="5"/>
  <c r="A87" i="5" s="1"/>
  <c r="C86" i="5"/>
  <c r="B86" i="5"/>
  <c r="A86" i="5" s="1"/>
  <c r="C85" i="5"/>
  <c r="B85" i="5"/>
  <c r="A85" i="5" s="1"/>
  <c r="C84" i="5"/>
  <c r="B84" i="5"/>
  <c r="A84" i="5" s="1"/>
  <c r="C83" i="5"/>
  <c r="B83" i="5"/>
  <c r="A83" i="5" s="1"/>
  <c r="C82" i="5"/>
  <c r="B82" i="5"/>
  <c r="A82" i="5" s="1"/>
  <c r="C81" i="5"/>
  <c r="B81" i="5"/>
  <c r="A81" i="5"/>
  <c r="C80" i="5"/>
  <c r="B80" i="5"/>
  <c r="A80" i="5" s="1"/>
  <c r="C79" i="5"/>
  <c r="B79" i="5"/>
  <c r="A79" i="5" s="1"/>
  <c r="C78" i="5"/>
  <c r="B78" i="5"/>
  <c r="A78" i="5" s="1"/>
  <c r="C77" i="5"/>
  <c r="B77" i="5"/>
  <c r="A77" i="5" s="1"/>
  <c r="C76" i="5"/>
  <c r="B76" i="5"/>
  <c r="A76" i="5" s="1"/>
  <c r="C75" i="5"/>
  <c r="B75" i="5"/>
  <c r="A75" i="5" s="1"/>
  <c r="C74" i="5"/>
  <c r="B74" i="5"/>
  <c r="A74" i="5"/>
  <c r="C73" i="5"/>
  <c r="B73" i="5"/>
  <c r="A73" i="5" s="1"/>
  <c r="C72" i="5"/>
  <c r="B72" i="5"/>
  <c r="A72" i="5" s="1"/>
  <c r="C71" i="5"/>
  <c r="B71" i="5"/>
  <c r="A71" i="5"/>
  <c r="C70" i="5"/>
  <c r="B70" i="5"/>
  <c r="A70" i="5" s="1"/>
  <c r="C69" i="5"/>
  <c r="B69" i="5"/>
  <c r="A69" i="5" s="1"/>
  <c r="C68" i="5"/>
  <c r="B68" i="5"/>
  <c r="A68" i="5" s="1"/>
  <c r="C67" i="5"/>
  <c r="B67" i="5"/>
  <c r="A67" i="5" s="1"/>
  <c r="C66" i="5"/>
  <c r="B66" i="5"/>
  <c r="A66" i="5" s="1"/>
  <c r="C65" i="5"/>
  <c r="B65" i="5"/>
  <c r="A65" i="5" s="1"/>
  <c r="C64" i="5"/>
  <c r="B64" i="5"/>
  <c r="A64" i="5" s="1"/>
  <c r="C63" i="5"/>
  <c r="B63" i="5"/>
  <c r="A63" i="5" s="1"/>
  <c r="C62" i="5"/>
  <c r="B62" i="5"/>
  <c r="A62" i="5"/>
  <c r="C61" i="5"/>
  <c r="B61" i="5"/>
  <c r="A61" i="5" s="1"/>
  <c r="C60" i="5"/>
  <c r="B60" i="5"/>
  <c r="A60" i="5" s="1"/>
  <c r="C59" i="5"/>
  <c r="B59" i="5"/>
  <c r="A59" i="5"/>
  <c r="C58" i="5"/>
  <c r="B58" i="5"/>
  <c r="A58" i="5"/>
  <c r="C57" i="5"/>
  <c r="B57" i="5"/>
  <c r="A57" i="5"/>
  <c r="C56" i="5"/>
  <c r="B56" i="5"/>
  <c r="A56" i="5" s="1"/>
  <c r="C55" i="5"/>
  <c r="B55" i="5"/>
  <c r="A55" i="5" s="1"/>
  <c r="C54" i="5"/>
  <c r="B54" i="5"/>
  <c r="A54" i="5" s="1"/>
  <c r="C53" i="5"/>
  <c r="B53" i="5"/>
  <c r="A53" i="5" s="1"/>
  <c r="C52" i="5"/>
  <c r="B52" i="5"/>
  <c r="A52" i="5" s="1"/>
  <c r="C51" i="5"/>
  <c r="B51" i="5"/>
  <c r="A51" i="5" s="1"/>
  <c r="C50" i="5"/>
  <c r="B50" i="5"/>
  <c r="A50" i="5" s="1"/>
  <c r="C49" i="5"/>
  <c r="B49" i="5"/>
  <c r="A49" i="5" s="1"/>
  <c r="C48" i="5"/>
  <c r="B48" i="5"/>
  <c r="A48" i="5" s="1"/>
  <c r="C47" i="5"/>
  <c r="B47" i="5"/>
  <c r="A47" i="5" s="1"/>
  <c r="C46" i="5"/>
  <c r="B46" i="5"/>
  <c r="A46" i="5" s="1"/>
  <c r="C45" i="5"/>
  <c r="B45" i="5"/>
  <c r="A45" i="5"/>
  <c r="C44" i="5"/>
  <c r="B44" i="5"/>
  <c r="A44" i="5" s="1"/>
  <c r="C43" i="5"/>
  <c r="B43" i="5"/>
  <c r="A43" i="5" s="1"/>
  <c r="C42" i="5"/>
  <c r="B42" i="5"/>
  <c r="A42" i="5" s="1"/>
  <c r="C41" i="5"/>
  <c r="B41" i="5"/>
  <c r="A41" i="5" s="1"/>
  <c r="C40" i="5"/>
  <c r="B40" i="5"/>
  <c r="A40" i="5" s="1"/>
  <c r="C39" i="5"/>
  <c r="B39" i="5"/>
  <c r="A39" i="5" s="1"/>
  <c r="C38" i="5"/>
  <c r="B38" i="5"/>
  <c r="A38" i="5"/>
  <c r="C37" i="5"/>
  <c r="B37" i="5"/>
  <c r="A37" i="5" s="1"/>
  <c r="C36" i="5"/>
  <c r="B36" i="5"/>
  <c r="A36" i="5" s="1"/>
  <c r="C35" i="5"/>
  <c r="B35" i="5"/>
  <c r="A35" i="5"/>
  <c r="C34" i="5"/>
  <c r="B34" i="5"/>
  <c r="A34" i="5" s="1"/>
  <c r="C33" i="5"/>
  <c r="B33" i="5"/>
  <c r="A33" i="5" s="1"/>
  <c r="C32" i="5"/>
  <c r="B32" i="5"/>
  <c r="A32" i="5" s="1"/>
  <c r="C31" i="5"/>
  <c r="B31" i="5"/>
  <c r="A31" i="5" s="1"/>
  <c r="C30" i="5"/>
  <c r="B30" i="5"/>
  <c r="A30" i="5" s="1"/>
  <c r="C29" i="5"/>
  <c r="B29" i="5"/>
  <c r="A29" i="5" s="1"/>
  <c r="C28" i="5"/>
  <c r="B28" i="5"/>
  <c r="A28" i="5" s="1"/>
  <c r="C27" i="5"/>
  <c r="B27" i="5"/>
  <c r="A27" i="5" s="1"/>
  <c r="C26" i="5"/>
  <c r="B26" i="5"/>
  <c r="A26" i="5"/>
  <c r="C25" i="5"/>
  <c r="B25" i="5"/>
  <c r="A25" i="5" s="1"/>
  <c r="C24" i="5"/>
  <c r="B24" i="5"/>
  <c r="A24" i="5" s="1"/>
  <c r="C23" i="5"/>
  <c r="B23" i="5"/>
  <c r="A23" i="5" s="1"/>
  <c r="C22" i="5"/>
  <c r="B22" i="5"/>
  <c r="A22" i="5" s="1"/>
  <c r="C21" i="5"/>
  <c r="B21" i="5"/>
  <c r="A21" i="5" s="1"/>
  <c r="C20" i="5"/>
  <c r="B20" i="5"/>
  <c r="A20" i="5" s="1"/>
  <c r="C19" i="5"/>
  <c r="B19" i="5"/>
  <c r="A19" i="5" s="1"/>
  <c r="C18" i="5"/>
  <c r="B18" i="5"/>
  <c r="A18" i="5"/>
  <c r="C17" i="5"/>
  <c r="B17" i="5"/>
  <c r="A17" i="5" s="1"/>
  <c r="C16" i="5"/>
  <c r="B16" i="5"/>
  <c r="A16" i="5" s="1"/>
  <c r="C15" i="5"/>
  <c r="B15" i="5"/>
  <c r="A15" i="5"/>
  <c r="C14" i="5"/>
  <c r="B14" i="5"/>
  <c r="A14" i="5" s="1"/>
  <c r="C13" i="5"/>
  <c r="B13" i="5"/>
  <c r="A13" i="5"/>
  <c r="C12" i="5"/>
  <c r="B12" i="5"/>
  <c r="A12" i="5" s="1"/>
  <c r="C11" i="5"/>
  <c r="B11" i="5"/>
  <c r="A11" i="5" s="1"/>
  <c r="C10" i="5"/>
  <c r="B10" i="5"/>
  <c r="A10" i="5"/>
  <c r="C9" i="5"/>
  <c r="B9" i="5"/>
  <c r="A9" i="5" s="1"/>
  <c r="C8" i="5"/>
  <c r="B8" i="5"/>
  <c r="A8" i="5" s="1"/>
  <c r="C7" i="5"/>
  <c r="B7" i="5"/>
  <c r="A7" i="5"/>
  <c r="C6" i="5"/>
  <c r="B6" i="5"/>
  <c r="A6" i="5" s="1"/>
  <c r="C5" i="5"/>
  <c r="B5" i="5"/>
  <c r="A5" i="5"/>
  <c r="C4" i="5"/>
  <c r="B4" i="5"/>
  <c r="A4" i="5" s="1"/>
  <c r="C3" i="5"/>
  <c r="B3" i="5"/>
  <c r="A3" i="5"/>
  <c r="C281" i="4"/>
  <c r="B281" i="4"/>
  <c r="A281" i="4" s="1"/>
  <c r="C280" i="4"/>
  <c r="B280" i="4"/>
  <c r="A280" i="4" s="1"/>
  <c r="C279" i="4"/>
  <c r="B279" i="4"/>
  <c r="A279" i="4" s="1"/>
  <c r="C278" i="4"/>
  <c r="B278" i="4"/>
  <c r="A278" i="4" s="1"/>
  <c r="C277" i="4"/>
  <c r="B277" i="4"/>
  <c r="A277" i="4" s="1"/>
  <c r="C276" i="4"/>
  <c r="B276" i="4"/>
  <c r="A276" i="4"/>
  <c r="C275" i="4"/>
  <c r="B275" i="4"/>
  <c r="A275" i="4" s="1"/>
  <c r="C274" i="4"/>
  <c r="B274" i="4"/>
  <c r="A274" i="4" s="1"/>
  <c r="C273" i="4"/>
  <c r="B273" i="4"/>
  <c r="A273" i="4"/>
  <c r="C272" i="4"/>
  <c r="B272" i="4"/>
  <c r="A272" i="4" s="1"/>
  <c r="C271" i="4"/>
  <c r="B271" i="4"/>
  <c r="A271" i="4" s="1"/>
  <c r="C270" i="4"/>
  <c r="B270" i="4"/>
  <c r="A270" i="4"/>
  <c r="C269" i="4"/>
  <c r="B269" i="4"/>
  <c r="A269" i="4"/>
  <c r="C268" i="4"/>
  <c r="B268" i="4"/>
  <c r="A268" i="4" s="1"/>
  <c r="C267" i="4"/>
  <c r="B267" i="4"/>
  <c r="A267" i="4" s="1"/>
  <c r="C266" i="4"/>
  <c r="B266" i="4"/>
  <c r="A266" i="4" s="1"/>
  <c r="C265" i="4"/>
  <c r="B265" i="4"/>
  <c r="A265" i="4" s="1"/>
  <c r="C264" i="4"/>
  <c r="B264" i="4"/>
  <c r="A264" i="4" s="1"/>
  <c r="C263" i="4"/>
  <c r="B263" i="4"/>
  <c r="A263" i="4" s="1"/>
  <c r="C262" i="4"/>
  <c r="B262" i="4"/>
  <c r="A262" i="4"/>
  <c r="C261" i="4"/>
  <c r="B261" i="4"/>
  <c r="A261" i="4" s="1"/>
  <c r="C260" i="4"/>
  <c r="B260" i="4"/>
  <c r="A260" i="4"/>
  <c r="C259" i="4"/>
  <c r="B259" i="4"/>
  <c r="A259" i="4" s="1"/>
  <c r="C258" i="4"/>
  <c r="B258" i="4"/>
  <c r="A258" i="4" s="1"/>
  <c r="C257" i="4"/>
  <c r="B257" i="4"/>
  <c r="A257" i="4"/>
  <c r="C256" i="4"/>
  <c r="B256" i="4"/>
  <c r="A256" i="4"/>
  <c r="C255" i="4"/>
  <c r="B255" i="4"/>
  <c r="A255" i="4" s="1"/>
  <c r="C254" i="4"/>
  <c r="B254" i="4"/>
  <c r="A254" i="4"/>
  <c r="C253" i="4"/>
  <c r="B253" i="4"/>
  <c r="A253" i="4" s="1"/>
  <c r="C252" i="4"/>
  <c r="B252" i="4"/>
  <c r="A252" i="4" s="1"/>
  <c r="C251" i="4"/>
  <c r="B251" i="4"/>
  <c r="A251" i="4" s="1"/>
  <c r="C250" i="4"/>
  <c r="B250" i="4"/>
  <c r="A250" i="4" s="1"/>
  <c r="C249" i="4"/>
  <c r="B249" i="4"/>
  <c r="A249" i="4" s="1"/>
  <c r="C248" i="4"/>
  <c r="B248" i="4"/>
  <c r="A248" i="4" s="1"/>
  <c r="C247" i="4"/>
  <c r="B247" i="4"/>
  <c r="A247" i="4" s="1"/>
  <c r="C246" i="4"/>
  <c r="B246" i="4"/>
  <c r="A246" i="4" s="1"/>
  <c r="C245" i="4"/>
  <c r="B245" i="4"/>
  <c r="A245" i="4" s="1"/>
  <c r="C244" i="4"/>
  <c r="B244" i="4"/>
  <c r="A244" i="4" s="1"/>
  <c r="C243" i="4"/>
  <c r="B243" i="4"/>
  <c r="A243" i="4" s="1"/>
  <c r="C242" i="4"/>
  <c r="B242" i="4"/>
  <c r="A242" i="4" s="1"/>
  <c r="C241" i="4"/>
  <c r="B241" i="4"/>
  <c r="A241" i="4" s="1"/>
  <c r="C240" i="4"/>
  <c r="B240" i="4"/>
  <c r="A240" i="4" s="1"/>
  <c r="C239" i="4"/>
  <c r="B239" i="4"/>
  <c r="A239" i="4" s="1"/>
  <c r="C238" i="4"/>
  <c r="B238" i="4"/>
  <c r="A238" i="4" s="1"/>
  <c r="C237" i="4"/>
  <c r="B237" i="4"/>
  <c r="A237" i="4" s="1"/>
  <c r="C236" i="4"/>
  <c r="B236" i="4"/>
  <c r="A236" i="4" s="1"/>
  <c r="C235" i="4"/>
  <c r="B235" i="4"/>
  <c r="A235" i="4" s="1"/>
  <c r="C234" i="4"/>
  <c r="B234" i="4"/>
  <c r="A234" i="4" s="1"/>
  <c r="C233" i="4"/>
  <c r="B233" i="4"/>
  <c r="A233" i="4"/>
  <c r="C232" i="4"/>
  <c r="B232" i="4"/>
  <c r="A232" i="4" s="1"/>
  <c r="C231" i="4"/>
  <c r="B231" i="4"/>
  <c r="A231" i="4" s="1"/>
  <c r="C230" i="4"/>
  <c r="B230" i="4"/>
  <c r="A230" i="4" s="1"/>
  <c r="C229" i="4"/>
  <c r="B229" i="4"/>
  <c r="A229" i="4" s="1"/>
  <c r="C228" i="4"/>
  <c r="B228" i="4"/>
  <c r="A228" i="4" s="1"/>
  <c r="C227" i="4"/>
  <c r="B227" i="4"/>
  <c r="A227" i="4" s="1"/>
  <c r="C226" i="4"/>
  <c r="B226" i="4"/>
  <c r="A226" i="4" s="1"/>
  <c r="C225" i="4"/>
  <c r="B225" i="4"/>
  <c r="A225" i="4" s="1"/>
  <c r="C224" i="4"/>
  <c r="B224" i="4"/>
  <c r="A224" i="4" s="1"/>
  <c r="C223" i="4"/>
  <c r="B223" i="4"/>
  <c r="A223" i="4" s="1"/>
  <c r="C222" i="4"/>
  <c r="B222" i="4"/>
  <c r="A222" i="4" s="1"/>
  <c r="C221" i="4"/>
  <c r="B221" i="4"/>
  <c r="A221" i="4" s="1"/>
  <c r="C220" i="4"/>
  <c r="B220" i="4"/>
  <c r="A220" i="4" s="1"/>
  <c r="C219" i="4"/>
  <c r="B219" i="4"/>
  <c r="A219" i="4" s="1"/>
  <c r="C218" i="4"/>
  <c r="B218" i="4"/>
  <c r="A218" i="4" s="1"/>
  <c r="C217" i="4"/>
  <c r="B217" i="4"/>
  <c r="A217" i="4" s="1"/>
  <c r="C216" i="4"/>
  <c r="B216" i="4"/>
  <c r="A216" i="4" s="1"/>
  <c r="C215" i="4"/>
  <c r="B215" i="4"/>
  <c r="A215" i="4" s="1"/>
  <c r="C214" i="4"/>
  <c r="B214" i="4"/>
  <c r="A214" i="4"/>
  <c r="C213" i="4"/>
  <c r="B213" i="4"/>
  <c r="A213" i="4" s="1"/>
  <c r="C212" i="4"/>
  <c r="B212" i="4"/>
  <c r="A212" i="4" s="1"/>
  <c r="C211" i="4"/>
  <c r="B211" i="4"/>
  <c r="A211" i="4" s="1"/>
  <c r="C210" i="4"/>
  <c r="B210" i="4"/>
  <c r="A210" i="4" s="1"/>
  <c r="C209" i="4"/>
  <c r="B209" i="4"/>
  <c r="A209" i="4"/>
  <c r="C208" i="4"/>
  <c r="B208" i="4"/>
  <c r="A208" i="4" s="1"/>
  <c r="C207" i="4"/>
  <c r="B207" i="4"/>
  <c r="A207" i="4" s="1"/>
  <c r="C206" i="4"/>
  <c r="B206" i="4"/>
  <c r="A206" i="4" s="1"/>
  <c r="C205" i="4"/>
  <c r="B205" i="4"/>
  <c r="A205" i="4" s="1"/>
  <c r="C204" i="4"/>
  <c r="B204" i="4"/>
  <c r="A204" i="4" s="1"/>
  <c r="C203" i="4"/>
  <c r="B203" i="4"/>
  <c r="A203" i="4" s="1"/>
  <c r="C202" i="4"/>
  <c r="B202" i="4"/>
  <c r="A202" i="4" s="1"/>
  <c r="C201" i="4"/>
  <c r="B201" i="4"/>
  <c r="A201" i="4"/>
  <c r="C200" i="4"/>
  <c r="B200" i="4"/>
  <c r="A200" i="4" s="1"/>
  <c r="C199" i="4"/>
  <c r="B199" i="4"/>
  <c r="A199" i="4" s="1"/>
  <c r="C198" i="4"/>
  <c r="B198" i="4"/>
  <c r="A198" i="4"/>
  <c r="C197" i="4"/>
  <c r="B197" i="4"/>
  <c r="A197" i="4" s="1"/>
  <c r="C196" i="4"/>
  <c r="B196" i="4"/>
  <c r="A196" i="4"/>
  <c r="C195" i="4"/>
  <c r="B195" i="4"/>
  <c r="A195" i="4" s="1"/>
  <c r="C194" i="4"/>
  <c r="B194" i="4"/>
  <c r="A194" i="4" s="1"/>
  <c r="C193" i="4"/>
  <c r="B193" i="4"/>
  <c r="A193" i="4"/>
  <c r="C192" i="4"/>
  <c r="B192" i="4"/>
  <c r="A192" i="4" s="1"/>
  <c r="C191" i="4"/>
  <c r="B191" i="4"/>
  <c r="A191" i="4" s="1"/>
  <c r="C190" i="4"/>
  <c r="B190" i="4"/>
  <c r="A190" i="4"/>
  <c r="C189" i="4"/>
  <c r="B189" i="4"/>
  <c r="A189" i="4" s="1"/>
  <c r="C188" i="4"/>
  <c r="B188" i="4"/>
  <c r="A188" i="4"/>
  <c r="C187" i="4"/>
  <c r="B187" i="4"/>
  <c r="A187" i="4" s="1"/>
  <c r="C186" i="4"/>
  <c r="B186" i="4"/>
  <c r="A186" i="4"/>
  <c r="C185" i="4"/>
  <c r="B185" i="4"/>
  <c r="A185" i="4" s="1"/>
  <c r="C184" i="4"/>
  <c r="B184" i="4"/>
  <c r="A184" i="4" s="1"/>
  <c r="C183" i="4"/>
  <c r="B183" i="4"/>
  <c r="A183" i="4" s="1"/>
  <c r="C182" i="4"/>
  <c r="B182" i="4"/>
  <c r="A182" i="4" s="1"/>
  <c r="C181" i="4"/>
  <c r="B181" i="4"/>
  <c r="A181" i="4" s="1"/>
  <c r="C180" i="4"/>
  <c r="B180" i="4"/>
  <c r="A180" i="4"/>
  <c r="C179" i="4"/>
  <c r="B179" i="4"/>
  <c r="A179" i="4" s="1"/>
  <c r="C178" i="4"/>
  <c r="B178" i="4"/>
  <c r="A178" i="4" s="1"/>
  <c r="C177" i="4"/>
  <c r="B177" i="4"/>
  <c r="A177" i="4"/>
  <c r="C176" i="4"/>
  <c r="B176" i="4"/>
  <c r="A176" i="4" s="1"/>
  <c r="C175" i="4"/>
  <c r="B175" i="4"/>
  <c r="A175" i="4" s="1"/>
  <c r="C174" i="4"/>
  <c r="B174" i="4"/>
  <c r="A174" i="4"/>
  <c r="C173" i="4"/>
  <c r="B173" i="4"/>
  <c r="A173" i="4"/>
  <c r="C172" i="4"/>
  <c r="B172" i="4"/>
  <c r="A172" i="4" s="1"/>
  <c r="C171" i="4"/>
  <c r="B171" i="4"/>
  <c r="A171" i="4" s="1"/>
  <c r="C170" i="4"/>
  <c r="B170" i="4"/>
  <c r="A170" i="4" s="1"/>
  <c r="C169" i="4"/>
  <c r="B169" i="4"/>
  <c r="A169" i="4" s="1"/>
  <c r="C168" i="4"/>
  <c r="B168" i="4"/>
  <c r="A168" i="4" s="1"/>
  <c r="C167" i="4"/>
  <c r="B167" i="4"/>
  <c r="A167" i="4" s="1"/>
  <c r="C166" i="4"/>
  <c r="B166" i="4"/>
  <c r="A166" i="4"/>
  <c r="C165" i="4"/>
  <c r="B165" i="4"/>
  <c r="A165" i="4" s="1"/>
  <c r="C164" i="4"/>
  <c r="B164" i="4"/>
  <c r="A164" i="4"/>
  <c r="C163" i="4"/>
  <c r="B163" i="4"/>
  <c r="A163" i="4" s="1"/>
  <c r="C162" i="4"/>
  <c r="B162" i="4"/>
  <c r="A162" i="4" s="1"/>
  <c r="C161" i="4"/>
  <c r="B161" i="4"/>
  <c r="A161" i="4"/>
  <c r="C160" i="4"/>
  <c r="B160" i="4"/>
  <c r="A160" i="4"/>
  <c r="C159" i="4"/>
  <c r="B159" i="4"/>
  <c r="A159" i="4" s="1"/>
  <c r="C158" i="4"/>
  <c r="B158" i="4"/>
  <c r="A158" i="4"/>
  <c r="C157" i="4"/>
  <c r="B157" i="4"/>
  <c r="A157" i="4" s="1"/>
  <c r="C156" i="4"/>
  <c r="B156" i="4"/>
  <c r="A156" i="4" s="1"/>
  <c r="C155" i="4"/>
  <c r="B155" i="4"/>
  <c r="A155" i="4" s="1"/>
  <c r="C154" i="4"/>
  <c r="B154" i="4"/>
  <c r="A154" i="4" s="1"/>
  <c r="C153" i="4"/>
  <c r="B153" i="4"/>
  <c r="A153" i="4" s="1"/>
  <c r="C152" i="4"/>
  <c r="B152" i="4"/>
  <c r="A152" i="4" s="1"/>
  <c r="C151" i="4"/>
  <c r="B151" i="4"/>
  <c r="A151" i="4" s="1"/>
  <c r="C150" i="4"/>
  <c r="B150" i="4"/>
  <c r="A150" i="4" s="1"/>
  <c r="C149" i="4"/>
  <c r="B149" i="4"/>
  <c r="A149" i="4" s="1"/>
  <c r="C148" i="4"/>
  <c r="B148" i="4"/>
  <c r="A148" i="4" s="1"/>
  <c r="C147" i="4"/>
  <c r="B147" i="4"/>
  <c r="A147" i="4" s="1"/>
  <c r="C146" i="4"/>
  <c r="B146" i="4"/>
  <c r="A146" i="4" s="1"/>
  <c r="C145" i="4"/>
  <c r="B145" i="4"/>
  <c r="A145" i="4" s="1"/>
  <c r="C144" i="4"/>
  <c r="B144" i="4"/>
  <c r="A144" i="4" s="1"/>
  <c r="C143" i="4"/>
  <c r="B143" i="4"/>
  <c r="A143" i="4" s="1"/>
  <c r="C142" i="4"/>
  <c r="B142" i="4"/>
  <c r="A142" i="4" s="1"/>
  <c r="C141" i="4"/>
  <c r="B141" i="4"/>
  <c r="A141" i="4" s="1"/>
  <c r="C140" i="4"/>
  <c r="B140" i="4"/>
  <c r="A140" i="4" s="1"/>
  <c r="C139" i="4"/>
  <c r="B139" i="4"/>
  <c r="A139" i="4" s="1"/>
  <c r="C138" i="4"/>
  <c r="B138" i="4"/>
  <c r="A138" i="4" s="1"/>
  <c r="C137" i="4"/>
  <c r="B137" i="4"/>
  <c r="A137" i="4"/>
  <c r="C136" i="4"/>
  <c r="B136" i="4"/>
  <c r="A136" i="4" s="1"/>
  <c r="C135" i="4"/>
  <c r="B135" i="4"/>
  <c r="A135" i="4" s="1"/>
  <c r="C134" i="4"/>
  <c r="B134" i="4"/>
  <c r="A134" i="4" s="1"/>
  <c r="C133" i="4"/>
  <c r="B133" i="4"/>
  <c r="A133" i="4" s="1"/>
  <c r="C132" i="4"/>
  <c r="B132" i="4"/>
  <c r="A132" i="4" s="1"/>
  <c r="C131" i="4"/>
  <c r="B131" i="4"/>
  <c r="A131" i="4" s="1"/>
  <c r="C130" i="4"/>
  <c r="B130" i="4"/>
  <c r="A130" i="4" s="1"/>
  <c r="C129" i="4"/>
  <c r="B129" i="4"/>
  <c r="A129" i="4" s="1"/>
  <c r="C128" i="4"/>
  <c r="B128" i="4"/>
  <c r="A128" i="4" s="1"/>
  <c r="C127" i="4"/>
  <c r="B127" i="4"/>
  <c r="A127" i="4" s="1"/>
  <c r="C126" i="4"/>
  <c r="B126" i="4"/>
  <c r="A126" i="4" s="1"/>
  <c r="C125" i="4"/>
  <c r="B125" i="4"/>
  <c r="A125" i="4" s="1"/>
  <c r="C124" i="4"/>
  <c r="B124" i="4"/>
  <c r="A124" i="4"/>
  <c r="C123" i="4"/>
  <c r="B123" i="4"/>
  <c r="A123" i="4" s="1"/>
  <c r="C122" i="4"/>
  <c r="B122" i="4"/>
  <c r="A122" i="4" s="1"/>
  <c r="C121" i="4"/>
  <c r="B121" i="4"/>
  <c r="A121" i="4" s="1"/>
  <c r="C120" i="4"/>
  <c r="B120" i="4"/>
  <c r="A120" i="4" s="1"/>
  <c r="C119" i="4"/>
  <c r="B119" i="4"/>
  <c r="A119" i="4" s="1"/>
  <c r="C118" i="4"/>
  <c r="B118" i="4"/>
  <c r="A118" i="4"/>
  <c r="C117" i="4"/>
  <c r="B117" i="4"/>
  <c r="A117" i="4" s="1"/>
  <c r="C116" i="4"/>
  <c r="B116" i="4"/>
  <c r="A116" i="4" s="1"/>
  <c r="C115" i="4"/>
  <c r="B115" i="4"/>
  <c r="A115" i="4" s="1"/>
  <c r="C114" i="4"/>
  <c r="B114" i="4"/>
  <c r="A114" i="4" s="1"/>
  <c r="C113" i="4"/>
  <c r="B113" i="4"/>
  <c r="A113" i="4"/>
  <c r="C112" i="4"/>
  <c r="B112" i="4"/>
  <c r="A112" i="4" s="1"/>
  <c r="C111" i="4"/>
  <c r="B111" i="4"/>
  <c r="A111" i="4" s="1"/>
  <c r="C110" i="4"/>
  <c r="B110" i="4"/>
  <c r="A110" i="4" s="1"/>
  <c r="C109" i="4"/>
  <c r="B109" i="4"/>
  <c r="A109" i="4" s="1"/>
  <c r="C108" i="4"/>
  <c r="B108" i="4"/>
  <c r="A108" i="4" s="1"/>
  <c r="C107" i="4"/>
  <c r="B107" i="4"/>
  <c r="A107" i="4" s="1"/>
  <c r="C106" i="4"/>
  <c r="B106" i="4"/>
  <c r="A106" i="4" s="1"/>
  <c r="C105" i="4"/>
  <c r="B105" i="4"/>
  <c r="A105" i="4"/>
  <c r="C104" i="4"/>
  <c r="B104" i="4"/>
  <c r="A104" i="4" s="1"/>
  <c r="C103" i="4"/>
  <c r="B103" i="4"/>
  <c r="A103" i="4" s="1"/>
  <c r="C102" i="4"/>
  <c r="B102" i="4"/>
  <c r="A102" i="4"/>
  <c r="C101" i="4"/>
  <c r="B101" i="4"/>
  <c r="A101" i="4" s="1"/>
  <c r="C100" i="4"/>
  <c r="B100" i="4"/>
  <c r="A100" i="4"/>
  <c r="C99" i="4"/>
  <c r="B99" i="4"/>
  <c r="A99" i="4" s="1"/>
  <c r="C98" i="4"/>
  <c r="B98" i="4"/>
  <c r="A98" i="4" s="1"/>
  <c r="C97" i="4"/>
  <c r="B97" i="4"/>
  <c r="A97" i="4"/>
  <c r="C96" i="4"/>
  <c r="B96" i="4"/>
  <c r="A96" i="4" s="1"/>
  <c r="C95" i="4"/>
  <c r="B95" i="4"/>
  <c r="A95" i="4" s="1"/>
  <c r="C94" i="4"/>
  <c r="B94" i="4"/>
  <c r="A94" i="4"/>
  <c r="C93" i="4"/>
  <c r="B93" i="4"/>
  <c r="A93" i="4" s="1"/>
  <c r="C92" i="4"/>
  <c r="B92" i="4"/>
  <c r="A92" i="4"/>
  <c r="C91" i="4"/>
  <c r="B91" i="4"/>
  <c r="A91" i="4" s="1"/>
  <c r="C90" i="4"/>
  <c r="B90" i="4"/>
  <c r="A90" i="4"/>
  <c r="C89" i="4"/>
  <c r="B89" i="4"/>
  <c r="A89" i="4" s="1"/>
  <c r="C88" i="4"/>
  <c r="B88" i="4"/>
  <c r="A88" i="4" s="1"/>
  <c r="C87" i="4"/>
  <c r="B87" i="4"/>
  <c r="A87" i="4" s="1"/>
  <c r="C86" i="4"/>
  <c r="B86" i="4"/>
  <c r="A86" i="4" s="1"/>
  <c r="C85" i="4"/>
  <c r="B85" i="4"/>
  <c r="A85" i="4" s="1"/>
  <c r="C84" i="4"/>
  <c r="B84" i="4"/>
  <c r="A84" i="4"/>
  <c r="C83" i="4"/>
  <c r="B83" i="4"/>
  <c r="A83" i="4" s="1"/>
  <c r="C82" i="4"/>
  <c r="B82" i="4"/>
  <c r="A82" i="4" s="1"/>
  <c r="C81" i="4"/>
  <c r="B81" i="4"/>
  <c r="A81" i="4"/>
  <c r="C80" i="4"/>
  <c r="B80" i="4"/>
  <c r="A80" i="4" s="1"/>
  <c r="C79" i="4"/>
  <c r="B79" i="4"/>
  <c r="A79" i="4" s="1"/>
  <c r="C78" i="4"/>
  <c r="B78" i="4"/>
  <c r="A78" i="4"/>
  <c r="C77" i="4"/>
  <c r="B77" i="4"/>
  <c r="A77" i="4"/>
  <c r="C76" i="4"/>
  <c r="B76" i="4"/>
  <c r="A76" i="4" s="1"/>
  <c r="C75" i="4"/>
  <c r="B75" i="4"/>
  <c r="A75" i="4" s="1"/>
  <c r="C74" i="4"/>
  <c r="B74" i="4"/>
  <c r="A74" i="4" s="1"/>
  <c r="C73" i="4"/>
  <c r="B73" i="4"/>
  <c r="A73" i="4" s="1"/>
  <c r="C72" i="4"/>
  <c r="B72" i="4"/>
  <c r="A72" i="4" s="1"/>
  <c r="C71" i="4"/>
  <c r="B71" i="4"/>
  <c r="A71" i="4" s="1"/>
  <c r="C70" i="4"/>
  <c r="B70" i="4"/>
  <c r="A70" i="4"/>
  <c r="C69" i="4"/>
  <c r="B69" i="4"/>
  <c r="A69" i="4" s="1"/>
  <c r="C68" i="4"/>
  <c r="B68" i="4"/>
  <c r="A68" i="4"/>
  <c r="C67" i="4"/>
  <c r="B67" i="4"/>
  <c r="A67" i="4" s="1"/>
  <c r="C66" i="4"/>
  <c r="B66" i="4"/>
  <c r="A66" i="4" s="1"/>
  <c r="C65" i="4"/>
  <c r="B65" i="4"/>
  <c r="A65" i="4"/>
  <c r="C64" i="4"/>
  <c r="B64" i="4"/>
  <c r="A64" i="4"/>
  <c r="C63" i="4"/>
  <c r="B63" i="4"/>
  <c r="A63" i="4" s="1"/>
  <c r="C62" i="4"/>
  <c r="B62" i="4"/>
  <c r="A62" i="4"/>
  <c r="C61" i="4"/>
  <c r="B61" i="4"/>
  <c r="A61" i="4" s="1"/>
  <c r="C60" i="4"/>
  <c r="B60" i="4"/>
  <c r="A60" i="4" s="1"/>
  <c r="C59" i="4"/>
  <c r="B59" i="4"/>
  <c r="A59" i="4" s="1"/>
  <c r="C58" i="4"/>
  <c r="B58" i="4"/>
  <c r="A58" i="4" s="1"/>
  <c r="C57" i="4"/>
  <c r="B57" i="4"/>
  <c r="A57" i="4" s="1"/>
  <c r="C56" i="4"/>
  <c r="B56" i="4"/>
  <c r="A56" i="4" s="1"/>
  <c r="C55" i="4"/>
  <c r="B55" i="4"/>
  <c r="A55" i="4" s="1"/>
  <c r="C54" i="4"/>
  <c r="B54" i="4"/>
  <c r="A54" i="4" s="1"/>
  <c r="C53" i="4"/>
  <c r="B53" i="4"/>
  <c r="A53" i="4" s="1"/>
  <c r="C52" i="4"/>
  <c r="B52" i="4"/>
  <c r="A52" i="4" s="1"/>
  <c r="C51" i="4"/>
  <c r="B51" i="4"/>
  <c r="A51" i="4" s="1"/>
  <c r="C50" i="4"/>
  <c r="B50" i="4"/>
  <c r="A50" i="4" s="1"/>
  <c r="C49" i="4"/>
  <c r="B49" i="4"/>
  <c r="A49" i="4" s="1"/>
  <c r="C48" i="4"/>
  <c r="B48" i="4"/>
  <c r="A48" i="4" s="1"/>
  <c r="C47" i="4"/>
  <c r="B47" i="4"/>
  <c r="A47" i="4" s="1"/>
  <c r="C46" i="4"/>
  <c r="B46" i="4"/>
  <c r="A46" i="4" s="1"/>
  <c r="C45" i="4"/>
  <c r="B45" i="4"/>
  <c r="A45" i="4" s="1"/>
  <c r="C44" i="4"/>
  <c r="B44" i="4"/>
  <c r="A44" i="4" s="1"/>
  <c r="C43" i="4"/>
  <c r="B43" i="4"/>
  <c r="A43" i="4" s="1"/>
  <c r="C42" i="4"/>
  <c r="B42" i="4"/>
  <c r="A42" i="4" s="1"/>
  <c r="C41" i="4"/>
  <c r="B41" i="4"/>
  <c r="A41" i="4"/>
  <c r="C40" i="4"/>
  <c r="B40" i="4"/>
  <c r="A40" i="4" s="1"/>
  <c r="C39" i="4"/>
  <c r="B39" i="4"/>
  <c r="A39" i="4" s="1"/>
  <c r="C38" i="4"/>
  <c r="B38" i="4"/>
  <c r="A38" i="4" s="1"/>
  <c r="C37" i="4"/>
  <c r="B37" i="4"/>
  <c r="A37" i="4" s="1"/>
  <c r="C36" i="4"/>
  <c r="B36" i="4"/>
  <c r="A36" i="4" s="1"/>
  <c r="C35" i="4"/>
  <c r="B35" i="4"/>
  <c r="A35" i="4" s="1"/>
  <c r="C34" i="4"/>
  <c r="B34" i="4"/>
  <c r="A34" i="4" s="1"/>
  <c r="C33" i="4"/>
  <c r="B33" i="4"/>
  <c r="A33" i="4" s="1"/>
  <c r="C32" i="4"/>
  <c r="B32" i="4"/>
  <c r="A32" i="4" s="1"/>
  <c r="C31" i="4"/>
  <c r="B31" i="4"/>
  <c r="A31" i="4" s="1"/>
  <c r="C30" i="4"/>
  <c r="B30" i="4"/>
  <c r="A30" i="4" s="1"/>
  <c r="C29" i="4"/>
  <c r="B29" i="4"/>
  <c r="A29" i="4" s="1"/>
  <c r="C28" i="4"/>
  <c r="B28" i="4"/>
  <c r="A28" i="4"/>
  <c r="C27" i="4"/>
  <c r="B27" i="4"/>
  <c r="A27" i="4" s="1"/>
  <c r="C26" i="4"/>
  <c r="B26" i="4"/>
  <c r="A26" i="4" s="1"/>
  <c r="C25" i="4"/>
  <c r="B25" i="4"/>
  <c r="A25" i="4" s="1"/>
  <c r="C24" i="4"/>
  <c r="B24" i="4"/>
  <c r="A24" i="4" s="1"/>
  <c r="C23" i="4"/>
  <c r="B23" i="4"/>
  <c r="A23" i="4" s="1"/>
  <c r="C22" i="4"/>
  <c r="B22" i="4"/>
  <c r="A22" i="4"/>
  <c r="C21" i="4"/>
  <c r="B21" i="4"/>
  <c r="A21" i="4" s="1"/>
  <c r="C20" i="4"/>
  <c r="B20" i="4"/>
  <c r="A20" i="4" s="1"/>
  <c r="C19" i="4"/>
  <c r="B19" i="4"/>
  <c r="A19" i="4" s="1"/>
  <c r="C18" i="4"/>
  <c r="B18" i="4"/>
  <c r="A18" i="4" s="1"/>
  <c r="C17" i="4"/>
  <c r="B17" i="4"/>
  <c r="A17" i="4"/>
  <c r="C16" i="4"/>
  <c r="B16" i="4"/>
  <c r="A16" i="4" s="1"/>
  <c r="C15" i="4"/>
  <c r="B15" i="4"/>
  <c r="A15" i="4" s="1"/>
  <c r="C14" i="4"/>
  <c r="B14" i="4"/>
  <c r="A14" i="4" s="1"/>
  <c r="C13" i="4"/>
  <c r="B13" i="4"/>
  <c r="A13" i="4" s="1"/>
  <c r="C12" i="4"/>
  <c r="B12" i="4"/>
  <c r="A12" i="4" s="1"/>
  <c r="C11" i="4"/>
  <c r="B11" i="4"/>
  <c r="A11" i="4" s="1"/>
  <c r="C10" i="4"/>
  <c r="B10" i="4"/>
  <c r="A10" i="4" s="1"/>
  <c r="C9" i="4"/>
  <c r="B9" i="4"/>
  <c r="A9" i="4"/>
  <c r="C8" i="4"/>
  <c r="B8" i="4"/>
  <c r="A8" i="4" s="1"/>
  <c r="C7" i="4"/>
  <c r="B7" i="4"/>
  <c r="A7" i="4" s="1"/>
  <c r="C6" i="4"/>
  <c r="B6" i="4"/>
  <c r="A6" i="4"/>
  <c r="C5" i="4"/>
  <c r="B5" i="4"/>
  <c r="A5" i="4" s="1"/>
  <c r="C4" i="4"/>
  <c r="B4" i="4"/>
  <c r="A4" i="4"/>
  <c r="C3" i="4"/>
  <c r="B3" i="4"/>
  <c r="A3" i="4" s="1"/>
  <c r="C301" i="3"/>
  <c r="B301" i="3"/>
  <c r="A301" i="3" s="1"/>
  <c r="C300" i="3"/>
  <c r="B300" i="3"/>
  <c r="A300" i="3"/>
  <c r="C299" i="3"/>
  <c r="B299" i="3"/>
  <c r="A299" i="3" s="1"/>
  <c r="C298" i="3"/>
  <c r="B298" i="3"/>
  <c r="A298" i="3" s="1"/>
  <c r="C297" i="3"/>
  <c r="B297" i="3"/>
  <c r="A297" i="3"/>
  <c r="C296" i="3"/>
  <c r="B296" i="3"/>
  <c r="A296" i="3" s="1"/>
  <c r="C295" i="3"/>
  <c r="B295" i="3"/>
  <c r="A295" i="3"/>
  <c r="C294" i="3"/>
  <c r="B294" i="3"/>
  <c r="A294" i="3" s="1"/>
  <c r="C293" i="3"/>
  <c r="B293" i="3"/>
  <c r="A293" i="3"/>
  <c r="C292" i="3"/>
  <c r="B292" i="3"/>
  <c r="A292" i="3" s="1"/>
  <c r="C291" i="3"/>
  <c r="B291" i="3"/>
  <c r="A291" i="3" s="1"/>
  <c r="C290" i="3"/>
  <c r="B290" i="3"/>
  <c r="A290" i="3" s="1"/>
  <c r="C289" i="3"/>
  <c r="B289" i="3"/>
  <c r="A289" i="3" s="1"/>
  <c r="C288" i="3"/>
  <c r="B288" i="3"/>
  <c r="A288" i="3" s="1"/>
  <c r="C287" i="3"/>
  <c r="B287" i="3"/>
  <c r="A287" i="3"/>
  <c r="C286" i="3"/>
  <c r="B286" i="3"/>
  <c r="A286" i="3" s="1"/>
  <c r="C285" i="3"/>
  <c r="B285" i="3"/>
  <c r="A285" i="3" s="1"/>
  <c r="C284" i="3"/>
  <c r="B284" i="3"/>
  <c r="A284" i="3"/>
  <c r="C283" i="3"/>
  <c r="B283" i="3"/>
  <c r="A283" i="3" s="1"/>
  <c r="C282" i="3"/>
  <c r="B282" i="3"/>
  <c r="A282" i="3" s="1"/>
  <c r="C281" i="3"/>
  <c r="B281" i="3"/>
  <c r="A281" i="3"/>
  <c r="C280" i="3"/>
  <c r="B280" i="3"/>
  <c r="A280" i="3"/>
  <c r="C279" i="3"/>
  <c r="B279" i="3"/>
  <c r="A279" i="3" s="1"/>
  <c r="C278" i="3"/>
  <c r="B278" i="3"/>
  <c r="A278" i="3" s="1"/>
  <c r="C277" i="3"/>
  <c r="B277" i="3"/>
  <c r="A277" i="3"/>
  <c r="C276" i="3"/>
  <c r="B276" i="3"/>
  <c r="A276" i="3" s="1"/>
  <c r="C275" i="3"/>
  <c r="B275" i="3"/>
  <c r="A275" i="3"/>
  <c r="C274" i="3"/>
  <c r="B274" i="3"/>
  <c r="A274" i="3" s="1"/>
  <c r="C273" i="3"/>
  <c r="B273" i="3"/>
  <c r="A273" i="3" s="1"/>
  <c r="C272" i="3"/>
  <c r="B272" i="3"/>
  <c r="A272" i="3"/>
  <c r="C271" i="3"/>
  <c r="B271" i="3"/>
  <c r="A271" i="3" s="1"/>
  <c r="C270" i="3"/>
  <c r="B270" i="3"/>
  <c r="A270" i="3" s="1"/>
  <c r="C269" i="3"/>
  <c r="B269" i="3"/>
  <c r="A269" i="3" s="1"/>
  <c r="C268" i="3"/>
  <c r="B268" i="3"/>
  <c r="A268" i="3"/>
  <c r="C267" i="3"/>
  <c r="B267" i="3"/>
  <c r="A267" i="3" s="1"/>
  <c r="C266" i="3"/>
  <c r="B266" i="3"/>
  <c r="A266" i="3" s="1"/>
  <c r="C265" i="3"/>
  <c r="B265" i="3"/>
  <c r="A265" i="3" s="1"/>
  <c r="C264" i="3"/>
  <c r="B264" i="3"/>
  <c r="A264" i="3" s="1"/>
  <c r="C263" i="3"/>
  <c r="B263" i="3"/>
  <c r="A263" i="3" s="1"/>
  <c r="C262" i="3"/>
  <c r="B262" i="3"/>
  <c r="A262" i="3" s="1"/>
  <c r="C261" i="3"/>
  <c r="B261" i="3"/>
  <c r="A261" i="3" s="1"/>
  <c r="C260" i="3"/>
  <c r="B260" i="3"/>
  <c r="A260" i="3" s="1"/>
  <c r="C259" i="3"/>
  <c r="B259" i="3"/>
  <c r="A259" i="3" s="1"/>
  <c r="C258" i="3"/>
  <c r="B258" i="3"/>
  <c r="A258" i="3" s="1"/>
  <c r="C257" i="3"/>
  <c r="B257" i="3"/>
  <c r="A257" i="3" s="1"/>
  <c r="C256" i="3"/>
  <c r="B256" i="3"/>
  <c r="A256" i="3" s="1"/>
  <c r="C255" i="3"/>
  <c r="B255" i="3"/>
  <c r="A255" i="3"/>
  <c r="C254" i="3"/>
  <c r="B254" i="3"/>
  <c r="A254" i="3" s="1"/>
  <c r="C253" i="3"/>
  <c r="B253" i="3"/>
  <c r="A253" i="3" s="1"/>
  <c r="C252" i="3"/>
  <c r="B252" i="3"/>
  <c r="A252" i="3"/>
  <c r="C251" i="3"/>
  <c r="B251" i="3"/>
  <c r="A251" i="3" s="1"/>
  <c r="C250" i="3"/>
  <c r="B250" i="3"/>
  <c r="A250" i="3" s="1"/>
  <c r="C249" i="3"/>
  <c r="B249" i="3"/>
  <c r="A249" i="3" s="1"/>
  <c r="C248" i="3"/>
  <c r="B248" i="3"/>
  <c r="A248" i="3" s="1"/>
  <c r="C247" i="3"/>
  <c r="B247" i="3"/>
  <c r="A247" i="3" s="1"/>
  <c r="C246" i="3"/>
  <c r="B246" i="3"/>
  <c r="A246" i="3" s="1"/>
  <c r="C245" i="3"/>
  <c r="B245" i="3"/>
  <c r="A245" i="3" s="1"/>
  <c r="C244" i="3"/>
  <c r="B244" i="3"/>
  <c r="A244" i="3"/>
  <c r="C243" i="3"/>
  <c r="B243" i="3"/>
  <c r="A243" i="3" s="1"/>
  <c r="C242" i="3"/>
  <c r="B242" i="3"/>
  <c r="A242" i="3" s="1"/>
  <c r="C241" i="3"/>
  <c r="B241" i="3"/>
  <c r="A241" i="3" s="1"/>
  <c r="C240" i="3"/>
  <c r="B240" i="3"/>
  <c r="A240" i="3" s="1"/>
  <c r="C239" i="3"/>
  <c r="B239" i="3"/>
  <c r="A239" i="3" s="1"/>
  <c r="C238" i="3"/>
  <c r="B238" i="3"/>
  <c r="A238" i="3" s="1"/>
  <c r="C237" i="3"/>
  <c r="B237" i="3"/>
  <c r="A237" i="3" s="1"/>
  <c r="C236" i="3"/>
  <c r="B236" i="3"/>
  <c r="A236" i="3" s="1"/>
  <c r="C235" i="3"/>
  <c r="B235" i="3"/>
  <c r="A235" i="3" s="1"/>
  <c r="C234" i="3"/>
  <c r="B234" i="3"/>
  <c r="A234" i="3" s="1"/>
  <c r="C233" i="3"/>
  <c r="B233" i="3"/>
  <c r="A233" i="3" s="1"/>
  <c r="C232" i="3"/>
  <c r="B232" i="3"/>
  <c r="A232" i="3" s="1"/>
  <c r="C231" i="3"/>
  <c r="B231" i="3"/>
  <c r="A231" i="3" s="1"/>
  <c r="C230" i="3"/>
  <c r="B230" i="3"/>
  <c r="A230" i="3" s="1"/>
  <c r="C229" i="3"/>
  <c r="B229" i="3"/>
  <c r="A229" i="3" s="1"/>
  <c r="C228" i="3"/>
  <c r="B228" i="3"/>
  <c r="A228" i="3" s="1"/>
  <c r="C227" i="3"/>
  <c r="B227" i="3"/>
  <c r="A227" i="3" s="1"/>
  <c r="C226" i="3"/>
  <c r="B226" i="3"/>
  <c r="A226" i="3" s="1"/>
  <c r="C225" i="3"/>
  <c r="B225" i="3"/>
  <c r="A225" i="3" s="1"/>
  <c r="C224" i="3"/>
  <c r="B224" i="3"/>
  <c r="A224" i="3" s="1"/>
  <c r="C223" i="3"/>
  <c r="B223" i="3"/>
  <c r="A223" i="3" s="1"/>
  <c r="C222" i="3"/>
  <c r="B222" i="3"/>
  <c r="A222" i="3" s="1"/>
  <c r="C221" i="3"/>
  <c r="B221" i="3"/>
  <c r="A221" i="3" s="1"/>
  <c r="C220" i="3"/>
  <c r="B220" i="3"/>
  <c r="A220" i="3" s="1"/>
  <c r="C219" i="3"/>
  <c r="B219" i="3"/>
  <c r="A219" i="3" s="1"/>
  <c r="C218" i="3"/>
  <c r="B218" i="3"/>
  <c r="A218" i="3" s="1"/>
  <c r="C217" i="3"/>
  <c r="B217" i="3"/>
  <c r="A217" i="3" s="1"/>
  <c r="C216" i="3"/>
  <c r="B216" i="3"/>
  <c r="A216" i="3" s="1"/>
  <c r="C215" i="3"/>
  <c r="B215" i="3"/>
  <c r="A215" i="3" s="1"/>
  <c r="C214" i="3"/>
  <c r="B214" i="3"/>
  <c r="A214" i="3" s="1"/>
  <c r="C213" i="3"/>
  <c r="B213" i="3"/>
  <c r="A213" i="3" s="1"/>
  <c r="C212" i="3"/>
  <c r="B212" i="3"/>
  <c r="A212" i="3" s="1"/>
  <c r="C211" i="3"/>
  <c r="B211" i="3"/>
  <c r="A211" i="3" s="1"/>
  <c r="C210" i="3"/>
  <c r="B210" i="3"/>
  <c r="A210" i="3" s="1"/>
  <c r="C209" i="3"/>
  <c r="B209" i="3"/>
  <c r="A209" i="3"/>
  <c r="C208" i="3"/>
  <c r="B208" i="3"/>
  <c r="A208" i="3" s="1"/>
  <c r="C207" i="3"/>
  <c r="B207" i="3"/>
  <c r="A207" i="3" s="1"/>
  <c r="C206" i="3"/>
  <c r="B206" i="3"/>
  <c r="A206" i="3" s="1"/>
  <c r="C205" i="3"/>
  <c r="B205" i="3"/>
  <c r="A205" i="3" s="1"/>
  <c r="C204" i="3"/>
  <c r="B204" i="3"/>
  <c r="A204" i="3" s="1"/>
  <c r="C203" i="3"/>
  <c r="B203" i="3"/>
  <c r="A203" i="3" s="1"/>
  <c r="C202" i="3"/>
  <c r="B202" i="3"/>
  <c r="A202" i="3" s="1"/>
  <c r="C201" i="3"/>
  <c r="B201" i="3"/>
  <c r="A201" i="3"/>
  <c r="C200" i="3"/>
  <c r="B200" i="3"/>
  <c r="A200" i="3"/>
  <c r="C199" i="3"/>
  <c r="B199" i="3"/>
  <c r="A199" i="3" s="1"/>
  <c r="C198" i="3"/>
  <c r="B198" i="3"/>
  <c r="A198" i="3" s="1"/>
  <c r="C197" i="3"/>
  <c r="B197" i="3"/>
  <c r="A197" i="3"/>
  <c r="C196" i="3"/>
  <c r="B196" i="3"/>
  <c r="A196" i="3" s="1"/>
  <c r="C195" i="3"/>
  <c r="B195" i="3"/>
  <c r="A195" i="3" s="1"/>
  <c r="C194" i="3"/>
  <c r="B194" i="3"/>
  <c r="A194" i="3" s="1"/>
  <c r="C193" i="3"/>
  <c r="B193" i="3"/>
  <c r="A193" i="3" s="1"/>
  <c r="C192" i="3"/>
  <c r="B192" i="3"/>
  <c r="A192" i="3"/>
  <c r="C191" i="3"/>
  <c r="B191" i="3"/>
  <c r="A191" i="3" s="1"/>
  <c r="C190" i="3"/>
  <c r="B190" i="3"/>
  <c r="A190" i="3" s="1"/>
  <c r="C189" i="3"/>
  <c r="B189" i="3"/>
  <c r="A189" i="3" s="1"/>
  <c r="C188" i="3"/>
  <c r="B188" i="3"/>
  <c r="A188" i="3" s="1"/>
  <c r="C187" i="3"/>
  <c r="B187" i="3"/>
  <c r="A187" i="3" s="1"/>
  <c r="C186" i="3"/>
  <c r="B186" i="3"/>
  <c r="A186" i="3" s="1"/>
  <c r="C185" i="3"/>
  <c r="B185" i="3"/>
  <c r="A185" i="3" s="1"/>
  <c r="C184" i="3"/>
  <c r="B184" i="3"/>
  <c r="A184" i="3" s="1"/>
  <c r="C183" i="3"/>
  <c r="B183" i="3"/>
  <c r="A183" i="3" s="1"/>
  <c r="C182" i="3"/>
  <c r="B182" i="3"/>
  <c r="A182" i="3" s="1"/>
  <c r="C181" i="3"/>
  <c r="B181" i="3"/>
  <c r="A181" i="3" s="1"/>
  <c r="C180" i="3"/>
  <c r="B180" i="3"/>
  <c r="A180" i="3"/>
  <c r="C179" i="3"/>
  <c r="B179" i="3"/>
  <c r="A179" i="3" s="1"/>
  <c r="C178" i="3"/>
  <c r="B178" i="3"/>
  <c r="A178" i="3" s="1"/>
  <c r="C177" i="3"/>
  <c r="B177" i="3"/>
  <c r="A177" i="3"/>
  <c r="C176" i="3"/>
  <c r="B176" i="3"/>
  <c r="A176" i="3" s="1"/>
  <c r="C175" i="3"/>
  <c r="B175" i="3"/>
  <c r="A175" i="3" s="1"/>
  <c r="C174" i="3"/>
  <c r="B174" i="3"/>
  <c r="A174" i="3" s="1"/>
  <c r="C173" i="3"/>
  <c r="B173" i="3"/>
  <c r="A173" i="3" s="1"/>
  <c r="C172" i="3"/>
  <c r="B172" i="3"/>
  <c r="A172" i="3" s="1"/>
  <c r="C171" i="3"/>
  <c r="B171" i="3"/>
  <c r="A171" i="3" s="1"/>
  <c r="C170" i="3"/>
  <c r="B170" i="3"/>
  <c r="A170" i="3" s="1"/>
  <c r="C169" i="3"/>
  <c r="B169" i="3"/>
  <c r="A169" i="3" s="1"/>
  <c r="C168" i="3"/>
  <c r="B168" i="3"/>
  <c r="A168" i="3" s="1"/>
  <c r="C167" i="3"/>
  <c r="B167" i="3"/>
  <c r="A167" i="3"/>
  <c r="C166" i="3"/>
  <c r="B166" i="3"/>
  <c r="A166" i="3" s="1"/>
  <c r="C165" i="3"/>
  <c r="B165" i="3"/>
  <c r="A165" i="3" s="1"/>
  <c r="C164" i="3"/>
  <c r="B164" i="3"/>
  <c r="A164" i="3" s="1"/>
  <c r="C163" i="3"/>
  <c r="B163" i="3"/>
  <c r="A163" i="3" s="1"/>
  <c r="C162" i="3"/>
  <c r="B162" i="3"/>
  <c r="A162" i="3" s="1"/>
  <c r="C161" i="3"/>
  <c r="B161" i="3"/>
  <c r="A161" i="3" s="1"/>
  <c r="C160" i="3"/>
  <c r="B160" i="3"/>
  <c r="A160" i="3" s="1"/>
  <c r="C159" i="3"/>
  <c r="B159" i="3"/>
  <c r="A159" i="3"/>
  <c r="C158" i="3"/>
  <c r="B158" i="3"/>
  <c r="A158" i="3" s="1"/>
  <c r="C157" i="3"/>
  <c r="B157" i="3"/>
  <c r="A157" i="3" s="1"/>
  <c r="C156" i="3"/>
  <c r="B156" i="3"/>
  <c r="A156" i="3" s="1"/>
  <c r="C155" i="3"/>
  <c r="B155" i="3"/>
  <c r="A155" i="3" s="1"/>
  <c r="C154" i="3"/>
  <c r="B154" i="3"/>
  <c r="A154" i="3" s="1"/>
  <c r="C153" i="3"/>
  <c r="B153" i="3"/>
  <c r="A153" i="3" s="1"/>
  <c r="C152" i="3"/>
  <c r="B152" i="3"/>
  <c r="A152" i="3" s="1"/>
  <c r="C151" i="3"/>
  <c r="B151" i="3"/>
  <c r="A151" i="3" s="1"/>
  <c r="C150" i="3"/>
  <c r="B150" i="3"/>
  <c r="A150" i="3" s="1"/>
  <c r="C149" i="3"/>
  <c r="B149" i="3"/>
  <c r="A149" i="3" s="1"/>
  <c r="C148" i="3"/>
  <c r="B148" i="3"/>
  <c r="A148" i="3" s="1"/>
  <c r="C147" i="3"/>
  <c r="B147" i="3"/>
  <c r="A147" i="3" s="1"/>
  <c r="C146" i="3"/>
  <c r="B146" i="3"/>
  <c r="A146" i="3" s="1"/>
  <c r="C145" i="3"/>
  <c r="B145" i="3"/>
  <c r="A145" i="3" s="1"/>
  <c r="C144" i="3"/>
  <c r="B144" i="3"/>
  <c r="A144" i="3" s="1"/>
  <c r="C143" i="3"/>
  <c r="B143" i="3"/>
  <c r="A143" i="3"/>
  <c r="C142" i="3"/>
  <c r="B142" i="3"/>
  <c r="A142" i="3" s="1"/>
  <c r="C141" i="3"/>
  <c r="B141" i="3"/>
  <c r="A141" i="3" s="1"/>
  <c r="C140" i="3"/>
  <c r="B140" i="3"/>
  <c r="A140" i="3" s="1"/>
  <c r="C139" i="3"/>
  <c r="B139" i="3"/>
  <c r="A139" i="3" s="1"/>
  <c r="C138" i="3"/>
  <c r="B138" i="3"/>
  <c r="A138" i="3" s="1"/>
  <c r="C137" i="3"/>
  <c r="B137" i="3"/>
  <c r="A137" i="3" s="1"/>
  <c r="C136" i="3"/>
  <c r="B136" i="3"/>
  <c r="A136" i="3" s="1"/>
  <c r="C135" i="3"/>
  <c r="B135" i="3"/>
  <c r="A135" i="3" s="1"/>
  <c r="C134" i="3"/>
  <c r="B134" i="3"/>
  <c r="A134" i="3" s="1"/>
  <c r="C133" i="3"/>
  <c r="B133" i="3"/>
  <c r="A133" i="3" s="1"/>
  <c r="C132" i="3"/>
  <c r="B132" i="3"/>
  <c r="A132" i="3" s="1"/>
  <c r="C131" i="3"/>
  <c r="B131" i="3"/>
  <c r="A131" i="3"/>
  <c r="C130" i="3"/>
  <c r="B130" i="3"/>
  <c r="A130" i="3" s="1"/>
  <c r="C129" i="3"/>
  <c r="B129" i="3"/>
  <c r="A129" i="3" s="1"/>
  <c r="C128" i="3"/>
  <c r="B128" i="3"/>
  <c r="A128" i="3" s="1"/>
  <c r="C127" i="3"/>
  <c r="B127" i="3"/>
  <c r="A127" i="3" s="1"/>
  <c r="C126" i="3"/>
  <c r="B126" i="3"/>
  <c r="A126" i="3" s="1"/>
  <c r="C125" i="3"/>
  <c r="B125" i="3"/>
  <c r="A125" i="3" s="1"/>
  <c r="C124" i="3"/>
  <c r="B124" i="3"/>
  <c r="A124" i="3"/>
  <c r="C123" i="3"/>
  <c r="B123" i="3"/>
  <c r="A123" i="3" s="1"/>
  <c r="C122" i="3"/>
  <c r="B122" i="3"/>
  <c r="A122" i="3" s="1"/>
  <c r="C121" i="3"/>
  <c r="B121" i="3"/>
  <c r="A121" i="3"/>
  <c r="C120" i="3"/>
  <c r="B120" i="3"/>
  <c r="A120" i="3" s="1"/>
  <c r="C119" i="3"/>
  <c r="B119" i="3"/>
  <c r="A119" i="3"/>
  <c r="C118" i="3"/>
  <c r="B118" i="3"/>
  <c r="A118" i="3" s="1"/>
  <c r="C117" i="3"/>
  <c r="B117" i="3"/>
  <c r="A117" i="3"/>
  <c r="C116" i="3"/>
  <c r="B116" i="3"/>
  <c r="A116" i="3" s="1"/>
  <c r="C115" i="3"/>
  <c r="B115" i="3"/>
  <c r="A115" i="3" s="1"/>
  <c r="C114" i="3"/>
  <c r="B114" i="3"/>
  <c r="A114" i="3" s="1"/>
  <c r="C113" i="3"/>
  <c r="B113" i="3"/>
  <c r="A113" i="3" s="1"/>
  <c r="C112" i="3"/>
  <c r="B112" i="3"/>
  <c r="A112" i="3" s="1"/>
  <c r="C111" i="3"/>
  <c r="B111" i="3"/>
  <c r="A111" i="3" s="1"/>
  <c r="C110" i="3"/>
  <c r="B110" i="3"/>
  <c r="A110" i="3" s="1"/>
  <c r="C109" i="3"/>
  <c r="B109" i="3"/>
  <c r="A109" i="3"/>
  <c r="C108" i="3"/>
  <c r="B108" i="3"/>
  <c r="A108" i="3" s="1"/>
  <c r="C107" i="3"/>
  <c r="B107" i="3"/>
  <c r="A107" i="3" s="1"/>
  <c r="C106" i="3"/>
  <c r="B106" i="3"/>
  <c r="A106" i="3" s="1"/>
  <c r="C105" i="3"/>
  <c r="B105" i="3"/>
  <c r="A105" i="3" s="1"/>
  <c r="C104" i="3"/>
  <c r="B104" i="3"/>
  <c r="A104" i="3"/>
  <c r="C103" i="3"/>
  <c r="B103" i="3"/>
  <c r="A103" i="3" s="1"/>
  <c r="C102" i="3"/>
  <c r="B102" i="3"/>
  <c r="A102" i="3" s="1"/>
  <c r="C101" i="3"/>
  <c r="B101" i="3"/>
  <c r="A101" i="3" s="1"/>
  <c r="C100" i="3"/>
  <c r="B100" i="3"/>
  <c r="A100" i="3" s="1"/>
  <c r="C99" i="3"/>
  <c r="B99" i="3"/>
  <c r="A99" i="3" s="1"/>
  <c r="C98" i="3"/>
  <c r="B98" i="3"/>
  <c r="A98" i="3" s="1"/>
  <c r="C97" i="3"/>
  <c r="B97" i="3"/>
  <c r="A97" i="3" s="1"/>
  <c r="C96" i="3"/>
  <c r="B96" i="3"/>
  <c r="A96" i="3"/>
  <c r="C95" i="3"/>
  <c r="B95" i="3"/>
  <c r="A95" i="3" s="1"/>
  <c r="C94" i="3"/>
  <c r="B94" i="3"/>
  <c r="A94" i="3" s="1"/>
  <c r="C93" i="3"/>
  <c r="B93" i="3"/>
  <c r="A93" i="3" s="1"/>
  <c r="C92" i="3"/>
  <c r="B92" i="3"/>
  <c r="A92" i="3" s="1"/>
  <c r="C91" i="3"/>
  <c r="B91" i="3"/>
  <c r="A91" i="3" s="1"/>
  <c r="C90" i="3"/>
  <c r="B90" i="3"/>
  <c r="A90" i="3" s="1"/>
  <c r="C89" i="3"/>
  <c r="B89" i="3"/>
  <c r="A89" i="3" s="1"/>
  <c r="C88" i="3"/>
  <c r="B88" i="3"/>
  <c r="A88" i="3" s="1"/>
  <c r="C87" i="3"/>
  <c r="B87" i="3"/>
  <c r="A87" i="3" s="1"/>
  <c r="C86" i="3"/>
  <c r="B86" i="3"/>
  <c r="A86" i="3" s="1"/>
  <c r="C85" i="3"/>
  <c r="B85" i="3"/>
  <c r="A85" i="3" s="1"/>
  <c r="C84" i="3"/>
  <c r="B84" i="3"/>
  <c r="A84" i="3" s="1"/>
  <c r="C83" i="3"/>
  <c r="B83" i="3"/>
  <c r="A83" i="3"/>
  <c r="C82" i="3"/>
  <c r="B82" i="3"/>
  <c r="A82" i="3" s="1"/>
  <c r="C81" i="3"/>
  <c r="B81" i="3"/>
  <c r="A81" i="3" s="1"/>
  <c r="C80" i="3"/>
  <c r="B80" i="3"/>
  <c r="A80" i="3" s="1"/>
  <c r="C79" i="3"/>
  <c r="B79" i="3"/>
  <c r="A79" i="3" s="1"/>
  <c r="C78" i="3"/>
  <c r="B78" i="3"/>
  <c r="A78" i="3" s="1"/>
  <c r="C77" i="3"/>
  <c r="B77" i="3"/>
  <c r="A77" i="3" s="1"/>
  <c r="C76" i="3"/>
  <c r="B76" i="3"/>
  <c r="A76" i="3"/>
  <c r="C75" i="3"/>
  <c r="B75" i="3"/>
  <c r="A75" i="3" s="1"/>
  <c r="C74" i="3"/>
  <c r="B74" i="3"/>
  <c r="A74" i="3" s="1"/>
  <c r="C73" i="3"/>
  <c r="B73" i="3"/>
  <c r="A73" i="3" s="1"/>
  <c r="C72" i="3"/>
  <c r="B72" i="3"/>
  <c r="A72" i="3" s="1"/>
  <c r="C71" i="3"/>
  <c r="B71" i="3"/>
  <c r="A71" i="3"/>
  <c r="C70" i="3"/>
  <c r="B70" i="3"/>
  <c r="A70" i="3" s="1"/>
  <c r="C69" i="3"/>
  <c r="B69" i="3"/>
  <c r="A69" i="3" s="1"/>
  <c r="C68" i="3"/>
  <c r="B68" i="3"/>
  <c r="A68" i="3" s="1"/>
  <c r="C67" i="3"/>
  <c r="B67" i="3"/>
  <c r="A67" i="3" s="1"/>
  <c r="C66" i="3"/>
  <c r="B66" i="3"/>
  <c r="A66" i="3" s="1"/>
  <c r="C65" i="3"/>
  <c r="B65" i="3"/>
  <c r="A65" i="3" s="1"/>
  <c r="C64" i="3"/>
  <c r="B64" i="3"/>
  <c r="A64" i="3" s="1"/>
  <c r="C63" i="3"/>
  <c r="B63" i="3"/>
  <c r="A63" i="3"/>
  <c r="C62" i="3"/>
  <c r="B62" i="3"/>
  <c r="A62" i="3" s="1"/>
  <c r="C61" i="3"/>
  <c r="B61" i="3"/>
  <c r="A61" i="3" s="1"/>
  <c r="C60" i="3"/>
  <c r="B60" i="3"/>
  <c r="A60" i="3"/>
  <c r="C59" i="3"/>
  <c r="B59" i="3"/>
  <c r="A59" i="3" s="1"/>
  <c r="C58" i="3"/>
  <c r="B58" i="3"/>
  <c r="A58" i="3" s="1"/>
  <c r="C57" i="3"/>
  <c r="B57" i="3"/>
  <c r="A57" i="3" s="1"/>
  <c r="C56" i="3"/>
  <c r="B56" i="3"/>
  <c r="A56" i="3" s="1"/>
  <c r="C55" i="3"/>
  <c r="B55" i="3"/>
  <c r="A55" i="3" s="1"/>
  <c r="C54" i="3"/>
  <c r="B54" i="3"/>
  <c r="A54" i="3" s="1"/>
  <c r="C53" i="3"/>
  <c r="B53" i="3"/>
  <c r="A53" i="3" s="1"/>
  <c r="C52" i="3"/>
  <c r="B52" i="3"/>
  <c r="A52" i="3" s="1"/>
  <c r="C51" i="3"/>
  <c r="B51" i="3"/>
  <c r="A51" i="3" s="1"/>
  <c r="C50" i="3"/>
  <c r="B50" i="3"/>
  <c r="A50" i="3" s="1"/>
  <c r="C49" i="3"/>
  <c r="B49" i="3"/>
  <c r="A49" i="3" s="1"/>
  <c r="C48" i="3"/>
  <c r="B48" i="3"/>
  <c r="A48" i="3" s="1"/>
  <c r="C47" i="3"/>
  <c r="B47" i="3"/>
  <c r="A47" i="3" s="1"/>
  <c r="C46" i="3"/>
  <c r="B46" i="3"/>
  <c r="A46" i="3" s="1"/>
  <c r="C45" i="3"/>
  <c r="B45" i="3"/>
  <c r="A45" i="3" s="1"/>
  <c r="C44" i="3"/>
  <c r="B44" i="3"/>
  <c r="A44" i="3" s="1"/>
  <c r="C43" i="3"/>
  <c r="B43" i="3"/>
  <c r="A43" i="3" s="1"/>
  <c r="C42" i="3"/>
  <c r="B42" i="3"/>
  <c r="A42" i="3" s="1"/>
  <c r="C41" i="3"/>
  <c r="B41" i="3"/>
  <c r="A41" i="3"/>
  <c r="C40" i="3"/>
  <c r="B40" i="3"/>
  <c r="A40" i="3" s="1"/>
  <c r="C39" i="3"/>
  <c r="B39" i="3"/>
  <c r="A39" i="3" s="1"/>
  <c r="C38" i="3"/>
  <c r="B38" i="3"/>
  <c r="A38" i="3" s="1"/>
  <c r="C37" i="3"/>
  <c r="B37" i="3"/>
  <c r="A37" i="3" s="1"/>
  <c r="C36" i="3"/>
  <c r="B36" i="3"/>
  <c r="A36" i="3" s="1"/>
  <c r="C35" i="3"/>
  <c r="B35" i="3"/>
  <c r="A35" i="3" s="1"/>
  <c r="C34" i="3"/>
  <c r="B34" i="3"/>
  <c r="A34" i="3" s="1"/>
  <c r="C33" i="3"/>
  <c r="B33" i="3"/>
  <c r="A33" i="3" s="1"/>
  <c r="C32" i="3"/>
  <c r="B32" i="3"/>
  <c r="A32" i="3" s="1"/>
  <c r="C31" i="3"/>
  <c r="B31" i="3"/>
  <c r="A31" i="3" s="1"/>
  <c r="C30" i="3"/>
  <c r="B30" i="3"/>
  <c r="A30" i="3" s="1"/>
  <c r="C29" i="3"/>
  <c r="B29" i="3"/>
  <c r="A29" i="3" s="1"/>
  <c r="C28" i="3"/>
  <c r="B28" i="3"/>
  <c r="A28" i="3" s="1"/>
  <c r="C27" i="3"/>
  <c r="B27" i="3"/>
  <c r="A27" i="3" s="1"/>
  <c r="C26" i="3"/>
  <c r="B26" i="3"/>
  <c r="A26" i="3" s="1"/>
  <c r="C25" i="3"/>
  <c r="B25" i="3"/>
  <c r="A25" i="3" s="1"/>
  <c r="C24" i="3"/>
  <c r="B24" i="3"/>
  <c r="A24" i="3" s="1"/>
  <c r="C23" i="3"/>
  <c r="B23" i="3"/>
  <c r="A23" i="3" s="1"/>
  <c r="C22" i="3"/>
  <c r="B22" i="3"/>
  <c r="A22" i="3" s="1"/>
  <c r="C21" i="3"/>
  <c r="B21" i="3"/>
  <c r="A21" i="3"/>
  <c r="C20" i="3"/>
  <c r="B20" i="3"/>
  <c r="A20" i="3" s="1"/>
  <c r="C19" i="3"/>
  <c r="B19" i="3"/>
  <c r="A19" i="3" s="1"/>
  <c r="C18" i="3"/>
  <c r="B18" i="3"/>
  <c r="A18" i="3" s="1"/>
  <c r="C17" i="3"/>
  <c r="B17" i="3"/>
  <c r="A17" i="3" s="1"/>
  <c r="C16" i="3"/>
  <c r="B16" i="3"/>
  <c r="A16" i="3" s="1"/>
  <c r="C15" i="3"/>
  <c r="B15" i="3"/>
  <c r="A15" i="3"/>
  <c r="C14" i="3"/>
  <c r="B14" i="3"/>
  <c r="A14" i="3" s="1"/>
  <c r="C13" i="3"/>
  <c r="B13" i="3"/>
  <c r="A13" i="3"/>
  <c r="C12" i="3"/>
  <c r="B12" i="3"/>
  <c r="A12" i="3" s="1"/>
  <c r="C11" i="3"/>
  <c r="B11" i="3"/>
  <c r="A11" i="3" s="1"/>
  <c r="C10" i="3"/>
  <c r="B10" i="3"/>
  <c r="A10" i="3" s="1"/>
  <c r="C9" i="3"/>
  <c r="B9" i="3"/>
  <c r="A9" i="3" s="1"/>
  <c r="C8" i="3"/>
  <c r="B8" i="3"/>
  <c r="A8" i="3"/>
  <c r="C7" i="3"/>
  <c r="B7" i="3"/>
  <c r="A7" i="3" s="1"/>
  <c r="C6" i="3"/>
  <c r="B6" i="3"/>
  <c r="A6" i="3" s="1"/>
  <c r="C5" i="3"/>
  <c r="B5" i="3"/>
  <c r="A5" i="3" s="1"/>
  <c r="C4" i="3"/>
  <c r="B4" i="3"/>
  <c r="A4" i="3" s="1"/>
  <c r="C3" i="3"/>
  <c r="B3" i="3"/>
  <c r="A3" i="3" s="1"/>
  <c r="C290" i="2"/>
  <c r="B290" i="2"/>
  <c r="A290" i="2" s="1"/>
  <c r="C289" i="2"/>
  <c r="B289" i="2"/>
  <c r="A289" i="2" s="1"/>
  <c r="C288" i="2"/>
  <c r="B288" i="2"/>
  <c r="A288" i="2"/>
  <c r="C287" i="2"/>
  <c r="B287" i="2"/>
  <c r="A287" i="2" s="1"/>
  <c r="C286" i="2"/>
  <c r="B286" i="2"/>
  <c r="A286" i="2" s="1"/>
  <c r="C285" i="2"/>
  <c r="B285" i="2"/>
  <c r="A285" i="2" s="1"/>
  <c r="C284" i="2"/>
  <c r="B284" i="2"/>
  <c r="A284" i="2" s="1"/>
  <c r="C283" i="2"/>
  <c r="B283" i="2"/>
  <c r="A283" i="2" s="1"/>
  <c r="C282" i="2"/>
  <c r="B282" i="2"/>
  <c r="A282" i="2" s="1"/>
  <c r="C281" i="2"/>
  <c r="B281" i="2"/>
  <c r="A281" i="2" s="1"/>
  <c r="C280" i="2"/>
  <c r="B280" i="2"/>
  <c r="A280" i="2" s="1"/>
  <c r="C279" i="2"/>
  <c r="B279" i="2"/>
  <c r="A279" i="2" s="1"/>
  <c r="C278" i="2"/>
  <c r="B278" i="2"/>
  <c r="A278" i="2" s="1"/>
  <c r="C277" i="2"/>
  <c r="B277" i="2"/>
  <c r="A277" i="2" s="1"/>
  <c r="C276" i="2"/>
  <c r="B276" i="2"/>
  <c r="A276" i="2"/>
  <c r="C275" i="2"/>
  <c r="B275" i="2"/>
  <c r="A275" i="2" s="1"/>
  <c r="C274" i="2"/>
  <c r="B274" i="2"/>
  <c r="A274" i="2" s="1"/>
  <c r="C273" i="2"/>
  <c r="B273" i="2"/>
  <c r="A273" i="2" s="1"/>
  <c r="C272" i="2"/>
  <c r="B272" i="2"/>
  <c r="A272" i="2" s="1"/>
  <c r="C271" i="2"/>
  <c r="B271" i="2"/>
  <c r="A271" i="2" s="1"/>
  <c r="C270" i="2"/>
  <c r="B270" i="2"/>
  <c r="A270" i="2" s="1"/>
  <c r="C269" i="2"/>
  <c r="B269" i="2"/>
  <c r="A269" i="2" s="1"/>
  <c r="C268" i="2"/>
  <c r="B268" i="2"/>
  <c r="A268" i="2"/>
  <c r="C267" i="2"/>
  <c r="B267" i="2"/>
  <c r="A267" i="2" s="1"/>
  <c r="C266" i="2"/>
  <c r="B266" i="2"/>
  <c r="A266" i="2" s="1"/>
  <c r="C265" i="2"/>
  <c r="B265" i="2"/>
  <c r="A265" i="2" s="1"/>
  <c r="C264" i="2"/>
  <c r="B264" i="2"/>
  <c r="A264" i="2" s="1"/>
  <c r="C263" i="2"/>
  <c r="B263" i="2"/>
  <c r="A263" i="2" s="1"/>
  <c r="C262" i="2"/>
  <c r="B262" i="2"/>
  <c r="A262" i="2" s="1"/>
  <c r="C261" i="2"/>
  <c r="B261" i="2"/>
  <c r="A261" i="2" s="1"/>
  <c r="C260" i="2"/>
  <c r="B260" i="2"/>
  <c r="A260" i="2" s="1"/>
  <c r="C259" i="2"/>
  <c r="B259" i="2"/>
  <c r="A259" i="2" s="1"/>
  <c r="C258" i="2"/>
  <c r="B258" i="2"/>
  <c r="A258" i="2" s="1"/>
  <c r="C257" i="2"/>
  <c r="B257" i="2"/>
  <c r="A257" i="2" s="1"/>
  <c r="C256" i="2"/>
  <c r="B256" i="2"/>
  <c r="A256" i="2" s="1"/>
  <c r="C255" i="2"/>
  <c r="B255" i="2"/>
  <c r="A255" i="2" s="1"/>
  <c r="C254" i="2"/>
  <c r="B254" i="2"/>
  <c r="A254" i="2" s="1"/>
  <c r="C253" i="2"/>
  <c r="B253" i="2"/>
  <c r="A253" i="2" s="1"/>
  <c r="C252" i="2"/>
  <c r="B252" i="2"/>
  <c r="A252" i="2" s="1"/>
  <c r="C251" i="2"/>
  <c r="B251" i="2"/>
  <c r="A251" i="2" s="1"/>
  <c r="C250" i="2"/>
  <c r="B250" i="2"/>
  <c r="A250" i="2" s="1"/>
  <c r="C249" i="2"/>
  <c r="B249" i="2"/>
  <c r="A249" i="2" s="1"/>
  <c r="C248" i="2"/>
  <c r="B248" i="2"/>
  <c r="A248" i="2" s="1"/>
  <c r="C247" i="2"/>
  <c r="B247" i="2"/>
  <c r="A247" i="2" s="1"/>
  <c r="C246" i="2"/>
  <c r="B246" i="2"/>
  <c r="A246" i="2" s="1"/>
  <c r="C245" i="2"/>
  <c r="B245" i="2"/>
  <c r="A245" i="2" s="1"/>
  <c r="C244" i="2"/>
  <c r="B244" i="2"/>
  <c r="A244" i="2" s="1"/>
  <c r="C243" i="2"/>
  <c r="B243" i="2"/>
  <c r="A243" i="2" s="1"/>
  <c r="C242" i="2"/>
  <c r="B242" i="2"/>
  <c r="A242" i="2" s="1"/>
  <c r="C241" i="2"/>
  <c r="B241" i="2"/>
  <c r="A241" i="2"/>
  <c r="C240" i="2"/>
  <c r="B240" i="2"/>
  <c r="A240" i="2" s="1"/>
  <c r="C239" i="2"/>
  <c r="B239" i="2"/>
  <c r="A239" i="2"/>
  <c r="C238" i="2"/>
  <c r="B238" i="2"/>
  <c r="A238" i="2" s="1"/>
  <c r="C237" i="2"/>
  <c r="B237" i="2"/>
  <c r="A237" i="2" s="1"/>
  <c r="C236" i="2"/>
  <c r="B236" i="2"/>
  <c r="A236" i="2" s="1"/>
  <c r="C235" i="2"/>
  <c r="B235" i="2"/>
  <c r="A235" i="2" s="1"/>
  <c r="C234" i="2"/>
  <c r="B234" i="2"/>
  <c r="A234" i="2" s="1"/>
  <c r="C233" i="2"/>
  <c r="B233" i="2"/>
  <c r="A233" i="2" s="1"/>
  <c r="C232" i="2"/>
  <c r="B232" i="2"/>
  <c r="A232" i="2" s="1"/>
  <c r="C231" i="2"/>
  <c r="B231" i="2"/>
  <c r="A231" i="2" s="1"/>
  <c r="C230" i="2"/>
  <c r="B230" i="2"/>
  <c r="A230" i="2" s="1"/>
  <c r="C229" i="2"/>
  <c r="B229" i="2"/>
  <c r="A229" i="2" s="1"/>
  <c r="C228" i="2"/>
  <c r="B228" i="2"/>
  <c r="A228" i="2" s="1"/>
  <c r="C227" i="2"/>
  <c r="B227" i="2"/>
  <c r="A227" i="2"/>
  <c r="C226" i="2"/>
  <c r="B226" i="2"/>
  <c r="A226" i="2" s="1"/>
  <c r="C225" i="2"/>
  <c r="B225" i="2"/>
  <c r="A225" i="2" s="1"/>
  <c r="C224" i="2"/>
  <c r="B224" i="2"/>
  <c r="A224" i="2" s="1"/>
  <c r="C223" i="2"/>
  <c r="B223" i="2"/>
  <c r="A223" i="2" s="1"/>
  <c r="C222" i="2"/>
  <c r="B222" i="2"/>
  <c r="A222" i="2" s="1"/>
  <c r="C221" i="2"/>
  <c r="B221" i="2"/>
  <c r="A221" i="2" s="1"/>
  <c r="C220" i="2"/>
  <c r="B220" i="2"/>
  <c r="A220" i="2"/>
  <c r="C219" i="2"/>
  <c r="B219" i="2"/>
  <c r="A219" i="2" s="1"/>
  <c r="C218" i="2"/>
  <c r="B218" i="2"/>
  <c r="A218" i="2" s="1"/>
  <c r="C217" i="2"/>
  <c r="B217" i="2"/>
  <c r="A217" i="2"/>
  <c r="C216" i="2"/>
  <c r="B216" i="2"/>
  <c r="A216" i="2" s="1"/>
  <c r="C215" i="2"/>
  <c r="B215" i="2"/>
  <c r="A215" i="2"/>
  <c r="C214" i="2"/>
  <c r="B214" i="2"/>
  <c r="A214" i="2" s="1"/>
  <c r="C213" i="2"/>
  <c r="B213" i="2"/>
  <c r="A213" i="2"/>
  <c r="C212" i="2"/>
  <c r="B212" i="2"/>
  <c r="A212" i="2" s="1"/>
  <c r="C211" i="2"/>
  <c r="B211" i="2"/>
  <c r="A211" i="2" s="1"/>
  <c r="C210" i="2"/>
  <c r="B210" i="2"/>
  <c r="A210" i="2" s="1"/>
  <c r="C209" i="2"/>
  <c r="B209" i="2"/>
  <c r="A209" i="2" s="1"/>
  <c r="C208" i="2"/>
  <c r="B208" i="2"/>
  <c r="A208" i="2" s="1"/>
  <c r="C207" i="2"/>
  <c r="B207" i="2"/>
  <c r="A207" i="2" s="1"/>
  <c r="C206" i="2"/>
  <c r="B206" i="2"/>
  <c r="A206" i="2" s="1"/>
  <c r="C205" i="2"/>
  <c r="B205" i="2"/>
  <c r="A205" i="2" s="1"/>
  <c r="C204" i="2"/>
  <c r="B204" i="2"/>
  <c r="A204" i="2" s="1"/>
  <c r="C203" i="2"/>
  <c r="B203" i="2"/>
  <c r="A203" i="2" s="1"/>
  <c r="C202" i="2"/>
  <c r="B202" i="2"/>
  <c r="A202" i="2" s="1"/>
  <c r="C201" i="2"/>
  <c r="B201" i="2"/>
  <c r="A201" i="2" s="1"/>
  <c r="C200" i="2"/>
  <c r="B200" i="2"/>
  <c r="A200" i="2"/>
  <c r="C199" i="2"/>
  <c r="B199" i="2"/>
  <c r="A199" i="2" s="1"/>
  <c r="C198" i="2"/>
  <c r="B198" i="2"/>
  <c r="A198" i="2" s="1"/>
  <c r="C197" i="2"/>
  <c r="B197" i="2"/>
  <c r="A197" i="2" s="1"/>
  <c r="C196" i="2"/>
  <c r="B196" i="2"/>
  <c r="A196" i="2" s="1"/>
  <c r="C195" i="2"/>
  <c r="B195" i="2"/>
  <c r="A195" i="2" s="1"/>
  <c r="C194" i="2"/>
  <c r="B194" i="2"/>
  <c r="A194" i="2" s="1"/>
  <c r="C193" i="2"/>
  <c r="B193" i="2"/>
  <c r="A193" i="2" s="1"/>
  <c r="C192" i="2"/>
  <c r="B192" i="2"/>
  <c r="A192" i="2"/>
  <c r="C191" i="2"/>
  <c r="B191" i="2"/>
  <c r="A191" i="2" s="1"/>
  <c r="C190" i="2"/>
  <c r="B190" i="2"/>
  <c r="A190" i="2" s="1"/>
  <c r="C189" i="2"/>
  <c r="B189" i="2"/>
  <c r="A189" i="2" s="1"/>
  <c r="C188" i="2"/>
  <c r="B188" i="2"/>
  <c r="A188" i="2" s="1"/>
  <c r="C187" i="2"/>
  <c r="B187" i="2"/>
  <c r="A187" i="2" s="1"/>
  <c r="C186" i="2"/>
  <c r="B186" i="2"/>
  <c r="A186" i="2" s="1"/>
  <c r="C185" i="2"/>
  <c r="B185" i="2"/>
  <c r="A185" i="2" s="1"/>
  <c r="C184" i="2"/>
  <c r="B184" i="2"/>
  <c r="A184" i="2" s="1"/>
  <c r="C183" i="2"/>
  <c r="B183" i="2"/>
  <c r="A183" i="2" s="1"/>
  <c r="C182" i="2"/>
  <c r="B182" i="2"/>
  <c r="A182" i="2" s="1"/>
  <c r="C181" i="2"/>
  <c r="B181" i="2"/>
  <c r="A181" i="2" s="1"/>
  <c r="C180" i="2"/>
  <c r="B180" i="2"/>
  <c r="A180" i="2"/>
  <c r="C179" i="2"/>
  <c r="B179" i="2"/>
  <c r="A179" i="2"/>
  <c r="C178" i="2"/>
  <c r="B178" i="2"/>
  <c r="A178" i="2" s="1"/>
  <c r="C177" i="2"/>
  <c r="B177" i="2"/>
  <c r="A177" i="2" s="1"/>
  <c r="C176" i="2"/>
  <c r="B176" i="2"/>
  <c r="A176" i="2" s="1"/>
  <c r="C175" i="2"/>
  <c r="B175" i="2"/>
  <c r="A175" i="2" s="1"/>
  <c r="C174" i="2"/>
  <c r="B174" i="2"/>
  <c r="A174" i="2" s="1"/>
  <c r="C173" i="2"/>
  <c r="B173" i="2"/>
  <c r="A173" i="2" s="1"/>
  <c r="C172" i="2"/>
  <c r="B172" i="2"/>
  <c r="A172" i="2" s="1"/>
  <c r="C171" i="2"/>
  <c r="B171" i="2"/>
  <c r="A171" i="2" s="1"/>
  <c r="C170" i="2"/>
  <c r="B170" i="2"/>
  <c r="A170" i="2" s="1"/>
  <c r="C169" i="2"/>
  <c r="B169" i="2"/>
  <c r="A169" i="2" s="1"/>
  <c r="C168" i="2"/>
  <c r="B168" i="2"/>
  <c r="A168" i="2" s="1"/>
  <c r="C167" i="2"/>
  <c r="B167" i="2"/>
  <c r="A167" i="2"/>
  <c r="C166" i="2"/>
  <c r="B166" i="2"/>
  <c r="A166" i="2" s="1"/>
  <c r="C165" i="2"/>
  <c r="B165" i="2"/>
  <c r="A165" i="2" s="1"/>
  <c r="C164" i="2"/>
  <c r="B164" i="2"/>
  <c r="A164" i="2" s="1"/>
  <c r="C163" i="2"/>
  <c r="B163" i="2"/>
  <c r="A163" i="2" s="1"/>
  <c r="C162" i="2"/>
  <c r="B162" i="2"/>
  <c r="A162" i="2" s="1"/>
  <c r="C161" i="2"/>
  <c r="B161" i="2"/>
  <c r="A161" i="2" s="1"/>
  <c r="C160" i="2"/>
  <c r="B160" i="2"/>
  <c r="A160" i="2" s="1"/>
  <c r="C159" i="2"/>
  <c r="B159" i="2"/>
  <c r="A159" i="2"/>
  <c r="C158" i="2"/>
  <c r="B158" i="2"/>
  <c r="A158" i="2" s="1"/>
  <c r="C157" i="2"/>
  <c r="B157" i="2"/>
  <c r="A157" i="2" s="1"/>
  <c r="C156" i="2"/>
  <c r="B156" i="2"/>
  <c r="A156" i="2"/>
  <c r="C155" i="2"/>
  <c r="B155" i="2"/>
  <c r="A155" i="2" s="1"/>
  <c r="C154" i="2"/>
  <c r="B154" i="2"/>
  <c r="A154" i="2" s="1"/>
  <c r="C153" i="2"/>
  <c r="B153" i="2"/>
  <c r="A153" i="2" s="1"/>
  <c r="C152" i="2"/>
  <c r="B152" i="2"/>
  <c r="A152" i="2" s="1"/>
  <c r="C151" i="2"/>
  <c r="B151" i="2"/>
  <c r="A151" i="2" s="1"/>
  <c r="C150" i="2"/>
  <c r="B150" i="2"/>
  <c r="A150" i="2" s="1"/>
  <c r="C149" i="2"/>
  <c r="B149" i="2"/>
  <c r="A149" i="2" s="1"/>
  <c r="C148" i="2"/>
  <c r="B148" i="2"/>
  <c r="A148" i="2" s="1"/>
  <c r="C147" i="2"/>
  <c r="B147" i="2"/>
  <c r="A147" i="2" s="1"/>
  <c r="C146" i="2"/>
  <c r="B146" i="2"/>
  <c r="A146" i="2" s="1"/>
  <c r="C145" i="2"/>
  <c r="B145" i="2"/>
  <c r="A145" i="2" s="1"/>
  <c r="C144" i="2"/>
  <c r="B144" i="2"/>
  <c r="A144" i="2" s="1"/>
  <c r="C143" i="2"/>
  <c r="B143" i="2"/>
  <c r="A143" i="2" s="1"/>
  <c r="C142" i="2"/>
  <c r="B142" i="2"/>
  <c r="A142" i="2" s="1"/>
  <c r="C141" i="2"/>
  <c r="B141" i="2"/>
  <c r="A141" i="2" s="1"/>
  <c r="C140" i="2"/>
  <c r="B140" i="2"/>
  <c r="A140" i="2" s="1"/>
  <c r="C139" i="2"/>
  <c r="B139" i="2"/>
  <c r="A139" i="2" s="1"/>
  <c r="C138" i="2"/>
  <c r="B138" i="2"/>
  <c r="A138" i="2" s="1"/>
  <c r="C137" i="2"/>
  <c r="B137" i="2"/>
  <c r="A137" i="2" s="1"/>
  <c r="C136" i="2"/>
  <c r="B136" i="2"/>
  <c r="A136" i="2" s="1"/>
  <c r="C135" i="2"/>
  <c r="B135" i="2"/>
  <c r="A135" i="2" s="1"/>
  <c r="C134" i="2"/>
  <c r="B134" i="2"/>
  <c r="A134" i="2" s="1"/>
  <c r="C133" i="2"/>
  <c r="B133" i="2"/>
  <c r="A133" i="2" s="1"/>
  <c r="C132" i="2"/>
  <c r="B132" i="2"/>
  <c r="A132" i="2"/>
  <c r="C131" i="2"/>
  <c r="B131" i="2"/>
  <c r="A131" i="2" s="1"/>
  <c r="C130" i="2"/>
  <c r="B130" i="2"/>
  <c r="A130" i="2" s="1"/>
  <c r="C129" i="2"/>
  <c r="B129" i="2"/>
  <c r="A129" i="2" s="1"/>
  <c r="C128" i="2"/>
  <c r="B128" i="2"/>
  <c r="A128" i="2" s="1"/>
  <c r="C127" i="2"/>
  <c r="B127" i="2"/>
  <c r="A127" i="2" s="1"/>
  <c r="C126" i="2"/>
  <c r="B126" i="2"/>
  <c r="A126" i="2" s="1"/>
  <c r="C125" i="2"/>
  <c r="B125" i="2"/>
  <c r="A125" i="2" s="1"/>
  <c r="C124" i="2"/>
  <c r="B124" i="2"/>
  <c r="A124" i="2" s="1"/>
  <c r="C123" i="2"/>
  <c r="B123" i="2"/>
  <c r="A123" i="2" s="1"/>
  <c r="C122" i="2"/>
  <c r="B122" i="2"/>
  <c r="A122" i="2" s="1"/>
  <c r="C121" i="2"/>
  <c r="B121" i="2"/>
  <c r="A121" i="2"/>
  <c r="C120" i="2"/>
  <c r="B120" i="2"/>
  <c r="A120" i="2" s="1"/>
  <c r="C119" i="2"/>
  <c r="B119" i="2"/>
  <c r="A119" i="2"/>
  <c r="C118" i="2"/>
  <c r="B118" i="2"/>
  <c r="A118" i="2" s="1"/>
  <c r="C117" i="2"/>
  <c r="B117" i="2"/>
  <c r="A117" i="2" s="1"/>
  <c r="C116" i="2"/>
  <c r="B116" i="2"/>
  <c r="A116" i="2" s="1"/>
  <c r="C115" i="2"/>
  <c r="B115" i="2"/>
  <c r="A115" i="2" s="1"/>
  <c r="C114" i="2"/>
  <c r="B114" i="2"/>
  <c r="A114" i="2" s="1"/>
  <c r="C113" i="2"/>
  <c r="B113" i="2"/>
  <c r="A113" i="2" s="1"/>
  <c r="C112" i="2"/>
  <c r="B112" i="2"/>
  <c r="A112" i="2" s="1"/>
  <c r="C111" i="2"/>
  <c r="B111" i="2"/>
  <c r="A111" i="2"/>
  <c r="C110" i="2"/>
  <c r="B110" i="2"/>
  <c r="A110" i="2" s="1"/>
  <c r="C109" i="2"/>
  <c r="B109" i="2"/>
  <c r="A109" i="2" s="1"/>
  <c r="C108" i="2"/>
  <c r="B108" i="2"/>
  <c r="A108" i="2" s="1"/>
  <c r="C107" i="2"/>
  <c r="B107" i="2"/>
  <c r="A107" i="2"/>
  <c r="C106" i="2"/>
  <c r="B106" i="2"/>
  <c r="A106" i="2" s="1"/>
  <c r="C105" i="2"/>
  <c r="B105" i="2"/>
  <c r="A105" i="2" s="1"/>
  <c r="C104" i="2"/>
  <c r="B104" i="2"/>
  <c r="A104" i="2" s="1"/>
  <c r="C103" i="2"/>
  <c r="B103" i="2"/>
  <c r="A103" i="2" s="1"/>
  <c r="C102" i="2"/>
  <c r="B102" i="2"/>
  <c r="A102" i="2" s="1"/>
  <c r="C101" i="2"/>
  <c r="B101" i="2"/>
  <c r="A101" i="2" s="1"/>
  <c r="C100" i="2"/>
  <c r="B100" i="2"/>
  <c r="A100" i="2" s="1"/>
  <c r="C99" i="2"/>
  <c r="B99" i="2"/>
  <c r="A99" i="2" s="1"/>
  <c r="C98" i="2"/>
  <c r="B98" i="2"/>
  <c r="A98" i="2" s="1"/>
  <c r="C97" i="2"/>
  <c r="B97" i="2"/>
  <c r="A97" i="2" s="1"/>
  <c r="C96" i="2"/>
  <c r="B96" i="2"/>
  <c r="A96" i="2" s="1"/>
  <c r="C95" i="2"/>
  <c r="B95" i="2"/>
  <c r="A95" i="2" s="1"/>
  <c r="C94" i="2"/>
  <c r="B94" i="2"/>
  <c r="A94" i="2" s="1"/>
  <c r="C93" i="2"/>
  <c r="B93" i="2"/>
  <c r="A93" i="2" s="1"/>
  <c r="C92" i="2"/>
  <c r="B92" i="2"/>
  <c r="A92" i="2" s="1"/>
  <c r="C91" i="2"/>
  <c r="B91" i="2"/>
  <c r="A91" i="2"/>
  <c r="C90" i="2"/>
  <c r="B90" i="2"/>
  <c r="A90" i="2" s="1"/>
  <c r="C89" i="2"/>
  <c r="B89" i="2"/>
  <c r="A89" i="2" s="1"/>
  <c r="C88" i="2"/>
  <c r="B88" i="2"/>
  <c r="A88" i="2" s="1"/>
  <c r="C87" i="2"/>
  <c r="B87" i="2"/>
  <c r="A87" i="2" s="1"/>
  <c r="C86" i="2"/>
  <c r="B86" i="2"/>
  <c r="A86" i="2" s="1"/>
  <c r="C85" i="2"/>
  <c r="B85" i="2"/>
  <c r="A85" i="2" s="1"/>
  <c r="C84" i="2"/>
  <c r="B84" i="2"/>
  <c r="A84" i="2" s="1"/>
  <c r="C83" i="2"/>
  <c r="B83" i="2"/>
  <c r="A83" i="2" s="1"/>
  <c r="C82" i="2"/>
  <c r="B82" i="2"/>
  <c r="A82" i="2" s="1"/>
  <c r="C81" i="2"/>
  <c r="B81" i="2"/>
  <c r="A81" i="2" s="1"/>
  <c r="C80" i="2"/>
  <c r="B80" i="2"/>
  <c r="A80" i="2" s="1"/>
  <c r="C79" i="2"/>
  <c r="B79" i="2"/>
  <c r="A79" i="2" s="1"/>
  <c r="C78" i="2"/>
  <c r="B78" i="2"/>
  <c r="A78" i="2" s="1"/>
  <c r="C77" i="2"/>
  <c r="B77" i="2"/>
  <c r="A77" i="2" s="1"/>
  <c r="C76" i="2"/>
  <c r="B76" i="2"/>
  <c r="A76" i="2"/>
  <c r="C75" i="2"/>
  <c r="B75" i="2"/>
  <c r="A75" i="2" s="1"/>
  <c r="C74" i="2"/>
  <c r="B74" i="2"/>
  <c r="A74" i="2" s="1"/>
  <c r="C73" i="2"/>
  <c r="B73" i="2"/>
  <c r="A73" i="2"/>
  <c r="C72" i="2"/>
  <c r="B72" i="2"/>
  <c r="A72" i="2" s="1"/>
  <c r="C71" i="2"/>
  <c r="B71" i="2"/>
  <c r="A71" i="2" s="1"/>
  <c r="C70" i="2"/>
  <c r="B70" i="2"/>
  <c r="A70" i="2" s="1"/>
  <c r="C69" i="2"/>
  <c r="B69" i="2"/>
  <c r="A69" i="2" s="1"/>
  <c r="C68" i="2"/>
  <c r="B68" i="2"/>
  <c r="A68" i="2" s="1"/>
  <c r="C67" i="2"/>
  <c r="B67" i="2"/>
  <c r="A67" i="2" s="1"/>
  <c r="C66" i="2"/>
  <c r="B66" i="2"/>
  <c r="A66" i="2" s="1"/>
  <c r="C65" i="2"/>
  <c r="B65" i="2"/>
  <c r="A65" i="2" s="1"/>
  <c r="C64" i="2"/>
  <c r="B64" i="2"/>
  <c r="A64" i="2" s="1"/>
  <c r="C63" i="2"/>
  <c r="B63" i="2"/>
  <c r="A63" i="2" s="1"/>
  <c r="C62" i="2"/>
  <c r="B62" i="2"/>
  <c r="A62" i="2" s="1"/>
  <c r="C61" i="2"/>
  <c r="B61" i="2"/>
  <c r="A61" i="2" s="1"/>
  <c r="C60" i="2"/>
  <c r="B60" i="2"/>
  <c r="A60" i="2" s="1"/>
  <c r="C59" i="2"/>
  <c r="B59" i="2"/>
  <c r="A59" i="2" s="1"/>
  <c r="C58" i="2"/>
  <c r="B58" i="2"/>
  <c r="A58" i="2" s="1"/>
  <c r="C57" i="2"/>
  <c r="B57" i="2"/>
  <c r="A57" i="2" s="1"/>
  <c r="C56" i="2"/>
  <c r="B56" i="2"/>
  <c r="A56" i="2" s="1"/>
  <c r="C55" i="2"/>
  <c r="B55" i="2"/>
  <c r="A55" i="2" s="1"/>
  <c r="C54" i="2"/>
  <c r="B54" i="2"/>
  <c r="A54" i="2" s="1"/>
  <c r="C53" i="2"/>
  <c r="B53" i="2"/>
  <c r="A53" i="2" s="1"/>
  <c r="C52" i="2"/>
  <c r="B52" i="2"/>
  <c r="A52" i="2" s="1"/>
  <c r="C51" i="2"/>
  <c r="B51" i="2"/>
  <c r="A51" i="2" s="1"/>
  <c r="C50" i="2"/>
  <c r="B50" i="2"/>
  <c r="A50" i="2" s="1"/>
  <c r="C49" i="2"/>
  <c r="B49" i="2"/>
  <c r="A49" i="2" s="1"/>
  <c r="C48" i="2"/>
  <c r="B48" i="2"/>
  <c r="A48" i="2"/>
  <c r="C47" i="2"/>
  <c r="B47" i="2"/>
  <c r="A47" i="2" s="1"/>
  <c r="C46" i="2"/>
  <c r="B46" i="2"/>
  <c r="A46" i="2" s="1"/>
  <c r="C45" i="2"/>
  <c r="B45" i="2"/>
  <c r="A45" i="2" s="1"/>
  <c r="C44" i="2"/>
  <c r="B44" i="2"/>
  <c r="A44" i="2" s="1"/>
  <c r="C43" i="2"/>
  <c r="B43" i="2"/>
  <c r="A43" i="2"/>
  <c r="C42" i="2"/>
  <c r="B42" i="2"/>
  <c r="A42" i="2" s="1"/>
  <c r="C41" i="2"/>
  <c r="B41" i="2"/>
  <c r="A41" i="2"/>
  <c r="C40" i="2"/>
  <c r="B40" i="2"/>
  <c r="A40" i="2" s="1"/>
  <c r="C39" i="2"/>
  <c r="B39" i="2"/>
  <c r="A39" i="2" s="1"/>
  <c r="C38" i="2"/>
  <c r="B38" i="2"/>
  <c r="A38" i="2" s="1"/>
  <c r="C37" i="2"/>
  <c r="B37" i="2"/>
  <c r="A37" i="2" s="1"/>
  <c r="C36" i="2"/>
  <c r="B36" i="2"/>
  <c r="A36" i="2"/>
  <c r="C35" i="2"/>
  <c r="B35" i="2"/>
  <c r="A35" i="2"/>
  <c r="C34" i="2"/>
  <c r="B34" i="2"/>
  <c r="A34" i="2" s="1"/>
  <c r="C33" i="2"/>
  <c r="B33" i="2"/>
  <c r="A33" i="2" s="1"/>
  <c r="C32" i="2"/>
  <c r="B32" i="2"/>
  <c r="A32" i="2" s="1"/>
  <c r="C31" i="2"/>
  <c r="B31" i="2"/>
  <c r="A31" i="2" s="1"/>
  <c r="C30" i="2"/>
  <c r="B30" i="2"/>
  <c r="A30" i="2" s="1"/>
  <c r="C29" i="2"/>
  <c r="B29" i="2"/>
  <c r="A29" i="2" s="1"/>
  <c r="C28" i="2"/>
  <c r="B28" i="2"/>
  <c r="A28" i="2" s="1"/>
  <c r="C27" i="2"/>
  <c r="B27" i="2"/>
  <c r="A27" i="2" s="1"/>
  <c r="C26" i="2"/>
  <c r="B26" i="2"/>
  <c r="A26" i="2" s="1"/>
  <c r="C25" i="2"/>
  <c r="B25" i="2"/>
  <c r="A25" i="2"/>
  <c r="C24" i="2"/>
  <c r="B24" i="2"/>
  <c r="A24" i="2" s="1"/>
  <c r="C23" i="2"/>
  <c r="B23" i="2"/>
  <c r="A23" i="2"/>
  <c r="C22" i="2"/>
  <c r="B22" i="2"/>
  <c r="A22" i="2" s="1"/>
  <c r="C21" i="2"/>
  <c r="B21" i="2"/>
  <c r="A21" i="2"/>
  <c r="C20" i="2"/>
  <c r="B20" i="2"/>
  <c r="A20" i="2" s="1"/>
  <c r="C19" i="2"/>
  <c r="B19" i="2"/>
  <c r="A19" i="2" s="1"/>
  <c r="C18" i="2"/>
  <c r="B18" i="2"/>
  <c r="A18" i="2" s="1"/>
  <c r="C17" i="2"/>
  <c r="B17" i="2"/>
  <c r="A17" i="2" s="1"/>
  <c r="C16" i="2"/>
  <c r="B16" i="2"/>
  <c r="A16" i="2" s="1"/>
  <c r="C15" i="2"/>
  <c r="B15" i="2"/>
  <c r="A15" i="2" s="1"/>
  <c r="C14" i="2"/>
  <c r="B14" i="2"/>
  <c r="A14" i="2" s="1"/>
  <c r="C13" i="2"/>
  <c r="B13" i="2"/>
  <c r="A13" i="2" s="1"/>
  <c r="C12" i="2"/>
  <c r="B12" i="2"/>
  <c r="A12" i="2" s="1"/>
  <c r="C11" i="2"/>
  <c r="B11" i="2"/>
  <c r="A11" i="2" s="1"/>
  <c r="C10" i="2"/>
  <c r="B10" i="2"/>
  <c r="A10" i="2" s="1"/>
  <c r="C9" i="2"/>
  <c r="B9" i="2"/>
  <c r="A9" i="2" s="1"/>
  <c r="C8" i="2"/>
  <c r="B8" i="2"/>
  <c r="A8" i="2" s="1"/>
  <c r="C7" i="2"/>
  <c r="B7" i="2"/>
  <c r="A7" i="2" s="1"/>
  <c r="C6" i="2"/>
  <c r="B6" i="2"/>
  <c r="A6" i="2" s="1"/>
  <c r="C5" i="2"/>
  <c r="B5" i="2"/>
  <c r="A5" i="2" s="1"/>
  <c r="C4" i="2"/>
  <c r="B4" i="2"/>
  <c r="A4" i="2" s="1"/>
  <c r="C3" i="2"/>
  <c r="B3" i="2"/>
  <c r="A3" i="2" s="1"/>
  <c r="C290" i="1"/>
  <c r="B290" i="1"/>
  <c r="A290" i="1" s="1"/>
  <c r="C289" i="1"/>
  <c r="B289" i="1"/>
  <c r="A289" i="1" s="1"/>
  <c r="C288" i="1"/>
  <c r="B288" i="1"/>
  <c r="A288" i="1" s="1"/>
  <c r="C287" i="1"/>
  <c r="B287" i="1"/>
  <c r="A287" i="1" s="1"/>
  <c r="C286" i="1"/>
  <c r="B286" i="1"/>
  <c r="A286" i="1" s="1"/>
  <c r="C285" i="1"/>
  <c r="B285" i="1"/>
  <c r="A285" i="1" s="1"/>
  <c r="C284" i="1"/>
  <c r="B284" i="1"/>
  <c r="A284" i="1" s="1"/>
  <c r="C283" i="1"/>
  <c r="B283" i="1"/>
  <c r="A283" i="1" s="1"/>
  <c r="C282" i="1"/>
  <c r="B282" i="1"/>
  <c r="A282" i="1" s="1"/>
  <c r="C281" i="1"/>
  <c r="B281" i="1"/>
  <c r="A281" i="1" s="1"/>
  <c r="C280" i="1"/>
  <c r="B280" i="1"/>
  <c r="A280" i="1" s="1"/>
  <c r="C279" i="1"/>
  <c r="B279" i="1"/>
  <c r="A279" i="1" s="1"/>
  <c r="C278" i="1"/>
  <c r="B278" i="1"/>
  <c r="A278" i="1" s="1"/>
  <c r="C277" i="1"/>
  <c r="B277" i="1"/>
  <c r="A277" i="1" s="1"/>
  <c r="C276" i="1"/>
  <c r="B276" i="1"/>
  <c r="A276" i="1" s="1"/>
  <c r="C275" i="1"/>
  <c r="B275" i="1"/>
  <c r="A275" i="1" s="1"/>
  <c r="C274" i="1"/>
  <c r="B274" i="1"/>
  <c r="A274" i="1" s="1"/>
  <c r="C273" i="1"/>
  <c r="B273" i="1"/>
  <c r="A273" i="1" s="1"/>
  <c r="C272" i="1"/>
  <c r="B272" i="1"/>
  <c r="A272" i="1" s="1"/>
  <c r="C271" i="1"/>
  <c r="B271" i="1"/>
  <c r="A271" i="1" s="1"/>
  <c r="C270" i="1"/>
  <c r="B270" i="1"/>
  <c r="A270" i="1" s="1"/>
  <c r="C269" i="1"/>
  <c r="B269" i="1"/>
  <c r="A269" i="1" s="1"/>
  <c r="C268" i="1"/>
  <c r="B268" i="1"/>
  <c r="A268" i="1" s="1"/>
  <c r="C267" i="1"/>
  <c r="B267" i="1"/>
  <c r="A267" i="1" s="1"/>
  <c r="C266" i="1"/>
  <c r="B266" i="1"/>
  <c r="A266" i="1" s="1"/>
  <c r="C265" i="1"/>
  <c r="B265" i="1"/>
  <c r="A265" i="1" s="1"/>
  <c r="C264" i="1"/>
  <c r="B264" i="1"/>
  <c r="A264" i="1" s="1"/>
  <c r="C263" i="1"/>
  <c r="B263" i="1"/>
  <c r="A263" i="1" s="1"/>
  <c r="C262" i="1"/>
  <c r="B262" i="1"/>
  <c r="A262" i="1" s="1"/>
  <c r="C261" i="1"/>
  <c r="B261" i="1"/>
  <c r="A261" i="1" s="1"/>
  <c r="C260" i="1"/>
  <c r="B260" i="1"/>
  <c r="A260" i="1" s="1"/>
  <c r="C259" i="1"/>
  <c r="B259" i="1"/>
  <c r="A259" i="1" s="1"/>
  <c r="C258" i="1"/>
  <c r="B258" i="1"/>
  <c r="A258" i="1" s="1"/>
  <c r="C257" i="1"/>
  <c r="B257" i="1"/>
  <c r="A257" i="1" s="1"/>
  <c r="C256" i="1"/>
  <c r="B256" i="1"/>
  <c r="A256" i="1" s="1"/>
  <c r="C255" i="1"/>
  <c r="B255" i="1"/>
  <c r="A255" i="1"/>
  <c r="C254" i="1"/>
  <c r="B254" i="1"/>
  <c r="A254" i="1" s="1"/>
  <c r="C253" i="1"/>
  <c r="B253" i="1"/>
  <c r="A253" i="1"/>
  <c r="C252" i="1"/>
  <c r="B252" i="1"/>
  <c r="A252" i="1" s="1"/>
  <c r="C251" i="1"/>
  <c r="B251" i="1"/>
  <c r="A251" i="1" s="1"/>
  <c r="C250" i="1"/>
  <c r="B250" i="1"/>
  <c r="A250" i="1" s="1"/>
  <c r="C249" i="1"/>
  <c r="B249" i="1"/>
  <c r="A249" i="1" s="1"/>
  <c r="C248" i="1"/>
  <c r="B248" i="1"/>
  <c r="A248" i="1"/>
  <c r="C247" i="1"/>
  <c r="B247" i="1"/>
  <c r="A247" i="1" s="1"/>
  <c r="C246" i="1"/>
  <c r="B246" i="1"/>
  <c r="A246" i="1" s="1"/>
  <c r="C245" i="1"/>
  <c r="B245" i="1"/>
  <c r="A245" i="1" s="1"/>
  <c r="C244" i="1"/>
  <c r="B244" i="1"/>
  <c r="A244" i="1"/>
  <c r="C243" i="1"/>
  <c r="B243" i="1"/>
  <c r="A243" i="1" s="1"/>
  <c r="C242" i="1"/>
  <c r="B242" i="1"/>
  <c r="A242" i="1" s="1"/>
  <c r="C241" i="1"/>
  <c r="B241" i="1"/>
  <c r="A241" i="1" s="1"/>
  <c r="C240" i="1"/>
  <c r="B240" i="1"/>
  <c r="A240" i="1" s="1"/>
  <c r="C239" i="1"/>
  <c r="B239" i="1"/>
  <c r="A239" i="1" s="1"/>
  <c r="C238" i="1"/>
  <c r="B238" i="1"/>
  <c r="A238" i="1" s="1"/>
  <c r="C237" i="1"/>
  <c r="B237" i="1"/>
  <c r="A237" i="1" s="1"/>
  <c r="C236" i="1"/>
  <c r="B236" i="1"/>
  <c r="A236" i="1" s="1"/>
  <c r="C235" i="1"/>
  <c r="B235" i="1"/>
  <c r="A235" i="1"/>
  <c r="C234" i="1"/>
  <c r="B234" i="1"/>
  <c r="A234" i="1" s="1"/>
  <c r="C233" i="1"/>
  <c r="B233" i="1"/>
  <c r="A233" i="1" s="1"/>
  <c r="C232" i="1"/>
  <c r="B232" i="1"/>
  <c r="A232" i="1" s="1"/>
  <c r="C231" i="1"/>
  <c r="B231" i="1"/>
  <c r="A231" i="1" s="1"/>
  <c r="C230" i="1"/>
  <c r="B230" i="1"/>
  <c r="A230" i="1" s="1"/>
  <c r="C229" i="1"/>
  <c r="B229" i="1"/>
  <c r="A229" i="1" s="1"/>
  <c r="C228" i="1"/>
  <c r="B228" i="1"/>
  <c r="A228" i="1" s="1"/>
  <c r="C227" i="1"/>
  <c r="B227" i="1"/>
  <c r="A227" i="1" s="1"/>
  <c r="C226" i="1"/>
  <c r="B226" i="1"/>
  <c r="A226" i="1" s="1"/>
  <c r="C225" i="1"/>
  <c r="B225" i="1"/>
  <c r="A225" i="1" s="1"/>
  <c r="C224" i="1"/>
  <c r="B224" i="1"/>
  <c r="A224" i="1" s="1"/>
  <c r="C223" i="1"/>
  <c r="B223" i="1"/>
  <c r="A223" i="1" s="1"/>
  <c r="C222" i="1"/>
  <c r="B222" i="1"/>
  <c r="A222" i="1" s="1"/>
  <c r="C221" i="1"/>
  <c r="B221" i="1"/>
  <c r="A221" i="1" s="1"/>
  <c r="C220" i="1"/>
  <c r="B220" i="1"/>
  <c r="A220" i="1" s="1"/>
  <c r="C219" i="1"/>
  <c r="B219" i="1"/>
  <c r="A219" i="1" s="1"/>
  <c r="C218" i="1"/>
  <c r="B218" i="1"/>
  <c r="A218" i="1" s="1"/>
  <c r="C217" i="1"/>
  <c r="B217" i="1"/>
  <c r="A217" i="1" s="1"/>
  <c r="C216" i="1"/>
  <c r="B216" i="1"/>
  <c r="A216" i="1" s="1"/>
  <c r="C215" i="1"/>
  <c r="B215" i="1"/>
  <c r="A215" i="1" s="1"/>
  <c r="C214" i="1"/>
  <c r="B214" i="1"/>
  <c r="A214" i="1" s="1"/>
  <c r="C213" i="1"/>
  <c r="B213" i="1"/>
  <c r="A213" i="1"/>
  <c r="C212" i="1"/>
  <c r="B212" i="1"/>
  <c r="A212" i="1" s="1"/>
  <c r="C211" i="1"/>
  <c r="B211" i="1"/>
  <c r="A211" i="1" s="1"/>
  <c r="C210" i="1"/>
  <c r="B210" i="1"/>
  <c r="A210" i="1" s="1"/>
  <c r="C209" i="1"/>
  <c r="B209" i="1"/>
  <c r="A209" i="1" s="1"/>
  <c r="C208" i="1"/>
  <c r="B208" i="1"/>
  <c r="A208" i="1" s="1"/>
  <c r="C207" i="1"/>
  <c r="B207" i="1"/>
  <c r="A207" i="1" s="1"/>
  <c r="C206" i="1"/>
  <c r="B206" i="1"/>
  <c r="A206" i="1" s="1"/>
  <c r="C205" i="1"/>
  <c r="B205" i="1"/>
  <c r="A205" i="1" s="1"/>
  <c r="C204" i="1"/>
  <c r="B204" i="1"/>
  <c r="A204" i="1" s="1"/>
  <c r="C203" i="1"/>
  <c r="B203" i="1"/>
  <c r="A203" i="1" s="1"/>
  <c r="C202" i="1"/>
  <c r="B202" i="1"/>
  <c r="A202" i="1"/>
  <c r="C201" i="1"/>
  <c r="B201" i="1"/>
  <c r="A201" i="1" s="1"/>
  <c r="C200" i="1"/>
  <c r="B200" i="1"/>
  <c r="A200" i="1"/>
  <c r="C199" i="1"/>
  <c r="B199" i="1"/>
  <c r="A199" i="1"/>
  <c r="C198" i="1"/>
  <c r="B198" i="1"/>
  <c r="A198" i="1" s="1"/>
  <c r="C197" i="1"/>
  <c r="B197" i="1"/>
  <c r="A197" i="1" s="1"/>
  <c r="C196" i="1"/>
  <c r="B196" i="1"/>
  <c r="A196" i="1" s="1"/>
  <c r="C195" i="1"/>
  <c r="B195" i="1"/>
  <c r="A195" i="1" s="1"/>
  <c r="C194" i="1"/>
  <c r="B194" i="1"/>
  <c r="A194" i="1"/>
  <c r="C193" i="1"/>
  <c r="B193" i="1"/>
  <c r="A193" i="1" s="1"/>
  <c r="C192" i="1"/>
  <c r="B192" i="1"/>
  <c r="A192" i="1"/>
  <c r="C191" i="1"/>
  <c r="B191" i="1"/>
  <c r="A191" i="1" s="1"/>
  <c r="C190" i="1"/>
  <c r="B190" i="1"/>
  <c r="A190" i="1" s="1"/>
  <c r="C189" i="1"/>
  <c r="B189" i="1"/>
  <c r="A189" i="1" s="1"/>
  <c r="C188" i="1"/>
  <c r="B188" i="1"/>
  <c r="A188" i="1"/>
  <c r="C187" i="1"/>
  <c r="B187" i="1"/>
  <c r="A187" i="1"/>
  <c r="C186" i="1"/>
  <c r="B186" i="1"/>
  <c r="A186" i="1"/>
  <c r="C185" i="1"/>
  <c r="B185" i="1"/>
  <c r="A185" i="1" s="1"/>
  <c r="C184" i="1"/>
  <c r="B184" i="1"/>
  <c r="A184" i="1" s="1"/>
  <c r="C183" i="1"/>
  <c r="B183" i="1"/>
  <c r="A183" i="1" s="1"/>
  <c r="C182" i="1"/>
  <c r="B182" i="1"/>
  <c r="A182" i="1" s="1"/>
  <c r="C181" i="1"/>
  <c r="B181" i="1"/>
  <c r="A181" i="1" s="1"/>
  <c r="C180" i="1"/>
  <c r="B180" i="1"/>
  <c r="A180" i="1"/>
  <c r="C179" i="1"/>
  <c r="B179" i="1"/>
  <c r="A179" i="1"/>
  <c r="C178" i="1"/>
  <c r="B178" i="1"/>
  <c r="A178" i="1" s="1"/>
  <c r="C177" i="1"/>
  <c r="B177" i="1"/>
  <c r="A177" i="1" s="1"/>
  <c r="C176" i="1"/>
  <c r="B176" i="1"/>
  <c r="A176" i="1" s="1"/>
  <c r="C175" i="1"/>
  <c r="B175" i="1"/>
  <c r="A175" i="1"/>
  <c r="C174" i="1"/>
  <c r="B174" i="1"/>
  <c r="A174" i="1"/>
  <c r="C173" i="1"/>
  <c r="B173" i="1"/>
  <c r="A173" i="1" s="1"/>
  <c r="C172" i="1"/>
  <c r="B172" i="1"/>
  <c r="A172" i="1"/>
  <c r="C171" i="1"/>
  <c r="B171" i="1"/>
  <c r="A171" i="1" s="1"/>
  <c r="C170" i="1"/>
  <c r="B170" i="1"/>
  <c r="A170" i="1" s="1"/>
  <c r="C169" i="1"/>
  <c r="B169" i="1"/>
  <c r="A169" i="1" s="1"/>
  <c r="C168" i="1"/>
  <c r="B168" i="1"/>
  <c r="A168" i="1" s="1"/>
  <c r="C167" i="1"/>
  <c r="B167" i="1"/>
  <c r="A167" i="1"/>
  <c r="C166" i="1"/>
  <c r="B166" i="1"/>
  <c r="A166" i="1"/>
  <c r="C165" i="1"/>
  <c r="B165" i="1"/>
  <c r="A165" i="1" s="1"/>
  <c r="C164" i="1"/>
  <c r="B164" i="1"/>
  <c r="A164" i="1"/>
  <c r="C163" i="1"/>
  <c r="B163" i="1"/>
  <c r="A163" i="1" s="1"/>
  <c r="C162" i="1"/>
  <c r="B162" i="1"/>
  <c r="A162" i="1"/>
  <c r="C161" i="1"/>
  <c r="B161" i="1"/>
  <c r="A161" i="1" s="1"/>
  <c r="C160" i="1"/>
  <c r="B160" i="1"/>
  <c r="A160" i="1" s="1"/>
  <c r="C159" i="1"/>
  <c r="B159" i="1"/>
  <c r="A159" i="1"/>
  <c r="C158" i="1"/>
  <c r="B158" i="1"/>
  <c r="A158" i="1" s="1"/>
  <c r="C157" i="1"/>
  <c r="B157" i="1"/>
  <c r="A157" i="1" s="1"/>
  <c r="C156" i="1"/>
  <c r="B156" i="1"/>
  <c r="A156" i="1" s="1"/>
  <c r="C155" i="1"/>
  <c r="B155" i="1"/>
  <c r="A155" i="1" s="1"/>
  <c r="C154" i="1"/>
  <c r="B154" i="1"/>
  <c r="A154" i="1"/>
  <c r="C153" i="1"/>
  <c r="B153" i="1"/>
  <c r="A153" i="1" s="1"/>
  <c r="C152" i="1"/>
  <c r="B152" i="1"/>
  <c r="A152" i="1"/>
  <c r="C151" i="1"/>
  <c r="B151" i="1"/>
  <c r="A151" i="1"/>
  <c r="C150" i="1"/>
  <c r="B150" i="1"/>
  <c r="A150" i="1" s="1"/>
  <c r="C149" i="1"/>
  <c r="B149" i="1"/>
  <c r="A149" i="1" s="1"/>
  <c r="C148" i="1"/>
  <c r="B148" i="1"/>
  <c r="A148" i="1" s="1"/>
  <c r="C147" i="1"/>
  <c r="B147" i="1"/>
  <c r="A147" i="1" s="1"/>
  <c r="C146" i="1"/>
  <c r="B146" i="1"/>
  <c r="A146" i="1"/>
  <c r="C145" i="1"/>
  <c r="B145" i="1"/>
  <c r="A145" i="1" s="1"/>
  <c r="C144" i="1"/>
  <c r="B144" i="1"/>
  <c r="A144" i="1"/>
  <c r="C143" i="1"/>
  <c r="B143" i="1"/>
  <c r="A143" i="1" s="1"/>
  <c r="C142" i="1"/>
  <c r="B142" i="1"/>
  <c r="A142" i="1" s="1"/>
  <c r="C141" i="1"/>
  <c r="B141" i="1"/>
  <c r="A141" i="1" s="1"/>
  <c r="C140" i="1"/>
  <c r="B140" i="1"/>
  <c r="A140" i="1"/>
  <c r="C139" i="1"/>
  <c r="B139" i="1"/>
  <c r="A139" i="1"/>
  <c r="C138" i="1"/>
  <c r="B138" i="1"/>
  <c r="A138" i="1"/>
  <c r="C137" i="1"/>
  <c r="B137" i="1"/>
  <c r="A137" i="1" s="1"/>
  <c r="C136" i="1"/>
  <c r="B136" i="1"/>
  <c r="A136" i="1" s="1"/>
  <c r="C135" i="1"/>
  <c r="B135" i="1"/>
  <c r="A135" i="1" s="1"/>
  <c r="C134" i="1"/>
  <c r="B134" i="1"/>
  <c r="A134" i="1" s="1"/>
  <c r="C133" i="1"/>
  <c r="B133" i="1"/>
  <c r="A133" i="1" s="1"/>
  <c r="C132" i="1"/>
  <c r="B132" i="1"/>
  <c r="A132" i="1"/>
  <c r="C131" i="1"/>
  <c r="B131" i="1"/>
  <c r="A131" i="1"/>
  <c r="C130" i="1"/>
  <c r="B130" i="1"/>
  <c r="A130" i="1" s="1"/>
  <c r="C129" i="1"/>
  <c r="B129" i="1"/>
  <c r="A129" i="1" s="1"/>
  <c r="C128" i="1"/>
  <c r="B128" i="1"/>
  <c r="A128" i="1" s="1"/>
  <c r="C127" i="1"/>
  <c r="B127" i="1"/>
  <c r="A127" i="1"/>
  <c r="C126" i="1"/>
  <c r="B126" i="1"/>
  <c r="A126" i="1"/>
  <c r="C125" i="1"/>
  <c r="B125" i="1"/>
  <c r="A125" i="1" s="1"/>
  <c r="C124" i="1"/>
  <c r="B124" i="1"/>
  <c r="A124" i="1"/>
  <c r="C123" i="1"/>
  <c r="B123" i="1"/>
  <c r="A123" i="1" s="1"/>
  <c r="C122" i="1"/>
  <c r="B122" i="1"/>
  <c r="A122" i="1" s="1"/>
  <c r="C121" i="1"/>
  <c r="B121" i="1"/>
  <c r="A121" i="1" s="1"/>
  <c r="C120" i="1"/>
  <c r="B120" i="1"/>
  <c r="A120" i="1" s="1"/>
  <c r="C119" i="1"/>
  <c r="B119" i="1"/>
  <c r="A119" i="1"/>
  <c r="C118" i="1"/>
  <c r="B118" i="1"/>
  <c r="A118" i="1"/>
  <c r="C117" i="1"/>
  <c r="B117" i="1"/>
  <c r="A117" i="1" s="1"/>
  <c r="C116" i="1"/>
  <c r="B116" i="1"/>
  <c r="A116" i="1"/>
  <c r="C115" i="1"/>
  <c r="B115" i="1"/>
  <c r="A115" i="1" s="1"/>
  <c r="C114" i="1"/>
  <c r="B114" i="1"/>
  <c r="A114" i="1"/>
  <c r="C113" i="1"/>
  <c r="B113" i="1"/>
  <c r="A113" i="1" s="1"/>
  <c r="C112" i="1"/>
  <c r="B112" i="1"/>
  <c r="A112" i="1" s="1"/>
  <c r="C111" i="1"/>
  <c r="B111" i="1"/>
  <c r="A111" i="1"/>
  <c r="C110" i="1"/>
  <c r="B110" i="1"/>
  <c r="A110" i="1" s="1"/>
  <c r="C109" i="1"/>
  <c r="B109" i="1"/>
  <c r="A109" i="1" s="1"/>
  <c r="C108" i="1"/>
  <c r="B108" i="1"/>
  <c r="A108" i="1" s="1"/>
  <c r="C107" i="1"/>
  <c r="B107" i="1"/>
  <c r="A107" i="1" s="1"/>
  <c r="C106" i="1"/>
  <c r="B106" i="1"/>
  <c r="A106" i="1"/>
  <c r="C105" i="1"/>
  <c r="B105" i="1"/>
  <c r="A105" i="1" s="1"/>
  <c r="C104" i="1"/>
  <c r="B104" i="1"/>
  <c r="A104" i="1"/>
  <c r="C103" i="1"/>
  <c r="B103" i="1"/>
  <c r="A103" i="1"/>
  <c r="C102" i="1"/>
  <c r="B102" i="1"/>
  <c r="A102" i="1" s="1"/>
  <c r="C101" i="1"/>
  <c r="B101" i="1"/>
  <c r="A101" i="1" s="1"/>
  <c r="C100" i="1"/>
  <c r="B100" i="1"/>
  <c r="A100" i="1" s="1"/>
  <c r="C99" i="1"/>
  <c r="B99" i="1"/>
  <c r="A99" i="1" s="1"/>
  <c r="C98" i="1"/>
  <c r="B98" i="1"/>
  <c r="A98" i="1"/>
  <c r="C97" i="1"/>
  <c r="B97" i="1"/>
  <c r="A97" i="1" s="1"/>
  <c r="C96" i="1"/>
  <c r="B96" i="1"/>
  <c r="A96" i="1"/>
  <c r="C95" i="1"/>
  <c r="B95" i="1"/>
  <c r="A95" i="1" s="1"/>
  <c r="C94" i="1"/>
  <c r="B94" i="1"/>
  <c r="A94" i="1" s="1"/>
  <c r="C93" i="1"/>
  <c r="B93" i="1"/>
  <c r="A93" i="1" s="1"/>
  <c r="C92" i="1"/>
  <c r="B92" i="1"/>
  <c r="A92" i="1"/>
  <c r="C91" i="1"/>
  <c r="B91" i="1"/>
  <c r="A91" i="1"/>
  <c r="C90" i="1"/>
  <c r="B90" i="1"/>
  <c r="A90" i="1"/>
  <c r="C89" i="1"/>
  <c r="B89" i="1"/>
  <c r="A89" i="1" s="1"/>
  <c r="C88" i="1"/>
  <c r="B88" i="1"/>
  <c r="A88" i="1" s="1"/>
  <c r="C87" i="1"/>
  <c r="B87" i="1"/>
  <c r="A87" i="1" s="1"/>
  <c r="C86" i="1"/>
  <c r="B86" i="1"/>
  <c r="A86" i="1" s="1"/>
  <c r="C85" i="1"/>
  <c r="B85" i="1"/>
  <c r="A85" i="1" s="1"/>
  <c r="C84" i="1"/>
  <c r="B84" i="1"/>
  <c r="A84" i="1"/>
  <c r="C83" i="1"/>
  <c r="B83" i="1"/>
  <c r="A83" i="1"/>
  <c r="C82" i="1"/>
  <c r="B82" i="1"/>
  <c r="A82" i="1" s="1"/>
  <c r="C81" i="1"/>
  <c r="B81" i="1"/>
  <c r="A81" i="1" s="1"/>
  <c r="C80" i="1"/>
  <c r="B80" i="1"/>
  <c r="A80" i="1" s="1"/>
  <c r="C79" i="1"/>
  <c r="B79" i="1"/>
  <c r="A79" i="1"/>
  <c r="C78" i="1"/>
  <c r="B78" i="1"/>
  <c r="A78" i="1"/>
  <c r="C77" i="1"/>
  <c r="B77" i="1"/>
  <c r="A77" i="1" s="1"/>
  <c r="C76" i="1"/>
  <c r="B76" i="1"/>
  <c r="A76" i="1"/>
  <c r="C75" i="1"/>
  <c r="B75" i="1"/>
  <c r="A75" i="1" s="1"/>
  <c r="C74" i="1"/>
  <c r="B74" i="1"/>
  <c r="A74" i="1" s="1"/>
  <c r="C73" i="1"/>
  <c r="B73" i="1"/>
  <c r="A73" i="1" s="1"/>
  <c r="C72" i="1"/>
  <c r="B72" i="1"/>
  <c r="A72" i="1" s="1"/>
  <c r="C71" i="1"/>
  <c r="B71" i="1"/>
  <c r="A71" i="1"/>
  <c r="C70" i="1"/>
  <c r="B70" i="1"/>
  <c r="A70" i="1"/>
  <c r="C69" i="1"/>
  <c r="B69" i="1"/>
  <c r="A69" i="1" s="1"/>
  <c r="C68" i="1"/>
  <c r="B68" i="1"/>
  <c r="A68" i="1"/>
  <c r="C67" i="1"/>
  <c r="B67" i="1"/>
  <c r="A67" i="1" s="1"/>
  <c r="C66" i="1"/>
  <c r="B66" i="1"/>
  <c r="A66" i="1"/>
  <c r="C65" i="1"/>
  <c r="B65" i="1"/>
  <c r="A65" i="1" s="1"/>
  <c r="C64" i="1"/>
  <c r="B64" i="1"/>
  <c r="A64" i="1" s="1"/>
  <c r="C63" i="1"/>
  <c r="B63" i="1"/>
  <c r="A63" i="1"/>
  <c r="C62" i="1"/>
  <c r="B62" i="1"/>
  <c r="A62" i="1" s="1"/>
  <c r="C61" i="1"/>
  <c r="B61" i="1"/>
  <c r="A61" i="1" s="1"/>
  <c r="C60" i="1"/>
  <c r="B60" i="1"/>
  <c r="A60" i="1" s="1"/>
  <c r="C59" i="1"/>
  <c r="B59" i="1"/>
  <c r="A59" i="1" s="1"/>
  <c r="C58" i="1"/>
  <c r="B58" i="1"/>
  <c r="A58" i="1"/>
  <c r="C57" i="1"/>
  <c r="B57" i="1"/>
  <c r="A57" i="1" s="1"/>
  <c r="C56" i="1"/>
  <c r="B56" i="1"/>
  <c r="A56" i="1"/>
  <c r="C55" i="1"/>
  <c r="B55" i="1"/>
  <c r="A55" i="1"/>
  <c r="C54" i="1"/>
  <c r="B54" i="1"/>
  <c r="A54" i="1" s="1"/>
  <c r="C53" i="1"/>
  <c r="B53" i="1"/>
  <c r="A53" i="1" s="1"/>
  <c r="C52" i="1"/>
  <c r="B52" i="1"/>
  <c r="A52" i="1" s="1"/>
  <c r="C51" i="1"/>
  <c r="B51" i="1"/>
  <c r="A51" i="1" s="1"/>
  <c r="C50" i="1"/>
  <c r="B50" i="1"/>
  <c r="A50" i="1"/>
  <c r="C49" i="1"/>
  <c r="B49" i="1"/>
  <c r="A49" i="1" s="1"/>
  <c r="C48" i="1"/>
  <c r="B48" i="1"/>
  <c r="A48" i="1"/>
  <c r="C47" i="1"/>
  <c r="B47" i="1"/>
  <c r="A47" i="1" s="1"/>
  <c r="C46" i="1"/>
  <c r="B46" i="1"/>
  <c r="A46" i="1" s="1"/>
  <c r="C45" i="1"/>
  <c r="B45" i="1"/>
  <c r="A45" i="1" s="1"/>
  <c r="C44" i="1"/>
  <c r="B44" i="1"/>
  <c r="A44" i="1"/>
  <c r="C43" i="1"/>
  <c r="B43" i="1"/>
  <c r="A43" i="1"/>
  <c r="C42" i="1"/>
  <c r="B42" i="1"/>
  <c r="A42" i="1"/>
  <c r="C41" i="1"/>
  <c r="B41" i="1"/>
  <c r="A41" i="1" s="1"/>
  <c r="C40" i="1"/>
  <c r="B40" i="1"/>
  <c r="A40" i="1" s="1"/>
  <c r="C39" i="1"/>
  <c r="B39" i="1"/>
  <c r="A39" i="1" s="1"/>
  <c r="C38" i="1"/>
  <c r="B38" i="1"/>
  <c r="A38" i="1" s="1"/>
  <c r="C37" i="1"/>
  <c r="B37" i="1"/>
  <c r="A37" i="1" s="1"/>
  <c r="C36" i="1"/>
  <c r="B36" i="1"/>
  <c r="A36" i="1"/>
  <c r="C35" i="1"/>
  <c r="B35" i="1"/>
  <c r="A35" i="1"/>
  <c r="C34" i="1"/>
  <c r="B34" i="1"/>
  <c r="A34" i="1" s="1"/>
  <c r="C33" i="1"/>
  <c r="B33" i="1"/>
  <c r="A33" i="1" s="1"/>
  <c r="C32" i="1"/>
  <c r="B32" i="1"/>
  <c r="A32" i="1" s="1"/>
  <c r="C31" i="1"/>
  <c r="B31" i="1"/>
  <c r="A31" i="1"/>
  <c r="C30" i="1"/>
  <c r="B30" i="1"/>
  <c r="A30" i="1"/>
  <c r="C29" i="1"/>
  <c r="B29" i="1"/>
  <c r="A29" i="1" s="1"/>
  <c r="C28" i="1"/>
  <c r="B28" i="1"/>
  <c r="A28" i="1"/>
  <c r="C27" i="1"/>
  <c r="B27" i="1"/>
  <c r="A27" i="1" s="1"/>
  <c r="C26" i="1"/>
  <c r="B26" i="1"/>
  <c r="A26" i="1" s="1"/>
  <c r="C25" i="1"/>
  <c r="B25" i="1"/>
  <c r="A25" i="1" s="1"/>
  <c r="C24" i="1"/>
  <c r="B24" i="1"/>
  <c r="A24" i="1" s="1"/>
  <c r="C23" i="1"/>
  <c r="B23" i="1"/>
  <c r="A23" i="1" s="1"/>
  <c r="C22" i="1"/>
  <c r="B22" i="1"/>
  <c r="A22" i="1"/>
  <c r="C21" i="1"/>
  <c r="B21" i="1"/>
  <c r="A21" i="1" s="1"/>
  <c r="C20" i="1"/>
  <c r="B20" i="1"/>
  <c r="A20" i="1" s="1"/>
  <c r="C19" i="1"/>
  <c r="B19" i="1"/>
  <c r="A19" i="1" s="1"/>
  <c r="C18" i="1"/>
  <c r="B18" i="1"/>
  <c r="A18" i="1"/>
  <c r="C17" i="1"/>
  <c r="B17" i="1"/>
  <c r="A17" i="1" s="1"/>
  <c r="C16" i="1"/>
  <c r="B16" i="1"/>
  <c r="A16" i="1"/>
  <c r="C15" i="1"/>
  <c r="B15" i="1"/>
  <c r="A15" i="1" s="1"/>
  <c r="C14" i="1"/>
  <c r="B14" i="1"/>
  <c r="A14" i="1"/>
  <c r="C13" i="1"/>
  <c r="B13" i="1"/>
  <c r="A13" i="1" s="1"/>
  <c r="C12" i="1"/>
  <c r="B12" i="1"/>
  <c r="A12" i="1"/>
  <c r="C11" i="1"/>
  <c r="B11" i="1"/>
  <c r="A11" i="1" s="1"/>
  <c r="C10" i="1"/>
  <c r="B10" i="1"/>
  <c r="A10" i="1"/>
  <c r="C9" i="1"/>
  <c r="B9" i="1"/>
  <c r="A9" i="1" s="1"/>
  <c r="C8" i="1"/>
  <c r="B8" i="1"/>
  <c r="A8" i="1" s="1"/>
  <c r="C7" i="1"/>
  <c r="B7" i="1"/>
  <c r="A7" i="1" s="1"/>
  <c r="C6" i="1"/>
  <c r="B6" i="1"/>
  <c r="A6" i="1" s="1"/>
  <c r="C5" i="1"/>
  <c r="B5" i="1"/>
  <c r="A5" i="1" s="1"/>
  <c r="C4" i="1"/>
  <c r="B4" i="1"/>
  <c r="A4" i="1" s="1"/>
  <c r="C3" i="1"/>
  <c r="B3" i="1"/>
  <c r="A3" i="1" s="1"/>
  <c r="T553" i="22"/>
  <c r="H553" i="22"/>
  <c r="N552" i="22"/>
  <c r="T551" i="22"/>
  <c r="H551" i="22"/>
  <c r="N550" i="22"/>
  <c r="T549" i="22"/>
  <c r="H549" i="22"/>
  <c r="N548" i="22"/>
  <c r="T547" i="22"/>
  <c r="H547" i="22"/>
  <c r="N546" i="22"/>
  <c r="T545" i="22"/>
  <c r="H545" i="22"/>
  <c r="N544" i="22"/>
  <c r="T543" i="22"/>
  <c r="H543" i="22"/>
  <c r="N542" i="22"/>
  <c r="T541" i="22"/>
  <c r="H541" i="22"/>
  <c r="N540" i="22"/>
  <c r="T539" i="22"/>
  <c r="H539" i="22"/>
  <c r="N538" i="22"/>
  <c r="T537" i="22"/>
  <c r="H537" i="22"/>
  <c r="N536" i="22"/>
  <c r="T535" i="22"/>
  <c r="H535" i="22"/>
  <c r="N534" i="22"/>
  <c r="T533" i="22"/>
  <c r="H533" i="22"/>
  <c r="N532" i="22"/>
  <c r="T531" i="22"/>
  <c r="H531" i="22"/>
  <c r="N530" i="22"/>
  <c r="T529" i="22"/>
  <c r="H529" i="22"/>
  <c r="N528" i="22"/>
  <c r="T527" i="22"/>
  <c r="H527" i="22"/>
  <c r="N526" i="22"/>
  <c r="T525" i="22"/>
  <c r="H525" i="22"/>
  <c r="N524" i="22"/>
  <c r="T523" i="22"/>
  <c r="H523" i="22"/>
  <c r="N522" i="22"/>
  <c r="T521" i="22"/>
  <c r="H521" i="22"/>
  <c r="N520" i="22"/>
  <c r="T519" i="22"/>
  <c r="H519" i="22"/>
  <c r="N518" i="22"/>
  <c r="T517" i="22"/>
  <c r="H517" i="22"/>
  <c r="N516" i="22"/>
  <c r="T515" i="22"/>
  <c r="H515" i="22"/>
  <c r="N514" i="22"/>
  <c r="T513" i="22"/>
  <c r="H513" i="22"/>
  <c r="N512" i="22"/>
  <c r="T511" i="22"/>
  <c r="H511" i="22"/>
  <c r="N510" i="22"/>
  <c r="T509" i="22"/>
  <c r="H509" i="22"/>
  <c r="N508" i="22"/>
  <c r="T507" i="22"/>
  <c r="H507" i="22"/>
  <c r="N506" i="22"/>
  <c r="T505" i="22"/>
  <c r="H505" i="22"/>
  <c r="N504" i="22"/>
  <c r="T503" i="22"/>
  <c r="H503" i="22"/>
  <c r="N502" i="22"/>
  <c r="T501" i="22"/>
  <c r="H501" i="22"/>
  <c r="N500" i="22"/>
  <c r="T499" i="22"/>
  <c r="H499" i="22"/>
  <c r="N498" i="22"/>
  <c r="T497" i="22"/>
  <c r="H497" i="22"/>
  <c r="N496" i="22"/>
  <c r="T495" i="22"/>
  <c r="H495" i="22"/>
  <c r="N494" i="22"/>
  <c r="T493" i="22"/>
  <c r="H493" i="22"/>
  <c r="N492" i="22"/>
  <c r="T491" i="22"/>
  <c r="H491" i="22"/>
  <c r="N490" i="22"/>
  <c r="T489" i="22"/>
  <c r="H489" i="22"/>
  <c r="N488" i="22"/>
  <c r="S553" i="22"/>
  <c r="G553" i="22"/>
  <c r="M552" i="22"/>
  <c r="S551" i="22"/>
  <c r="G551" i="22"/>
  <c r="M550" i="22"/>
  <c r="S549" i="22"/>
  <c r="G549" i="22"/>
  <c r="M548" i="22"/>
  <c r="S547" i="22"/>
  <c r="G547" i="22"/>
  <c r="M546" i="22"/>
  <c r="S545" i="22"/>
  <c r="G545" i="22"/>
  <c r="M544" i="22"/>
  <c r="S543" i="22"/>
  <c r="G543" i="22"/>
  <c r="M542" i="22"/>
  <c r="S541" i="22"/>
  <c r="G541" i="22"/>
  <c r="M540" i="22"/>
  <c r="S539" i="22"/>
  <c r="G539" i="22"/>
  <c r="M538" i="22"/>
  <c r="S537" i="22"/>
  <c r="G537" i="22"/>
  <c r="M536" i="22"/>
  <c r="S535" i="22"/>
  <c r="G535" i="22"/>
  <c r="M534" i="22"/>
  <c r="S533" i="22"/>
  <c r="G533" i="22"/>
  <c r="M532" i="22"/>
  <c r="S531" i="22"/>
  <c r="G531" i="22"/>
  <c r="M530" i="22"/>
  <c r="S529" i="22"/>
  <c r="G529" i="22"/>
  <c r="M528" i="22"/>
  <c r="S527" i="22"/>
  <c r="G527" i="22"/>
  <c r="M526" i="22"/>
  <c r="S525" i="22"/>
  <c r="G525" i="22"/>
  <c r="M524" i="22"/>
  <c r="S523" i="22"/>
  <c r="G523" i="22"/>
  <c r="M522" i="22"/>
  <c r="S521" i="22"/>
  <c r="G521" i="22"/>
  <c r="M520" i="22"/>
  <c r="S519" i="22"/>
  <c r="G519" i="22"/>
  <c r="M518" i="22"/>
  <c r="S517" i="22"/>
  <c r="G517" i="22"/>
  <c r="M516" i="22"/>
  <c r="S515" i="22"/>
  <c r="G515" i="22"/>
  <c r="M514" i="22"/>
  <c r="S513" i="22"/>
  <c r="G513" i="22"/>
  <c r="M512" i="22"/>
  <c r="S511" i="22"/>
  <c r="G511" i="22"/>
  <c r="M510" i="22"/>
  <c r="S509" i="22"/>
  <c r="G509" i="22"/>
  <c r="M508" i="22"/>
  <c r="S507" i="22"/>
  <c r="G507" i="22"/>
  <c r="M506" i="22"/>
  <c r="S505" i="22"/>
  <c r="G505" i="22"/>
  <c r="M504" i="22"/>
  <c r="S503" i="22"/>
  <c r="G503" i="22"/>
  <c r="M502" i="22"/>
  <c r="S501" i="22"/>
  <c r="G501" i="22"/>
  <c r="M500" i="22"/>
  <c r="S499" i="22"/>
  <c r="G499" i="22"/>
  <c r="M498" i="22"/>
  <c r="S497" i="22"/>
  <c r="G497" i="22"/>
  <c r="M496" i="22"/>
  <c r="S495" i="22"/>
  <c r="G495" i="22"/>
  <c r="M494" i="22"/>
  <c r="S493" i="22"/>
  <c r="G493" i="22"/>
  <c r="M492" i="22"/>
  <c r="S491" i="22"/>
  <c r="G491" i="22"/>
  <c r="M490" i="22"/>
  <c r="S489" i="22"/>
  <c r="G489" i="22"/>
  <c r="M488" i="22"/>
  <c r="S487" i="22"/>
  <c r="G487" i="22"/>
  <c r="M486" i="22"/>
  <c r="S485" i="22"/>
  <c r="G485" i="22"/>
  <c r="M484" i="22"/>
  <c r="S483" i="22"/>
  <c r="G483" i="22"/>
  <c r="M482" i="22"/>
  <c r="S481" i="22"/>
  <c r="G481" i="22"/>
  <c r="M480" i="22"/>
  <c r="S479" i="22"/>
  <c r="G479" i="22"/>
  <c r="M478" i="22"/>
  <c r="S477" i="22"/>
  <c r="G477" i="22"/>
  <c r="M476" i="22"/>
  <c r="S475" i="22"/>
  <c r="G475" i="22"/>
  <c r="M474" i="22"/>
  <c r="S473" i="22"/>
  <c r="G473" i="22"/>
  <c r="R553" i="22"/>
  <c r="F553" i="22"/>
  <c r="L552" i="22"/>
  <c r="R551" i="22"/>
  <c r="F551" i="22"/>
  <c r="L550" i="22"/>
  <c r="R549" i="22"/>
  <c r="F549" i="22"/>
  <c r="L548" i="22"/>
  <c r="R547" i="22"/>
  <c r="F547" i="22"/>
  <c r="L546" i="22"/>
  <c r="R545" i="22"/>
  <c r="F545" i="22"/>
  <c r="L544" i="22"/>
  <c r="R543" i="22"/>
  <c r="F543" i="22"/>
  <c r="L542" i="22"/>
  <c r="R541" i="22"/>
  <c r="F541" i="22"/>
  <c r="L540" i="22"/>
  <c r="R539" i="22"/>
  <c r="F539" i="22"/>
  <c r="L538" i="22"/>
  <c r="R537" i="22"/>
  <c r="F537" i="22"/>
  <c r="L536" i="22"/>
  <c r="R535" i="22"/>
  <c r="F535" i="22"/>
  <c r="L534" i="22"/>
  <c r="R533" i="22"/>
  <c r="F533" i="22"/>
  <c r="L532" i="22"/>
  <c r="R531" i="22"/>
  <c r="F531" i="22"/>
  <c r="L530" i="22"/>
  <c r="R529" i="22"/>
  <c r="F529" i="22"/>
  <c r="L528" i="22"/>
  <c r="R527" i="22"/>
  <c r="F527" i="22"/>
  <c r="L526" i="22"/>
  <c r="R525" i="22"/>
  <c r="F525" i="22"/>
  <c r="L524" i="22"/>
  <c r="R523" i="22"/>
  <c r="F523" i="22"/>
  <c r="L522" i="22"/>
  <c r="R521" i="22"/>
  <c r="F521" i="22"/>
  <c r="L520" i="22"/>
  <c r="R519" i="22"/>
  <c r="F519" i="22"/>
  <c r="L518" i="22"/>
  <c r="R517" i="22"/>
  <c r="F517" i="22"/>
  <c r="L516" i="22"/>
  <c r="R515" i="22"/>
  <c r="F515" i="22"/>
  <c r="L514" i="22"/>
  <c r="R513" i="22"/>
  <c r="F513" i="22"/>
  <c r="L512" i="22"/>
  <c r="R511" i="22"/>
  <c r="F511" i="22"/>
  <c r="L510" i="22"/>
  <c r="R509" i="22"/>
  <c r="F509" i="22"/>
  <c r="L508" i="22"/>
  <c r="R507" i="22"/>
  <c r="F507" i="22"/>
  <c r="L506" i="22"/>
  <c r="R505" i="22"/>
  <c r="F505" i="22"/>
  <c r="L504" i="22"/>
  <c r="R503" i="22"/>
  <c r="F503" i="22"/>
  <c r="L502" i="22"/>
  <c r="R501" i="22"/>
  <c r="F501" i="22"/>
  <c r="L500" i="22"/>
  <c r="R499" i="22"/>
  <c r="F499" i="22"/>
  <c r="L498" i="22"/>
  <c r="R497" i="22"/>
  <c r="F497" i="22"/>
  <c r="L496" i="22"/>
  <c r="R495" i="22"/>
  <c r="F495" i="22"/>
  <c r="L494" i="22"/>
  <c r="R493" i="22"/>
  <c r="F493" i="22"/>
  <c r="L492" i="22"/>
  <c r="R491" i="22"/>
  <c r="F491" i="22"/>
  <c r="L490" i="22"/>
  <c r="R489" i="22"/>
  <c r="F489" i="22"/>
  <c r="L488" i="22"/>
  <c r="R487" i="22"/>
  <c r="F487" i="22"/>
  <c r="L486" i="22"/>
  <c r="R485" i="22"/>
  <c r="F485" i="22"/>
  <c r="L484" i="22"/>
  <c r="R483" i="22"/>
  <c r="F483" i="22"/>
  <c r="L482" i="22"/>
  <c r="R481" i="22"/>
  <c r="F481" i="22"/>
  <c r="L480" i="22"/>
  <c r="R479" i="22"/>
  <c r="F479" i="22"/>
  <c r="L478" i="22"/>
  <c r="R477" i="22"/>
  <c r="F477" i="22"/>
  <c r="L476" i="22"/>
  <c r="R475" i="22"/>
  <c r="F475" i="22"/>
  <c r="L474" i="22"/>
  <c r="R473" i="22"/>
  <c r="F473" i="22"/>
  <c r="L472" i="22"/>
  <c r="R471" i="22"/>
  <c r="F471" i="22"/>
  <c r="L470" i="22"/>
  <c r="R469" i="22"/>
  <c r="Q553" i="22"/>
  <c r="E553" i="22"/>
  <c r="K552" i="22"/>
  <c r="Q551" i="22"/>
  <c r="E551" i="22"/>
  <c r="K550" i="22"/>
  <c r="Q549" i="22"/>
  <c r="E549" i="22"/>
  <c r="K548" i="22"/>
  <c r="Q547" i="22"/>
  <c r="E547" i="22"/>
  <c r="K546" i="22"/>
  <c r="Q545" i="22"/>
  <c r="E545" i="22"/>
  <c r="K544" i="22"/>
  <c r="Q543" i="22"/>
  <c r="E543" i="22"/>
  <c r="K542" i="22"/>
  <c r="Q541" i="22"/>
  <c r="E541" i="22"/>
  <c r="K540" i="22"/>
  <c r="Q539" i="22"/>
  <c r="E539" i="22"/>
  <c r="K538" i="22"/>
  <c r="Q537" i="22"/>
  <c r="E537" i="22"/>
  <c r="K536" i="22"/>
  <c r="Q535" i="22"/>
  <c r="E535" i="22"/>
  <c r="K534" i="22"/>
  <c r="Q533" i="22"/>
  <c r="E533" i="22"/>
  <c r="K532" i="22"/>
  <c r="Q531" i="22"/>
  <c r="E531" i="22"/>
  <c r="K530" i="22"/>
  <c r="Q529" i="22"/>
  <c r="E529" i="22"/>
  <c r="K528" i="22"/>
  <c r="Q527" i="22"/>
  <c r="P553" i="22"/>
  <c r="D553" i="22"/>
  <c r="J552" i="22"/>
  <c r="P551" i="22"/>
  <c r="D551" i="22"/>
  <c r="J550" i="22"/>
  <c r="P549" i="22"/>
  <c r="D549" i="22"/>
  <c r="J548" i="22"/>
  <c r="P547" i="22"/>
  <c r="D547" i="22"/>
  <c r="J546" i="22"/>
  <c r="P545" i="22"/>
  <c r="D545" i="22"/>
  <c r="J544" i="22"/>
  <c r="P543" i="22"/>
  <c r="D543" i="22"/>
  <c r="J542" i="22"/>
  <c r="P541" i="22"/>
  <c r="D541" i="22"/>
  <c r="J540" i="22"/>
  <c r="P539" i="22"/>
  <c r="D539" i="22"/>
  <c r="J538" i="22"/>
  <c r="P537" i="22"/>
  <c r="D537" i="22"/>
  <c r="J536" i="22"/>
  <c r="P535" i="22"/>
  <c r="D535" i="22"/>
  <c r="J534" i="22"/>
  <c r="P533" i="22"/>
  <c r="D533" i="22"/>
  <c r="J532" i="22"/>
  <c r="P531" i="22"/>
  <c r="D531" i="22"/>
  <c r="J530" i="22"/>
  <c r="P529" i="22"/>
  <c r="D529" i="22"/>
  <c r="J528" i="22"/>
  <c r="P527" i="22"/>
  <c r="D527" i="22"/>
  <c r="J526" i="22"/>
  <c r="P525" i="22"/>
  <c r="D525" i="22"/>
  <c r="J524" i="22"/>
  <c r="P523" i="22"/>
  <c r="D523" i="22"/>
  <c r="J522" i="22"/>
  <c r="P521" i="22"/>
  <c r="D521" i="22"/>
  <c r="J520" i="22"/>
  <c r="P519" i="22"/>
  <c r="D519" i="22"/>
  <c r="J518" i="22"/>
  <c r="P517" i="22"/>
  <c r="D517" i="22"/>
  <c r="J516" i="22"/>
  <c r="P515" i="22"/>
  <c r="D515" i="22"/>
  <c r="J514" i="22"/>
  <c r="P513" i="22"/>
  <c r="D513" i="22"/>
  <c r="J512" i="22"/>
  <c r="P511" i="22"/>
  <c r="D511" i="22"/>
  <c r="J510" i="22"/>
  <c r="P509" i="22"/>
  <c r="D509" i="22"/>
  <c r="J508" i="22"/>
  <c r="P507" i="22"/>
  <c r="D507" i="22"/>
  <c r="J506" i="22"/>
  <c r="P505" i="22"/>
  <c r="D505" i="22"/>
  <c r="J504" i="22"/>
  <c r="P503" i="22"/>
  <c r="D503" i="22"/>
  <c r="J502" i="22"/>
  <c r="P501" i="22"/>
  <c r="D501" i="22"/>
  <c r="J500" i="22"/>
  <c r="P499" i="22"/>
  <c r="D499" i="22"/>
  <c r="J498" i="22"/>
  <c r="P497" i="22"/>
  <c r="D497" i="22"/>
  <c r="J496" i="22"/>
  <c r="P495" i="22"/>
  <c r="D495" i="22"/>
  <c r="J494" i="22"/>
  <c r="P493" i="22"/>
  <c r="D493" i="22"/>
  <c r="J492" i="22"/>
  <c r="P491" i="22"/>
  <c r="D491" i="22"/>
  <c r="J490" i="22"/>
  <c r="P489" i="22"/>
  <c r="D489" i="22"/>
  <c r="J488" i="22"/>
  <c r="P487" i="22"/>
  <c r="D487" i="22"/>
  <c r="J486" i="22"/>
  <c r="P485" i="22"/>
  <c r="D485" i="22"/>
  <c r="J484" i="22"/>
  <c r="P483" i="22"/>
  <c r="D483" i="22"/>
  <c r="J482" i="22"/>
  <c r="P481" i="22"/>
  <c r="D481" i="22"/>
  <c r="J480" i="22"/>
  <c r="P479" i="22"/>
  <c r="D479" i="22"/>
  <c r="J478" i="22"/>
  <c r="P477" i="22"/>
  <c r="D477" i="22"/>
  <c r="J476" i="22"/>
  <c r="P475" i="22"/>
  <c r="D475" i="22"/>
  <c r="J474" i="22"/>
  <c r="P473" i="22"/>
  <c r="D473" i="22"/>
  <c r="J472" i="22"/>
  <c r="P471" i="22"/>
  <c r="D471" i="22"/>
  <c r="O553" i="22"/>
  <c r="C553" i="22"/>
  <c r="I552" i="22"/>
  <c r="O551" i="22"/>
  <c r="C551" i="22"/>
  <c r="I550" i="22"/>
  <c r="O549" i="22"/>
  <c r="C549" i="22"/>
  <c r="I548" i="22"/>
  <c r="O547" i="22"/>
  <c r="C547" i="22"/>
  <c r="I546" i="22"/>
  <c r="O545" i="22"/>
  <c r="C545" i="22"/>
  <c r="I544" i="22"/>
  <c r="O543" i="22"/>
  <c r="C543" i="22"/>
  <c r="I542" i="22"/>
  <c r="O541" i="22"/>
  <c r="C541" i="22"/>
  <c r="I540" i="22"/>
  <c r="O539" i="22"/>
  <c r="C539" i="22"/>
  <c r="I538" i="22"/>
  <c r="O537" i="22"/>
  <c r="C537" i="22"/>
  <c r="I536" i="22"/>
  <c r="O535" i="22"/>
  <c r="C535" i="22"/>
  <c r="I534" i="22"/>
  <c r="O533" i="22"/>
  <c r="C533" i="22"/>
  <c r="I532" i="22"/>
  <c r="O531" i="22"/>
  <c r="C531" i="22"/>
  <c r="I530" i="22"/>
  <c r="O529" i="22"/>
  <c r="C529" i="22"/>
  <c r="I528" i="22"/>
  <c r="O527" i="22"/>
  <c r="C527" i="22"/>
  <c r="I526" i="22"/>
  <c r="O525" i="22"/>
  <c r="C525" i="22"/>
  <c r="I524" i="22"/>
  <c r="O523" i="22"/>
  <c r="C523" i="22"/>
  <c r="I522" i="22"/>
  <c r="O521" i="22"/>
  <c r="C521" i="22"/>
  <c r="I520" i="22"/>
  <c r="O519" i="22"/>
  <c r="C519" i="22"/>
  <c r="I518" i="22"/>
  <c r="O517" i="22"/>
  <c r="C517" i="22"/>
  <c r="I516" i="22"/>
  <c r="O515" i="22"/>
  <c r="C515" i="22"/>
  <c r="I514" i="22"/>
  <c r="O513" i="22"/>
  <c r="C513" i="22"/>
  <c r="I512" i="22"/>
  <c r="O511" i="22"/>
  <c r="C511" i="22"/>
  <c r="I510" i="22"/>
  <c r="O509" i="22"/>
  <c r="C509" i="22"/>
  <c r="I508" i="22"/>
  <c r="O507" i="22"/>
  <c r="C507" i="22"/>
  <c r="I506" i="22"/>
  <c r="O505" i="22"/>
  <c r="C505" i="22"/>
  <c r="I504" i="22"/>
  <c r="O503" i="22"/>
  <c r="C503" i="22"/>
  <c r="I502" i="22"/>
  <c r="O501" i="22"/>
  <c r="C501" i="22"/>
  <c r="I500" i="22"/>
  <c r="O499" i="22"/>
  <c r="C499" i="22"/>
  <c r="I498" i="22"/>
  <c r="O497" i="22"/>
  <c r="C497" i="22"/>
  <c r="I496" i="22"/>
  <c r="O495" i="22"/>
  <c r="C495" i="22"/>
  <c r="I494" i="22"/>
  <c r="O493" i="22"/>
  <c r="C493" i="22"/>
  <c r="I492" i="22"/>
  <c r="O491" i="22"/>
  <c r="C491" i="22"/>
  <c r="I490" i="22"/>
  <c r="O489" i="22"/>
  <c r="C489" i="22"/>
  <c r="I488" i="22"/>
  <c r="O487" i="22"/>
  <c r="C487" i="22"/>
  <c r="I486" i="22"/>
  <c r="O485" i="22"/>
  <c r="C485" i="22"/>
  <c r="I484" i="22"/>
  <c r="O483" i="22"/>
  <c r="C483" i="22"/>
  <c r="I482" i="22"/>
  <c r="O481" i="22"/>
  <c r="C481" i="22"/>
  <c r="I480" i="22"/>
  <c r="O479" i="22"/>
  <c r="C479" i="22"/>
  <c r="I478" i="22"/>
  <c r="O477" i="22"/>
  <c r="C477" i="22"/>
  <c r="I476" i="22"/>
  <c r="O475" i="22"/>
  <c r="C475" i="22"/>
  <c r="I474" i="22"/>
  <c r="O473" i="22"/>
  <c r="C473" i="22"/>
  <c r="I472" i="22"/>
  <c r="O471" i="22"/>
  <c r="C471" i="22"/>
  <c r="I470" i="22"/>
  <c r="O469" i="22"/>
  <c r="N553" i="22"/>
  <c r="T552" i="22"/>
  <c r="H552" i="22"/>
  <c r="N551" i="22"/>
  <c r="T550" i="22"/>
  <c r="H550" i="22"/>
  <c r="N549" i="22"/>
  <c r="T548" i="22"/>
  <c r="H548" i="22"/>
  <c r="N547" i="22"/>
  <c r="T546" i="22"/>
  <c r="H546" i="22"/>
  <c r="N545" i="22"/>
  <c r="T544" i="22"/>
  <c r="H544" i="22"/>
  <c r="N543" i="22"/>
  <c r="T542" i="22"/>
  <c r="H542" i="22"/>
  <c r="N541" i="22"/>
  <c r="T540" i="22"/>
  <c r="H540" i="22"/>
  <c r="N539" i="22"/>
  <c r="T538" i="22"/>
  <c r="H538" i="22"/>
  <c r="N537" i="22"/>
  <c r="T536" i="22"/>
  <c r="H536" i="22"/>
  <c r="N535" i="22"/>
  <c r="T534" i="22"/>
  <c r="H534" i="22"/>
  <c r="N533" i="22"/>
  <c r="T532" i="22"/>
  <c r="H532" i="22"/>
  <c r="N531" i="22"/>
  <c r="T530" i="22"/>
  <c r="H530" i="22"/>
  <c r="N529" i="22"/>
  <c r="T528" i="22"/>
  <c r="H528" i="22"/>
  <c r="N527" i="22"/>
  <c r="T526" i="22"/>
  <c r="H526" i="22"/>
  <c r="N525" i="22"/>
  <c r="T524" i="22"/>
  <c r="H524" i="22"/>
  <c r="N523" i="22"/>
  <c r="T522" i="22"/>
  <c r="H522" i="22"/>
  <c r="N521" i="22"/>
  <c r="T520" i="22"/>
  <c r="H520" i="22"/>
  <c r="N519" i="22"/>
  <c r="T518" i="22"/>
  <c r="H518" i="22"/>
  <c r="N517" i="22"/>
  <c r="T516" i="22"/>
  <c r="H516" i="22"/>
  <c r="N515" i="22"/>
  <c r="T514" i="22"/>
  <c r="H514" i="22"/>
  <c r="N513" i="22"/>
  <c r="T512" i="22"/>
  <c r="H512" i="22"/>
  <c r="N511" i="22"/>
  <c r="T510" i="22"/>
  <c r="H510" i="22"/>
  <c r="N509" i="22"/>
  <c r="T508" i="22"/>
  <c r="H508" i="22"/>
  <c r="N507" i="22"/>
  <c r="T506" i="22"/>
  <c r="H506" i="22"/>
  <c r="N505" i="22"/>
  <c r="T504" i="22"/>
  <c r="H504" i="22"/>
  <c r="N503" i="22"/>
  <c r="T502" i="22"/>
  <c r="H502" i="22"/>
  <c r="N501" i="22"/>
  <c r="T500" i="22"/>
  <c r="H500" i="22"/>
  <c r="N499" i="22"/>
  <c r="T498" i="22"/>
  <c r="H498" i="22"/>
  <c r="N497" i="22"/>
  <c r="T496" i="22"/>
  <c r="H496" i="22"/>
  <c r="N495" i="22"/>
  <c r="T494" i="22"/>
  <c r="H494" i="22"/>
  <c r="N493" i="22"/>
  <c r="T492" i="22"/>
  <c r="H492" i="22"/>
  <c r="N491" i="22"/>
  <c r="T490" i="22"/>
  <c r="H490" i="22"/>
  <c r="M553" i="22"/>
  <c r="S552" i="22"/>
  <c r="G552" i="22"/>
  <c r="M551" i="22"/>
  <c r="S550" i="22"/>
  <c r="G550" i="22"/>
  <c r="M549" i="22"/>
  <c r="S548" i="22"/>
  <c r="G548" i="22"/>
  <c r="M547" i="22"/>
  <c r="S546" i="22"/>
  <c r="G546" i="22"/>
  <c r="M545" i="22"/>
  <c r="S544" i="22"/>
  <c r="G544" i="22"/>
  <c r="M543" i="22"/>
  <c r="S542" i="22"/>
  <c r="G542" i="22"/>
  <c r="M541" i="22"/>
  <c r="S540" i="22"/>
  <c r="G540" i="22"/>
  <c r="M539" i="22"/>
  <c r="S538" i="22"/>
  <c r="G538" i="22"/>
  <c r="M537" i="22"/>
  <c r="S536" i="22"/>
  <c r="G536" i="22"/>
  <c r="M535" i="22"/>
  <c r="S534" i="22"/>
  <c r="G534" i="22"/>
  <c r="M533" i="22"/>
  <c r="S532" i="22"/>
  <c r="G532" i="22"/>
  <c r="M531" i="22"/>
  <c r="S530" i="22"/>
  <c r="G530" i="22"/>
  <c r="M529" i="22"/>
  <c r="S528" i="22"/>
  <c r="G528" i="22"/>
  <c r="M527" i="22"/>
  <c r="S526" i="22"/>
  <c r="G526" i="22"/>
  <c r="M525" i="22"/>
  <c r="S524" i="22"/>
  <c r="G524" i="22"/>
  <c r="M523" i="22"/>
  <c r="S522" i="22"/>
  <c r="G522" i="22"/>
  <c r="M521" i="22"/>
  <c r="S520" i="22"/>
  <c r="G520" i="22"/>
  <c r="M519" i="22"/>
  <c r="S518" i="22"/>
  <c r="G518" i="22"/>
  <c r="M517" i="22"/>
  <c r="S516" i="22"/>
  <c r="G516" i="22"/>
  <c r="M515" i="22"/>
  <c r="S514" i="22"/>
  <c r="G514" i="22"/>
  <c r="M513" i="22"/>
  <c r="S512" i="22"/>
  <c r="G512" i="22"/>
  <c r="M511" i="22"/>
  <c r="S510" i="22"/>
  <c r="G510" i="22"/>
  <c r="M509" i="22"/>
  <c r="S508" i="22"/>
  <c r="G508" i="22"/>
  <c r="M507" i="22"/>
  <c r="S506" i="22"/>
  <c r="G506" i="22"/>
  <c r="M505" i="22"/>
  <c r="S504" i="22"/>
  <c r="G504" i="22"/>
  <c r="M503" i="22"/>
  <c r="S502" i="22"/>
  <c r="G502" i="22"/>
  <c r="M501" i="22"/>
  <c r="S500" i="22"/>
  <c r="G500" i="22"/>
  <c r="M499" i="22"/>
  <c r="S498" i="22"/>
  <c r="G498" i="22"/>
  <c r="M497" i="22"/>
  <c r="S496" i="22"/>
  <c r="G496" i="22"/>
  <c r="M495" i="22"/>
  <c r="S494" i="22"/>
  <c r="G494" i="22"/>
  <c r="M493" i="22"/>
  <c r="S492" i="22"/>
  <c r="G492" i="22"/>
  <c r="M491" i="22"/>
  <c r="S490" i="22"/>
  <c r="G490" i="22"/>
  <c r="M489" i="22"/>
  <c r="S488" i="22"/>
  <c r="G488" i="22"/>
  <c r="M487" i="22"/>
  <c r="S486" i="22"/>
  <c r="G486" i="22"/>
  <c r="M485" i="22"/>
  <c r="S484" i="22"/>
  <c r="G484" i="22"/>
  <c r="M483" i="22"/>
  <c r="S482" i="22"/>
  <c r="G482" i="22"/>
  <c r="M481" i="22"/>
  <c r="S480" i="22"/>
  <c r="G480" i="22"/>
  <c r="M479" i="22"/>
  <c r="S478" i="22"/>
  <c r="G478" i="22"/>
  <c r="M477" i="22"/>
  <c r="S476" i="22"/>
  <c r="G476" i="22"/>
  <c r="M475" i="22"/>
  <c r="S474" i="22"/>
  <c r="G474" i="22"/>
  <c r="L553" i="22"/>
  <c r="R552" i="22"/>
  <c r="F552" i="22"/>
  <c r="L551" i="22"/>
  <c r="R550" i="22"/>
  <c r="F550" i="22"/>
  <c r="L549" i="22"/>
  <c r="R548" i="22"/>
  <c r="F548" i="22"/>
  <c r="L547" i="22"/>
  <c r="R546" i="22"/>
  <c r="F546" i="22"/>
  <c r="L545" i="22"/>
  <c r="R544" i="22"/>
  <c r="F544" i="22"/>
  <c r="L543" i="22"/>
  <c r="R542" i="22"/>
  <c r="F542" i="22"/>
  <c r="L541" i="22"/>
  <c r="R540" i="22"/>
  <c r="F540" i="22"/>
  <c r="L539" i="22"/>
  <c r="R538" i="22"/>
  <c r="F538" i="22"/>
  <c r="L537" i="22"/>
  <c r="R536" i="22"/>
  <c r="F536" i="22"/>
  <c r="L535" i="22"/>
  <c r="R534" i="22"/>
  <c r="F534" i="22"/>
  <c r="L533" i="22"/>
  <c r="R532" i="22"/>
  <c r="F532" i="22"/>
  <c r="L531" i="22"/>
  <c r="R530" i="22"/>
  <c r="F530" i="22"/>
  <c r="L529" i="22"/>
  <c r="R528" i="22"/>
  <c r="F528" i="22"/>
  <c r="L527" i="22"/>
  <c r="R526" i="22"/>
  <c r="F526" i="22"/>
  <c r="L525" i="22"/>
  <c r="R524" i="22"/>
  <c r="F524" i="22"/>
  <c r="L523" i="22"/>
  <c r="R522" i="22"/>
  <c r="F522" i="22"/>
  <c r="L521" i="22"/>
  <c r="R520" i="22"/>
  <c r="F520" i="22"/>
  <c r="L519" i="22"/>
  <c r="R518" i="22"/>
  <c r="F518" i="22"/>
  <c r="L517" i="22"/>
  <c r="R516" i="22"/>
  <c r="F516" i="22"/>
  <c r="L515" i="22"/>
  <c r="R514" i="22"/>
  <c r="F514" i="22"/>
  <c r="L513" i="22"/>
  <c r="R512" i="22"/>
  <c r="F512" i="22"/>
  <c r="L511" i="22"/>
  <c r="R510" i="22"/>
  <c r="F510" i="22"/>
  <c r="L509" i="22"/>
  <c r="R508" i="22"/>
  <c r="F508" i="22"/>
  <c r="L507" i="22"/>
  <c r="R506" i="22"/>
  <c r="F506" i="22"/>
  <c r="L505" i="22"/>
  <c r="R504" i="22"/>
  <c r="F504" i="22"/>
  <c r="L503" i="22"/>
  <c r="R502" i="22"/>
  <c r="F502" i="22"/>
  <c r="L501" i="22"/>
  <c r="R500" i="22"/>
  <c r="F500" i="22"/>
  <c r="L499" i="22"/>
  <c r="R498" i="22"/>
  <c r="F498" i="22"/>
  <c r="L497" i="22"/>
  <c r="R496" i="22"/>
  <c r="F496" i="22"/>
  <c r="L495" i="22"/>
  <c r="R494" i="22"/>
  <c r="F494" i="22"/>
  <c r="L493" i="22"/>
  <c r="R492" i="22"/>
  <c r="F492" i="22"/>
  <c r="L491" i="22"/>
  <c r="R490" i="22"/>
  <c r="F490" i="22"/>
  <c r="K553" i="22"/>
  <c r="Q552" i="22"/>
  <c r="E552" i="22"/>
  <c r="K551" i="22"/>
  <c r="Q550" i="22"/>
  <c r="E550" i="22"/>
  <c r="K549" i="22"/>
  <c r="Q548" i="22"/>
  <c r="E548" i="22"/>
  <c r="K547" i="22"/>
  <c r="Q546" i="22"/>
  <c r="E546" i="22"/>
  <c r="K545" i="22"/>
  <c r="Q544" i="22"/>
  <c r="E544" i="22"/>
  <c r="K543" i="22"/>
  <c r="Q542" i="22"/>
  <c r="E542" i="22"/>
  <c r="K541" i="22"/>
  <c r="Q540" i="22"/>
  <c r="E540" i="22"/>
  <c r="K539" i="22"/>
  <c r="Q538" i="22"/>
  <c r="E538" i="22"/>
  <c r="K537" i="22"/>
  <c r="Q536" i="22"/>
  <c r="E536" i="22"/>
  <c r="K535" i="22"/>
  <c r="Q534" i="22"/>
  <c r="E534" i="22"/>
  <c r="K533" i="22"/>
  <c r="Q532" i="22"/>
  <c r="E532" i="22"/>
  <c r="K531" i="22"/>
  <c r="Q530" i="22"/>
  <c r="E530" i="22"/>
  <c r="K529" i="22"/>
  <c r="Q528" i="22"/>
  <c r="E528" i="22"/>
  <c r="K527" i="22"/>
  <c r="Q526" i="22"/>
  <c r="E526" i="22"/>
  <c r="K525" i="22"/>
  <c r="Q524" i="22"/>
  <c r="E524" i="22"/>
  <c r="K523" i="22"/>
  <c r="Q522" i="22"/>
  <c r="E522" i="22"/>
  <c r="K521" i="22"/>
  <c r="Q520" i="22"/>
  <c r="E520" i="22"/>
  <c r="K519" i="22"/>
  <c r="Q518" i="22"/>
  <c r="E518" i="22"/>
  <c r="K517" i="22"/>
  <c r="Q516" i="22"/>
  <c r="E516" i="22"/>
  <c r="K515" i="22"/>
  <c r="Q514" i="22"/>
  <c r="E514" i="22"/>
  <c r="K513" i="22"/>
  <c r="Q512" i="22"/>
  <c r="E512" i="22"/>
  <c r="K511" i="22"/>
  <c r="Q510" i="22"/>
  <c r="E510" i="22"/>
  <c r="K509" i="22"/>
  <c r="Q508" i="22"/>
  <c r="E508" i="22"/>
  <c r="K507" i="22"/>
  <c r="Q506" i="22"/>
  <c r="E506" i="22"/>
  <c r="K505" i="22"/>
  <c r="Q504" i="22"/>
  <c r="E504" i="22"/>
  <c r="K503" i="22"/>
  <c r="Q502" i="22"/>
  <c r="E502" i="22"/>
  <c r="K501" i="22"/>
  <c r="Q500" i="22"/>
  <c r="E500" i="22"/>
  <c r="K499" i="22"/>
  <c r="Q498" i="22"/>
  <c r="E498" i="22"/>
  <c r="K497" i="22"/>
  <c r="Q496" i="22"/>
  <c r="E496" i="22"/>
  <c r="K495" i="22"/>
  <c r="Q494" i="22"/>
  <c r="E494" i="22"/>
  <c r="K493" i="22"/>
  <c r="Q492" i="22"/>
  <c r="E492" i="22"/>
  <c r="K491" i="22"/>
  <c r="Q490" i="22"/>
  <c r="E490" i="22"/>
  <c r="K489" i="22"/>
  <c r="Q488" i="22"/>
  <c r="E488" i="22"/>
  <c r="K487" i="22"/>
  <c r="Q486" i="22"/>
  <c r="E486" i="22"/>
  <c r="K485" i="22"/>
  <c r="Q484" i="22"/>
  <c r="E484" i="22"/>
  <c r="K483" i="22"/>
  <c r="Q482" i="22"/>
  <c r="E482" i="22"/>
  <c r="K481" i="22"/>
  <c r="Q480" i="22"/>
  <c r="E480" i="22"/>
  <c r="K479" i="22"/>
  <c r="Q478" i="22"/>
  <c r="E478" i="22"/>
  <c r="K477" i="22"/>
  <c r="Q476" i="22"/>
  <c r="E476" i="22"/>
  <c r="K475" i="22"/>
  <c r="Q474" i="22"/>
  <c r="E474" i="22"/>
  <c r="K473" i="22"/>
  <c r="Q472" i="22"/>
  <c r="E472" i="22"/>
  <c r="K471" i="22"/>
  <c r="Q470" i="22"/>
  <c r="E470" i="22"/>
  <c r="K469" i="22"/>
  <c r="J553" i="22"/>
  <c r="I553" i="22"/>
  <c r="I549" i="22"/>
  <c r="I545" i="22"/>
  <c r="I541" i="22"/>
  <c r="I537" i="22"/>
  <c r="I533" i="22"/>
  <c r="I529" i="22"/>
  <c r="C526" i="22"/>
  <c r="I523" i="22"/>
  <c r="O520" i="22"/>
  <c r="C518" i="22"/>
  <c r="I515" i="22"/>
  <c r="O512" i="22"/>
  <c r="C510" i="22"/>
  <c r="I507" i="22"/>
  <c r="O504" i="22"/>
  <c r="C502" i="22"/>
  <c r="I499" i="22"/>
  <c r="O496" i="22"/>
  <c r="C494" i="22"/>
  <c r="I491" i="22"/>
  <c r="E489" i="22"/>
  <c r="N487" i="22"/>
  <c r="H486" i="22"/>
  <c r="T484" i="22"/>
  <c r="N483" i="22"/>
  <c r="H482" i="22"/>
  <c r="T480" i="22"/>
  <c r="N479" i="22"/>
  <c r="H478" i="22"/>
  <c r="T476" i="22"/>
  <c r="N475" i="22"/>
  <c r="H474" i="22"/>
  <c r="E473" i="22"/>
  <c r="D472" i="22"/>
  <c r="E471" i="22"/>
  <c r="F470" i="22"/>
  <c r="H469" i="22"/>
  <c r="N468" i="22"/>
  <c r="T467" i="22"/>
  <c r="H467" i="22"/>
  <c r="N466" i="22"/>
  <c r="T465" i="22"/>
  <c r="H465" i="22"/>
  <c r="N464" i="22"/>
  <c r="T463" i="22"/>
  <c r="H463" i="22"/>
  <c r="N462" i="22"/>
  <c r="T461" i="22"/>
  <c r="H461" i="22"/>
  <c r="N460" i="22"/>
  <c r="T459" i="22"/>
  <c r="H459" i="22"/>
  <c r="N458" i="22"/>
  <c r="T457" i="22"/>
  <c r="H457" i="22"/>
  <c r="N456" i="22"/>
  <c r="T455" i="22"/>
  <c r="H455" i="22"/>
  <c r="N454" i="22"/>
  <c r="T453" i="22"/>
  <c r="H453" i="22"/>
  <c r="N452" i="22"/>
  <c r="T451" i="22"/>
  <c r="H451" i="22"/>
  <c r="N450" i="22"/>
  <c r="T449" i="22"/>
  <c r="H449" i="22"/>
  <c r="N448" i="22"/>
  <c r="T447" i="22"/>
  <c r="H447" i="22"/>
  <c r="N446" i="22"/>
  <c r="T445" i="22"/>
  <c r="H445" i="22"/>
  <c r="N444" i="22"/>
  <c r="T443" i="22"/>
  <c r="H443" i="22"/>
  <c r="N442" i="22"/>
  <c r="T441" i="22"/>
  <c r="H441" i="22"/>
  <c r="N440" i="22"/>
  <c r="T439" i="22"/>
  <c r="H439" i="22"/>
  <c r="N438" i="22"/>
  <c r="T437" i="22"/>
  <c r="H437" i="22"/>
  <c r="N436" i="22"/>
  <c r="T435" i="22"/>
  <c r="H435" i="22"/>
  <c r="N434" i="22"/>
  <c r="T433" i="22"/>
  <c r="H433" i="22"/>
  <c r="N432" i="22"/>
  <c r="P552" i="22"/>
  <c r="P548" i="22"/>
  <c r="P544" i="22"/>
  <c r="P540" i="22"/>
  <c r="P536" i="22"/>
  <c r="P532" i="22"/>
  <c r="P528" i="22"/>
  <c r="Q525" i="22"/>
  <c r="E523" i="22"/>
  <c r="K520" i="22"/>
  <c r="Q517" i="22"/>
  <c r="E515" i="22"/>
  <c r="K512" i="22"/>
  <c r="Q509" i="22"/>
  <c r="E507" i="22"/>
  <c r="K504" i="22"/>
  <c r="Q501" i="22"/>
  <c r="E499" i="22"/>
  <c r="K496" i="22"/>
  <c r="Q493" i="22"/>
  <c r="E491" i="22"/>
  <c r="T488" i="22"/>
  <c r="L487" i="22"/>
  <c r="F486" i="22"/>
  <c r="R484" i="22"/>
  <c r="L483" i="22"/>
  <c r="F482" i="22"/>
  <c r="R480" i="22"/>
  <c r="L479" i="22"/>
  <c r="F478" i="22"/>
  <c r="R476" i="22"/>
  <c r="L475" i="22"/>
  <c r="F474" i="22"/>
  <c r="T472" i="22"/>
  <c r="C472" i="22"/>
  <c r="T470" i="22"/>
  <c r="D470" i="22"/>
  <c r="G469" i="22"/>
  <c r="M468" i="22"/>
  <c r="S467" i="22"/>
  <c r="G467" i="22"/>
  <c r="M466" i="22"/>
  <c r="S465" i="22"/>
  <c r="G465" i="22"/>
  <c r="M464" i="22"/>
  <c r="S463" i="22"/>
  <c r="G463" i="22"/>
  <c r="M462" i="22"/>
  <c r="S461" i="22"/>
  <c r="G461" i="22"/>
  <c r="M460" i="22"/>
  <c r="S459" i="22"/>
  <c r="G459" i="22"/>
  <c r="M458" i="22"/>
  <c r="S457" i="22"/>
  <c r="G457" i="22"/>
  <c r="M456" i="22"/>
  <c r="S455" i="22"/>
  <c r="G455" i="22"/>
  <c r="M454" i="22"/>
  <c r="S453" i="22"/>
  <c r="G453" i="22"/>
  <c r="M452" i="22"/>
  <c r="S451" i="22"/>
  <c r="G451" i="22"/>
  <c r="M450" i="22"/>
  <c r="S449" i="22"/>
  <c r="G449" i="22"/>
  <c r="M448" i="22"/>
  <c r="S447" i="22"/>
  <c r="G447" i="22"/>
  <c r="M446" i="22"/>
  <c r="S445" i="22"/>
  <c r="G445" i="22"/>
  <c r="M444" i="22"/>
  <c r="S443" i="22"/>
  <c r="G443" i="22"/>
  <c r="M442" i="22"/>
  <c r="S441" i="22"/>
  <c r="G441" i="22"/>
  <c r="M440" i="22"/>
  <c r="S439" i="22"/>
  <c r="G439" i="22"/>
  <c r="M438" i="22"/>
  <c r="S437" i="22"/>
  <c r="G437" i="22"/>
  <c r="M436" i="22"/>
  <c r="S435" i="22"/>
  <c r="G435" i="22"/>
  <c r="M434" i="22"/>
  <c r="S433" i="22"/>
  <c r="G433" i="22"/>
  <c r="M432" i="22"/>
  <c r="O552" i="22"/>
  <c r="O548" i="22"/>
  <c r="O544" i="22"/>
  <c r="O540" i="22"/>
  <c r="O536" i="22"/>
  <c r="O532" i="22"/>
  <c r="O528" i="22"/>
  <c r="J525" i="22"/>
  <c r="P522" i="22"/>
  <c r="D520" i="22"/>
  <c r="J517" i="22"/>
  <c r="P514" i="22"/>
  <c r="D512" i="22"/>
  <c r="J509" i="22"/>
  <c r="P506" i="22"/>
  <c r="D504" i="22"/>
  <c r="J501" i="22"/>
  <c r="P498" i="22"/>
  <c r="D496" i="22"/>
  <c r="J493" i="22"/>
  <c r="P490" i="22"/>
  <c r="R488" i="22"/>
  <c r="J487" i="22"/>
  <c r="D486" i="22"/>
  <c r="P484" i="22"/>
  <c r="J483" i="22"/>
  <c r="D482" i="22"/>
  <c r="P480" i="22"/>
  <c r="J479" i="22"/>
  <c r="D478" i="22"/>
  <c r="P476" i="22"/>
  <c r="J475" i="22"/>
  <c r="D474" i="22"/>
  <c r="S472" i="22"/>
  <c r="T471" i="22"/>
  <c r="S470" i="22"/>
  <c r="C470" i="22"/>
  <c r="F469" i="22"/>
  <c r="L468" i="22"/>
  <c r="R467" i="22"/>
  <c r="F467" i="22"/>
  <c r="L466" i="22"/>
  <c r="R465" i="22"/>
  <c r="F465" i="22"/>
  <c r="L464" i="22"/>
  <c r="R463" i="22"/>
  <c r="F463" i="22"/>
  <c r="L462" i="22"/>
  <c r="R461" i="22"/>
  <c r="F461" i="22"/>
  <c r="L460" i="22"/>
  <c r="R459" i="22"/>
  <c r="F459" i="22"/>
  <c r="L458" i="22"/>
  <c r="R457" i="22"/>
  <c r="F457" i="22"/>
  <c r="L456" i="22"/>
  <c r="R455" i="22"/>
  <c r="F455" i="22"/>
  <c r="L454" i="22"/>
  <c r="R453" i="22"/>
  <c r="F453" i="22"/>
  <c r="L452" i="22"/>
  <c r="R451" i="22"/>
  <c r="F451" i="22"/>
  <c r="L450" i="22"/>
  <c r="R449" i="22"/>
  <c r="F449" i="22"/>
  <c r="L448" i="22"/>
  <c r="R447" i="22"/>
  <c r="F447" i="22"/>
  <c r="L446" i="22"/>
  <c r="R445" i="22"/>
  <c r="F445" i="22"/>
  <c r="L444" i="22"/>
  <c r="R443" i="22"/>
  <c r="F443" i="22"/>
  <c r="L442" i="22"/>
  <c r="R441" i="22"/>
  <c r="F441" i="22"/>
  <c r="L440" i="22"/>
  <c r="R439" i="22"/>
  <c r="F439" i="22"/>
  <c r="L438" i="22"/>
  <c r="R437" i="22"/>
  <c r="F437" i="22"/>
  <c r="L436" i="22"/>
  <c r="R435" i="22"/>
  <c r="F435" i="22"/>
  <c r="L434" i="22"/>
  <c r="R433" i="22"/>
  <c r="F433" i="22"/>
  <c r="L432" i="22"/>
  <c r="R431" i="22"/>
  <c r="F431" i="22"/>
  <c r="L430" i="22"/>
  <c r="R429" i="22"/>
  <c r="F429" i="22"/>
  <c r="L428" i="22"/>
  <c r="R427" i="22"/>
  <c r="F427" i="22"/>
  <c r="L426" i="22"/>
  <c r="R425" i="22"/>
  <c r="F425" i="22"/>
  <c r="L424" i="22"/>
  <c r="R423" i="22"/>
  <c r="F423" i="22"/>
  <c r="L422" i="22"/>
  <c r="R421" i="22"/>
  <c r="F421" i="22"/>
  <c r="L420" i="22"/>
  <c r="R419" i="22"/>
  <c r="F419" i="22"/>
  <c r="L418" i="22"/>
  <c r="R417" i="22"/>
  <c r="F417" i="22"/>
  <c r="L416" i="22"/>
  <c r="R415" i="22"/>
  <c r="F415" i="22"/>
  <c r="L414" i="22"/>
  <c r="R413" i="22"/>
  <c r="F413" i="22"/>
  <c r="L412" i="22"/>
  <c r="R411" i="22"/>
  <c r="F411" i="22"/>
  <c r="L410" i="22"/>
  <c r="R409" i="22"/>
  <c r="D552" i="22"/>
  <c r="D548" i="22"/>
  <c r="D544" i="22"/>
  <c r="D540" i="22"/>
  <c r="D536" i="22"/>
  <c r="D532" i="22"/>
  <c r="D528" i="22"/>
  <c r="I525" i="22"/>
  <c r="O522" i="22"/>
  <c r="C520" i="22"/>
  <c r="I517" i="22"/>
  <c r="O514" i="22"/>
  <c r="C512" i="22"/>
  <c r="I509" i="22"/>
  <c r="O506" i="22"/>
  <c r="C504" i="22"/>
  <c r="I501" i="22"/>
  <c r="O498" i="22"/>
  <c r="C496" i="22"/>
  <c r="I493" i="22"/>
  <c r="O490" i="22"/>
  <c r="P488" i="22"/>
  <c r="I487" i="22"/>
  <c r="C486" i="22"/>
  <c r="O484" i="22"/>
  <c r="I483" i="22"/>
  <c r="C482" i="22"/>
  <c r="O480" i="22"/>
  <c r="I479" i="22"/>
  <c r="C478" i="22"/>
  <c r="O476" i="22"/>
  <c r="I475" i="22"/>
  <c r="C474" i="22"/>
  <c r="R472" i="22"/>
  <c r="S471" i="22"/>
  <c r="R470" i="22"/>
  <c r="T469" i="22"/>
  <c r="E469" i="22"/>
  <c r="K468" i="22"/>
  <c r="Q467" i="22"/>
  <c r="E467" i="22"/>
  <c r="K466" i="22"/>
  <c r="Q465" i="22"/>
  <c r="E465" i="22"/>
  <c r="K464" i="22"/>
  <c r="Q463" i="22"/>
  <c r="E463" i="22"/>
  <c r="K462" i="22"/>
  <c r="Q461" i="22"/>
  <c r="E461" i="22"/>
  <c r="K460" i="22"/>
  <c r="Q459" i="22"/>
  <c r="E459" i="22"/>
  <c r="K458" i="22"/>
  <c r="Q457" i="22"/>
  <c r="E457" i="22"/>
  <c r="K456" i="22"/>
  <c r="Q455" i="22"/>
  <c r="E455" i="22"/>
  <c r="K454" i="22"/>
  <c r="Q453" i="22"/>
  <c r="E453" i="22"/>
  <c r="K452" i="22"/>
  <c r="Q451" i="22"/>
  <c r="E451" i="22"/>
  <c r="K450" i="22"/>
  <c r="Q449" i="22"/>
  <c r="E449" i="22"/>
  <c r="K448" i="22"/>
  <c r="Q447" i="22"/>
  <c r="E447" i="22"/>
  <c r="K446" i="22"/>
  <c r="Q445" i="22"/>
  <c r="E445" i="22"/>
  <c r="K444" i="22"/>
  <c r="Q443" i="22"/>
  <c r="E443" i="22"/>
  <c r="K442" i="22"/>
  <c r="Q441" i="22"/>
  <c r="E441" i="22"/>
  <c r="K440" i="22"/>
  <c r="Q439" i="22"/>
  <c r="E439" i="22"/>
  <c r="K438" i="22"/>
  <c r="Q437" i="22"/>
  <c r="E437" i="22"/>
  <c r="K436" i="22"/>
  <c r="Q435" i="22"/>
  <c r="E435" i="22"/>
  <c r="K434" i="22"/>
  <c r="Q433" i="22"/>
  <c r="E433" i="22"/>
  <c r="K432" i="22"/>
  <c r="Q431" i="22"/>
  <c r="E431" i="22"/>
  <c r="K430" i="22"/>
  <c r="Q429" i="22"/>
  <c r="E429" i="22"/>
  <c r="K428" i="22"/>
  <c r="Q427" i="22"/>
  <c r="E427" i="22"/>
  <c r="K426" i="22"/>
  <c r="Q425" i="22"/>
  <c r="E425" i="22"/>
  <c r="K424" i="22"/>
  <c r="Q423" i="22"/>
  <c r="E423" i="22"/>
  <c r="K422" i="22"/>
  <c r="Q421" i="22"/>
  <c r="E421" i="22"/>
  <c r="K420" i="22"/>
  <c r="Q419" i="22"/>
  <c r="E419" i="22"/>
  <c r="K418" i="22"/>
  <c r="Q417" i="22"/>
  <c r="E417" i="22"/>
  <c r="K416" i="22"/>
  <c r="Q415" i="22"/>
  <c r="E415" i="22"/>
  <c r="K414" i="22"/>
  <c r="Q413" i="22"/>
  <c r="E413" i="22"/>
  <c r="C552" i="22"/>
  <c r="C548" i="22"/>
  <c r="C544" i="22"/>
  <c r="C540" i="22"/>
  <c r="C536" i="22"/>
  <c r="C532" i="22"/>
  <c r="C528" i="22"/>
  <c r="E525" i="22"/>
  <c r="K522" i="22"/>
  <c r="Q519" i="22"/>
  <c r="E517" i="22"/>
  <c r="K514" i="22"/>
  <c r="Q511" i="22"/>
  <c r="E509" i="22"/>
  <c r="K506" i="22"/>
  <c r="Q503" i="22"/>
  <c r="E501" i="22"/>
  <c r="K498" i="22"/>
  <c r="Q495" i="22"/>
  <c r="E493" i="22"/>
  <c r="K490" i="22"/>
  <c r="O488" i="22"/>
  <c r="H487" i="22"/>
  <c r="T485" i="22"/>
  <c r="N484" i="22"/>
  <c r="H483" i="22"/>
  <c r="T481" i="22"/>
  <c r="N480" i="22"/>
  <c r="H479" i="22"/>
  <c r="T477" i="22"/>
  <c r="N476" i="22"/>
  <c r="H475" i="22"/>
  <c r="T473" i="22"/>
  <c r="P472" i="22"/>
  <c r="Q471" i="22"/>
  <c r="P470" i="22"/>
  <c r="S469" i="22"/>
  <c r="D469" i="22"/>
  <c r="J468" i="22"/>
  <c r="P467" i="22"/>
  <c r="D467" i="22"/>
  <c r="J466" i="22"/>
  <c r="P465" i="22"/>
  <c r="D465" i="22"/>
  <c r="J464" i="22"/>
  <c r="P463" i="22"/>
  <c r="D463" i="22"/>
  <c r="J462" i="22"/>
  <c r="P461" i="22"/>
  <c r="D461" i="22"/>
  <c r="J460" i="22"/>
  <c r="P459" i="22"/>
  <c r="D459" i="22"/>
  <c r="J458" i="22"/>
  <c r="P457" i="22"/>
  <c r="D457" i="22"/>
  <c r="J456" i="22"/>
  <c r="P455" i="22"/>
  <c r="D455" i="22"/>
  <c r="J454" i="22"/>
  <c r="P453" i="22"/>
  <c r="D453" i="22"/>
  <c r="J452" i="22"/>
  <c r="P451" i="22"/>
  <c r="D451" i="22"/>
  <c r="J450" i="22"/>
  <c r="P449" i="22"/>
  <c r="D449" i="22"/>
  <c r="J448" i="22"/>
  <c r="P447" i="22"/>
  <c r="D447" i="22"/>
  <c r="J446" i="22"/>
  <c r="P445" i="22"/>
  <c r="D445" i="22"/>
  <c r="J444" i="22"/>
  <c r="P443" i="22"/>
  <c r="D443" i="22"/>
  <c r="J442" i="22"/>
  <c r="P441" i="22"/>
  <c r="D441" i="22"/>
  <c r="J440" i="22"/>
  <c r="P439" i="22"/>
  <c r="D439" i="22"/>
  <c r="J438" i="22"/>
  <c r="P437" i="22"/>
  <c r="D437" i="22"/>
  <c r="J436" i="22"/>
  <c r="P435" i="22"/>
  <c r="D435" i="22"/>
  <c r="J434" i="22"/>
  <c r="P433" i="22"/>
  <c r="D433" i="22"/>
  <c r="J432" i="22"/>
  <c r="P431" i="22"/>
  <c r="D431" i="22"/>
  <c r="J430" i="22"/>
  <c r="P429" i="22"/>
  <c r="D429" i="22"/>
  <c r="J428" i="22"/>
  <c r="P427" i="22"/>
  <c r="D427" i="22"/>
  <c r="J426" i="22"/>
  <c r="P425" i="22"/>
  <c r="D425" i="22"/>
  <c r="J424" i="22"/>
  <c r="P423" i="22"/>
  <c r="D423" i="22"/>
  <c r="J422" i="22"/>
  <c r="P421" i="22"/>
  <c r="D421" i="22"/>
  <c r="J420" i="22"/>
  <c r="P419" i="22"/>
  <c r="D419" i="22"/>
  <c r="J418" i="22"/>
  <c r="P417" i="22"/>
  <c r="D417" i="22"/>
  <c r="J416" i="22"/>
  <c r="P415" i="22"/>
  <c r="D415" i="22"/>
  <c r="J414" i="22"/>
  <c r="P413" i="22"/>
  <c r="D413" i="22"/>
  <c r="J412" i="22"/>
  <c r="P411" i="22"/>
  <c r="D411" i="22"/>
  <c r="J410" i="22"/>
  <c r="P409" i="22"/>
  <c r="J551" i="22"/>
  <c r="J547" i="22"/>
  <c r="J543" i="22"/>
  <c r="J539" i="22"/>
  <c r="J535" i="22"/>
  <c r="J531" i="22"/>
  <c r="J527" i="22"/>
  <c r="P524" i="22"/>
  <c r="D522" i="22"/>
  <c r="J519" i="22"/>
  <c r="P516" i="22"/>
  <c r="D514" i="22"/>
  <c r="J511" i="22"/>
  <c r="P508" i="22"/>
  <c r="D506" i="22"/>
  <c r="J503" i="22"/>
  <c r="P500" i="22"/>
  <c r="D498" i="22"/>
  <c r="J495" i="22"/>
  <c r="P492" i="22"/>
  <c r="D490" i="22"/>
  <c r="K488" i="22"/>
  <c r="E487" i="22"/>
  <c r="Q485" i="22"/>
  <c r="K484" i="22"/>
  <c r="E483" i="22"/>
  <c r="Q481" i="22"/>
  <c r="K480" i="22"/>
  <c r="E479" i="22"/>
  <c r="Q477" i="22"/>
  <c r="K476" i="22"/>
  <c r="E475" i="22"/>
  <c r="Q473" i="22"/>
  <c r="O472" i="22"/>
  <c r="N471" i="22"/>
  <c r="O470" i="22"/>
  <c r="Q469" i="22"/>
  <c r="C469" i="22"/>
  <c r="I468" i="22"/>
  <c r="O467" i="22"/>
  <c r="C467" i="22"/>
  <c r="I466" i="22"/>
  <c r="O465" i="22"/>
  <c r="C465" i="22"/>
  <c r="I464" i="22"/>
  <c r="O463" i="22"/>
  <c r="C463" i="22"/>
  <c r="I462" i="22"/>
  <c r="O461" i="22"/>
  <c r="C461" i="22"/>
  <c r="I460" i="22"/>
  <c r="O459" i="22"/>
  <c r="C459" i="22"/>
  <c r="I458" i="22"/>
  <c r="O457" i="22"/>
  <c r="C457" i="22"/>
  <c r="I456" i="22"/>
  <c r="O455" i="22"/>
  <c r="C455" i="22"/>
  <c r="I454" i="22"/>
  <c r="O453" i="22"/>
  <c r="C453" i="22"/>
  <c r="I452" i="22"/>
  <c r="O451" i="22"/>
  <c r="C451" i="22"/>
  <c r="I450" i="22"/>
  <c r="O449" i="22"/>
  <c r="C449" i="22"/>
  <c r="I448" i="22"/>
  <c r="O447" i="22"/>
  <c r="C447" i="22"/>
  <c r="I446" i="22"/>
  <c r="O445" i="22"/>
  <c r="C445" i="22"/>
  <c r="I444" i="22"/>
  <c r="O443" i="22"/>
  <c r="C443" i="22"/>
  <c r="I442" i="22"/>
  <c r="O441" i="22"/>
  <c r="C441" i="22"/>
  <c r="I440" i="22"/>
  <c r="O439" i="22"/>
  <c r="C439" i="22"/>
  <c r="I438" i="22"/>
  <c r="O437" i="22"/>
  <c r="C437" i="22"/>
  <c r="I436" i="22"/>
  <c r="O435" i="22"/>
  <c r="C435" i="22"/>
  <c r="I434" i="22"/>
  <c r="O433" i="22"/>
  <c r="C433" i="22"/>
  <c r="I432" i="22"/>
  <c r="I551" i="22"/>
  <c r="I547" i="22"/>
  <c r="I543" i="22"/>
  <c r="I539" i="22"/>
  <c r="I535" i="22"/>
  <c r="I531" i="22"/>
  <c r="I527" i="22"/>
  <c r="O524" i="22"/>
  <c r="C522" i="22"/>
  <c r="I519" i="22"/>
  <c r="O516" i="22"/>
  <c r="C514" i="22"/>
  <c r="I511" i="22"/>
  <c r="O508" i="22"/>
  <c r="C506" i="22"/>
  <c r="I503" i="22"/>
  <c r="O500" i="22"/>
  <c r="C498" i="22"/>
  <c r="I495" i="22"/>
  <c r="O492" i="22"/>
  <c r="C490" i="22"/>
  <c r="H488" i="22"/>
  <c r="T486" i="22"/>
  <c r="N485" i="22"/>
  <c r="H484" i="22"/>
  <c r="T482" i="22"/>
  <c r="N481" i="22"/>
  <c r="H480" i="22"/>
  <c r="T478" i="22"/>
  <c r="N477" i="22"/>
  <c r="H476" i="22"/>
  <c r="T474" i="22"/>
  <c r="N473" i="22"/>
  <c r="N472" i="22"/>
  <c r="M471" i="22"/>
  <c r="N470" i="22"/>
  <c r="P469" i="22"/>
  <c r="T468" i="22"/>
  <c r="H468" i="22"/>
  <c r="N467" i="22"/>
  <c r="T466" i="22"/>
  <c r="H466" i="22"/>
  <c r="N465" i="22"/>
  <c r="T464" i="22"/>
  <c r="H464" i="22"/>
  <c r="N463" i="22"/>
  <c r="T462" i="22"/>
  <c r="H462" i="22"/>
  <c r="N461" i="22"/>
  <c r="T460" i="22"/>
  <c r="H460" i="22"/>
  <c r="N459" i="22"/>
  <c r="T458" i="22"/>
  <c r="H458" i="22"/>
  <c r="N457" i="22"/>
  <c r="T456" i="22"/>
  <c r="H456" i="22"/>
  <c r="N455" i="22"/>
  <c r="T454" i="22"/>
  <c r="H454" i="22"/>
  <c r="N453" i="22"/>
  <c r="T452" i="22"/>
  <c r="H452" i="22"/>
  <c r="N451" i="22"/>
  <c r="T450" i="22"/>
  <c r="H450" i="22"/>
  <c r="N449" i="22"/>
  <c r="T448" i="22"/>
  <c r="H448" i="22"/>
  <c r="N447" i="22"/>
  <c r="T446" i="22"/>
  <c r="H446" i="22"/>
  <c r="N445" i="22"/>
  <c r="T444" i="22"/>
  <c r="H444" i="22"/>
  <c r="N443" i="22"/>
  <c r="T442" i="22"/>
  <c r="H442" i="22"/>
  <c r="N441" i="22"/>
  <c r="T440" i="22"/>
  <c r="H440" i="22"/>
  <c r="N439" i="22"/>
  <c r="T438" i="22"/>
  <c r="H438" i="22"/>
  <c r="N437" i="22"/>
  <c r="T436" i="22"/>
  <c r="H436" i="22"/>
  <c r="N435" i="22"/>
  <c r="T434" i="22"/>
  <c r="H434" i="22"/>
  <c r="N433" i="22"/>
  <c r="T432" i="22"/>
  <c r="H432" i="22"/>
  <c r="N431" i="22"/>
  <c r="T430" i="22"/>
  <c r="P550" i="22"/>
  <c r="P546" i="22"/>
  <c r="P542" i="22"/>
  <c r="P538" i="22"/>
  <c r="P534" i="22"/>
  <c r="P530" i="22"/>
  <c r="E527" i="22"/>
  <c r="K524" i="22"/>
  <c r="Q521" i="22"/>
  <c r="E519" i="22"/>
  <c r="K516" i="22"/>
  <c r="Q513" i="22"/>
  <c r="E511" i="22"/>
  <c r="K508" i="22"/>
  <c r="Q505" i="22"/>
  <c r="E503" i="22"/>
  <c r="K500" i="22"/>
  <c r="Q497" i="22"/>
  <c r="E495" i="22"/>
  <c r="K492" i="22"/>
  <c r="Q489" i="22"/>
  <c r="F488" i="22"/>
  <c r="R486" i="22"/>
  <c r="L485" i="22"/>
  <c r="F484" i="22"/>
  <c r="R482" i="22"/>
  <c r="L481" i="22"/>
  <c r="F480" i="22"/>
  <c r="R478" i="22"/>
  <c r="L477" i="22"/>
  <c r="F476" i="22"/>
  <c r="R474" i="22"/>
  <c r="M473" i="22"/>
  <c r="M472" i="22"/>
  <c r="L471" i="22"/>
  <c r="M470" i="22"/>
  <c r="N469" i="22"/>
  <c r="S468" i="22"/>
  <c r="G468" i="22"/>
  <c r="M467" i="22"/>
  <c r="S466" i="22"/>
  <c r="G466" i="22"/>
  <c r="M465" i="22"/>
  <c r="S464" i="22"/>
  <c r="G464" i="22"/>
  <c r="M463" i="22"/>
  <c r="S462" i="22"/>
  <c r="G462" i="22"/>
  <c r="M461" i="22"/>
  <c r="S460" i="22"/>
  <c r="G460" i="22"/>
  <c r="M459" i="22"/>
  <c r="S458" i="22"/>
  <c r="G458" i="22"/>
  <c r="M457" i="22"/>
  <c r="S456" i="22"/>
  <c r="G456" i="22"/>
  <c r="M455" i="22"/>
  <c r="S454" i="22"/>
  <c r="G454" i="22"/>
  <c r="M453" i="22"/>
  <c r="S452" i="22"/>
  <c r="G452" i="22"/>
  <c r="M451" i="22"/>
  <c r="S450" i="22"/>
  <c r="G450" i="22"/>
  <c r="M449" i="22"/>
  <c r="S448" i="22"/>
  <c r="G448" i="22"/>
  <c r="M447" i="22"/>
  <c r="S446" i="22"/>
  <c r="G446" i="22"/>
  <c r="M445" i="22"/>
  <c r="S444" i="22"/>
  <c r="G444" i="22"/>
  <c r="M443" i="22"/>
  <c r="S442" i="22"/>
  <c r="G442" i="22"/>
  <c r="M441" i="22"/>
  <c r="S440" i="22"/>
  <c r="G440" i="22"/>
  <c r="M439" i="22"/>
  <c r="S438" i="22"/>
  <c r="G438" i="22"/>
  <c r="M437" i="22"/>
  <c r="S436" i="22"/>
  <c r="G436" i="22"/>
  <c r="M435" i="22"/>
  <c r="S434" i="22"/>
  <c r="G434" i="22"/>
  <c r="M433" i="22"/>
  <c r="S432" i="22"/>
  <c r="G432" i="22"/>
  <c r="M431" i="22"/>
  <c r="S430" i="22"/>
  <c r="G430" i="22"/>
  <c r="M429" i="22"/>
  <c r="S428" i="22"/>
  <c r="G428" i="22"/>
  <c r="M427" i="22"/>
  <c r="S426" i="22"/>
  <c r="G426" i="22"/>
  <c r="M425" i="22"/>
  <c r="S424" i="22"/>
  <c r="G424" i="22"/>
  <c r="M423" i="22"/>
  <c r="S422" i="22"/>
  <c r="G422" i="22"/>
  <c r="M421" i="22"/>
  <c r="S420" i="22"/>
  <c r="G420" i="22"/>
  <c r="M419" i="22"/>
  <c r="S418" i="22"/>
  <c r="G418" i="22"/>
  <c r="M417" i="22"/>
  <c r="S416" i="22"/>
  <c r="G416" i="22"/>
  <c r="M415" i="22"/>
  <c r="S414" i="22"/>
  <c r="G414" i="22"/>
  <c r="M413" i="22"/>
  <c r="S412" i="22"/>
  <c r="G412" i="22"/>
  <c r="M411" i="22"/>
  <c r="S410" i="22"/>
  <c r="G410" i="22"/>
  <c r="M409" i="22"/>
  <c r="O550" i="22"/>
  <c r="O546" i="22"/>
  <c r="O542" i="22"/>
  <c r="O538" i="22"/>
  <c r="O534" i="22"/>
  <c r="O530" i="22"/>
  <c r="P526" i="22"/>
  <c r="D524" i="22"/>
  <c r="J521" i="22"/>
  <c r="P518" i="22"/>
  <c r="D516" i="22"/>
  <c r="J513" i="22"/>
  <c r="P510" i="22"/>
  <c r="D508" i="22"/>
  <c r="J505" i="22"/>
  <c r="P502" i="22"/>
  <c r="D500" i="22"/>
  <c r="J497" i="22"/>
  <c r="P494" i="22"/>
  <c r="D492" i="22"/>
  <c r="N489" i="22"/>
  <c r="D488" i="22"/>
  <c r="P486" i="22"/>
  <c r="J485" i="22"/>
  <c r="D484" i="22"/>
  <c r="P482" i="22"/>
  <c r="J481" i="22"/>
  <c r="D480" i="22"/>
  <c r="P478" i="22"/>
  <c r="J477" i="22"/>
  <c r="D476" i="22"/>
  <c r="P474" i="22"/>
  <c r="L473" i="22"/>
  <c r="K472" i="22"/>
  <c r="J471" i="22"/>
  <c r="K470" i="22"/>
  <c r="M469" i="22"/>
  <c r="R468" i="22"/>
  <c r="F468" i="22"/>
  <c r="L467" i="22"/>
  <c r="R466" i="22"/>
  <c r="F466" i="22"/>
  <c r="L465" i="22"/>
  <c r="R464" i="22"/>
  <c r="F464" i="22"/>
  <c r="L463" i="22"/>
  <c r="R462" i="22"/>
  <c r="F462" i="22"/>
  <c r="L461" i="22"/>
  <c r="R460" i="22"/>
  <c r="F460" i="22"/>
  <c r="L459" i="22"/>
  <c r="R458" i="22"/>
  <c r="F458" i="22"/>
  <c r="L457" i="22"/>
  <c r="R456" i="22"/>
  <c r="F456" i="22"/>
  <c r="L455" i="22"/>
  <c r="R454" i="22"/>
  <c r="F454" i="22"/>
  <c r="L453" i="22"/>
  <c r="R452" i="22"/>
  <c r="F452" i="22"/>
  <c r="L451" i="22"/>
  <c r="R450" i="22"/>
  <c r="F450" i="22"/>
  <c r="L449" i="22"/>
  <c r="R448" i="22"/>
  <c r="F448" i="22"/>
  <c r="L447" i="22"/>
  <c r="R446" i="22"/>
  <c r="F446" i="22"/>
  <c r="L445" i="22"/>
  <c r="R444" i="22"/>
  <c r="F444" i="22"/>
  <c r="L443" i="22"/>
  <c r="R442" i="22"/>
  <c r="F442" i="22"/>
  <c r="L441" i="22"/>
  <c r="R440" i="22"/>
  <c r="F440" i="22"/>
  <c r="L439" i="22"/>
  <c r="R438" i="22"/>
  <c r="F438" i="22"/>
  <c r="L437" i="22"/>
  <c r="R436" i="22"/>
  <c r="F436" i="22"/>
  <c r="L435" i="22"/>
  <c r="R434" i="22"/>
  <c r="F434" i="22"/>
  <c r="L433" i="22"/>
  <c r="R432" i="22"/>
  <c r="F432" i="22"/>
  <c r="L431" i="22"/>
  <c r="R430" i="22"/>
  <c r="F430" i="22"/>
  <c r="L429" i="22"/>
  <c r="R428" i="22"/>
  <c r="F428" i="22"/>
  <c r="L427" i="22"/>
  <c r="R426" i="22"/>
  <c r="F426" i="22"/>
  <c r="L425" i="22"/>
  <c r="R424" i="22"/>
  <c r="F424" i="22"/>
  <c r="L423" i="22"/>
  <c r="R422" i="22"/>
  <c r="F422" i="22"/>
  <c r="L421" i="22"/>
  <c r="R420" i="22"/>
  <c r="F420" i="22"/>
  <c r="L419" i="22"/>
  <c r="R418" i="22"/>
  <c r="F418" i="22"/>
  <c r="L417" i="22"/>
  <c r="R416" i="22"/>
  <c r="F416" i="22"/>
  <c r="L415" i="22"/>
  <c r="R414" i="22"/>
  <c r="F414" i="22"/>
  <c r="L413" i="22"/>
  <c r="R412" i="22"/>
  <c r="F412" i="22"/>
  <c r="L411" i="22"/>
  <c r="R410" i="22"/>
  <c r="F410" i="22"/>
  <c r="L409" i="22"/>
  <c r="D550" i="22"/>
  <c r="D546" i="22"/>
  <c r="D542" i="22"/>
  <c r="D538" i="22"/>
  <c r="D534" i="22"/>
  <c r="D530" i="22"/>
  <c r="O526" i="22"/>
  <c r="C524" i="22"/>
  <c r="I521" i="22"/>
  <c r="O518" i="22"/>
  <c r="C516" i="22"/>
  <c r="I513" i="22"/>
  <c r="O510" i="22"/>
  <c r="C508" i="22"/>
  <c r="I505" i="22"/>
  <c r="O502" i="22"/>
  <c r="C500" i="22"/>
  <c r="I497" i="22"/>
  <c r="O494" i="22"/>
  <c r="C492" i="22"/>
  <c r="L489" i="22"/>
  <c r="C488" i="22"/>
  <c r="O486" i="22"/>
  <c r="I485" i="22"/>
  <c r="C484" i="22"/>
  <c r="O482" i="22"/>
  <c r="I481" i="22"/>
  <c r="C480" i="22"/>
  <c r="O478" i="22"/>
  <c r="I477" i="22"/>
  <c r="C476" i="22"/>
  <c r="O474" i="22"/>
  <c r="J473" i="22"/>
  <c r="H472" i="22"/>
  <c r="I471" i="22"/>
  <c r="J470" i="22"/>
  <c r="L469" i="22"/>
  <c r="Q468" i="22"/>
  <c r="E468" i="22"/>
  <c r="K467" i="22"/>
  <c r="Q466" i="22"/>
  <c r="E466" i="22"/>
  <c r="K465" i="22"/>
  <c r="Q464" i="22"/>
  <c r="E464" i="22"/>
  <c r="K463" i="22"/>
  <c r="Q462" i="22"/>
  <c r="E462" i="22"/>
  <c r="K461" i="22"/>
  <c r="Q460" i="22"/>
  <c r="E460" i="22"/>
  <c r="K459" i="22"/>
  <c r="Q458" i="22"/>
  <c r="E458" i="22"/>
  <c r="K457" i="22"/>
  <c r="Q456" i="22"/>
  <c r="E456" i="22"/>
  <c r="K455" i="22"/>
  <c r="Q454" i="22"/>
  <c r="E454" i="22"/>
  <c r="K453" i="22"/>
  <c r="Q452" i="22"/>
  <c r="E452" i="22"/>
  <c r="K451" i="22"/>
  <c r="Q450" i="22"/>
  <c r="E450" i="22"/>
  <c r="K449" i="22"/>
  <c r="Q448" i="22"/>
  <c r="E448" i="22"/>
  <c r="K447" i="22"/>
  <c r="Q446" i="22"/>
  <c r="E446" i="22"/>
  <c r="K445" i="22"/>
  <c r="Q444" i="22"/>
  <c r="E444" i="22"/>
  <c r="K443" i="22"/>
  <c r="Q442" i="22"/>
  <c r="E442" i="22"/>
  <c r="K441" i="22"/>
  <c r="Q440" i="22"/>
  <c r="E440" i="22"/>
  <c r="K439" i="22"/>
  <c r="Q438" i="22"/>
  <c r="E438" i="22"/>
  <c r="K437" i="22"/>
  <c r="Q436" i="22"/>
  <c r="E436" i="22"/>
  <c r="K435" i="22"/>
  <c r="Q434" i="22"/>
  <c r="E434" i="22"/>
  <c r="K433" i="22"/>
  <c r="Q432" i="22"/>
  <c r="E432" i="22"/>
  <c r="K431" i="22"/>
  <c r="Q430" i="22"/>
  <c r="E430" i="22"/>
  <c r="K429" i="22"/>
  <c r="Q428" i="22"/>
  <c r="E428" i="22"/>
  <c r="K427" i="22"/>
  <c r="Q426" i="22"/>
  <c r="E426" i="22"/>
  <c r="K425" i="22"/>
  <c r="Q424" i="22"/>
  <c r="E424" i="22"/>
  <c r="K423" i="22"/>
  <c r="Q422" i="22"/>
  <c r="E422" i="22"/>
  <c r="K421" i="22"/>
  <c r="Q420" i="22"/>
  <c r="E420" i="22"/>
  <c r="K419" i="22"/>
  <c r="Q418" i="22"/>
  <c r="E418" i="22"/>
  <c r="K417" i="22"/>
  <c r="Q416" i="22"/>
  <c r="E416" i="22"/>
  <c r="K415" i="22"/>
  <c r="Q414" i="22"/>
  <c r="E414" i="22"/>
  <c r="K413" i="22"/>
  <c r="Q412" i="22"/>
  <c r="E412" i="22"/>
  <c r="K411" i="22"/>
  <c r="Q410" i="22"/>
  <c r="E410" i="22"/>
  <c r="K409" i="22"/>
  <c r="C550" i="22"/>
  <c r="C546" i="22"/>
  <c r="C542" i="22"/>
  <c r="C538" i="22"/>
  <c r="C534" i="22"/>
  <c r="C530" i="22"/>
  <c r="K526" i="22"/>
  <c r="Q523" i="22"/>
  <c r="E521" i="22"/>
  <c r="K518" i="22"/>
  <c r="Q515" i="22"/>
  <c r="E513" i="22"/>
  <c r="K510" i="22"/>
  <c r="Q507" i="22"/>
  <c r="E505" i="22"/>
  <c r="K502" i="22"/>
  <c r="Q499" i="22"/>
  <c r="E497" i="22"/>
  <c r="K494" i="22"/>
  <c r="Q491" i="22"/>
  <c r="J489" i="22"/>
  <c r="T487" i="22"/>
  <c r="N486" i="22"/>
  <c r="H485" i="22"/>
  <c r="T483" i="22"/>
  <c r="N482" i="22"/>
  <c r="H481" i="22"/>
  <c r="T479" i="22"/>
  <c r="N478" i="22"/>
  <c r="H477" i="22"/>
  <c r="T475" i="22"/>
  <c r="N474" i="22"/>
  <c r="I473" i="22"/>
  <c r="G472" i="22"/>
  <c r="H471" i="22"/>
  <c r="H470" i="22"/>
  <c r="J469" i="22"/>
  <c r="P468" i="22"/>
  <c r="D468" i="22"/>
  <c r="J467" i="22"/>
  <c r="P466" i="22"/>
  <c r="D466" i="22"/>
  <c r="J465" i="22"/>
  <c r="P464" i="22"/>
  <c r="D464" i="22"/>
  <c r="J463" i="22"/>
  <c r="P462" i="22"/>
  <c r="D462" i="22"/>
  <c r="J461" i="22"/>
  <c r="P460" i="22"/>
  <c r="D460" i="22"/>
  <c r="J459" i="22"/>
  <c r="P458" i="22"/>
  <c r="D458" i="22"/>
  <c r="J457" i="22"/>
  <c r="P456" i="22"/>
  <c r="D456" i="22"/>
  <c r="J455" i="22"/>
  <c r="P454" i="22"/>
  <c r="D454" i="22"/>
  <c r="J453" i="22"/>
  <c r="P452" i="22"/>
  <c r="D452" i="22"/>
  <c r="J451" i="22"/>
  <c r="P450" i="22"/>
  <c r="D450" i="22"/>
  <c r="J449" i="22"/>
  <c r="P448" i="22"/>
  <c r="D448" i="22"/>
  <c r="J447" i="22"/>
  <c r="P446" i="22"/>
  <c r="D446" i="22"/>
  <c r="J445" i="22"/>
  <c r="P444" i="22"/>
  <c r="D444" i="22"/>
  <c r="J443" i="22"/>
  <c r="P442" i="22"/>
  <c r="J549" i="22"/>
  <c r="D510" i="22"/>
  <c r="Q483" i="22"/>
  <c r="I469" i="22"/>
  <c r="I461" i="22"/>
  <c r="I453" i="22"/>
  <c r="I445" i="22"/>
  <c r="C440" i="22"/>
  <c r="C436" i="22"/>
  <c r="C432" i="22"/>
  <c r="M430" i="22"/>
  <c r="G429" i="22"/>
  <c r="S427" i="22"/>
  <c r="M426" i="22"/>
  <c r="G425" i="22"/>
  <c r="S423" i="22"/>
  <c r="M422" i="22"/>
  <c r="G421" i="22"/>
  <c r="S419" i="22"/>
  <c r="M418" i="22"/>
  <c r="G417" i="22"/>
  <c r="S415" i="22"/>
  <c r="M414" i="22"/>
  <c r="G413" i="22"/>
  <c r="T411" i="22"/>
  <c r="P410" i="22"/>
  <c r="O409" i="22"/>
  <c r="R408" i="22"/>
  <c r="F408" i="22"/>
  <c r="L407" i="22"/>
  <c r="R406" i="22"/>
  <c r="F406" i="22"/>
  <c r="L405" i="22"/>
  <c r="R404" i="22"/>
  <c r="F404" i="22"/>
  <c r="L403" i="22"/>
  <c r="R402" i="22"/>
  <c r="F402" i="22"/>
  <c r="L401" i="22"/>
  <c r="R400" i="22"/>
  <c r="F400" i="22"/>
  <c r="L399" i="22"/>
  <c r="R398" i="22"/>
  <c r="F398" i="22"/>
  <c r="L397" i="22"/>
  <c r="R396" i="22"/>
  <c r="F396" i="22"/>
  <c r="L395" i="22"/>
  <c r="R394" i="22"/>
  <c r="F394" i="22"/>
  <c r="L393" i="22"/>
  <c r="R392" i="22"/>
  <c r="F392" i="22"/>
  <c r="L391" i="22"/>
  <c r="R390" i="22"/>
  <c r="F390" i="22"/>
  <c r="L389" i="22"/>
  <c r="R388" i="22"/>
  <c r="F388" i="22"/>
  <c r="L387" i="22"/>
  <c r="R386" i="22"/>
  <c r="F386" i="22"/>
  <c r="L385" i="22"/>
  <c r="R384" i="22"/>
  <c r="F384" i="22"/>
  <c r="L383" i="22"/>
  <c r="R382" i="22"/>
  <c r="F382" i="22"/>
  <c r="L381" i="22"/>
  <c r="R380" i="22"/>
  <c r="F380" i="22"/>
  <c r="L379" i="22"/>
  <c r="R378" i="22"/>
  <c r="F378" i="22"/>
  <c r="L377" i="22"/>
  <c r="R376" i="22"/>
  <c r="F376" i="22"/>
  <c r="L375" i="22"/>
  <c r="R374" i="22"/>
  <c r="F374" i="22"/>
  <c r="L373" i="22"/>
  <c r="R372" i="22"/>
  <c r="F372" i="22"/>
  <c r="L371" i="22"/>
  <c r="R370" i="22"/>
  <c r="F370" i="22"/>
  <c r="L369" i="22"/>
  <c r="R368" i="22"/>
  <c r="F368" i="22"/>
  <c r="L367" i="22"/>
  <c r="R366" i="22"/>
  <c r="F366" i="22"/>
  <c r="L365" i="22"/>
  <c r="R364" i="22"/>
  <c r="F364" i="22"/>
  <c r="L363" i="22"/>
  <c r="R362" i="22"/>
  <c r="F362" i="22"/>
  <c r="L361" i="22"/>
  <c r="R360" i="22"/>
  <c r="F360" i="22"/>
  <c r="L359" i="22"/>
  <c r="R358" i="22"/>
  <c r="F358" i="22"/>
  <c r="L357" i="22"/>
  <c r="R356" i="22"/>
  <c r="F356" i="22"/>
  <c r="L355" i="22"/>
  <c r="R354" i="22"/>
  <c r="F354" i="22"/>
  <c r="L353" i="22"/>
  <c r="R352" i="22"/>
  <c r="F352" i="22"/>
  <c r="L351" i="22"/>
  <c r="R350" i="22"/>
  <c r="F350" i="22"/>
  <c r="L349" i="22"/>
  <c r="R348" i="22"/>
  <c r="F348" i="22"/>
  <c r="L347" i="22"/>
  <c r="R346" i="22"/>
  <c r="F346" i="22"/>
  <c r="L345" i="22"/>
  <c r="R344" i="22"/>
  <c r="J545" i="22"/>
  <c r="J507" i="22"/>
  <c r="K482" i="22"/>
  <c r="O468" i="22"/>
  <c r="O460" i="22"/>
  <c r="O452" i="22"/>
  <c r="O444" i="22"/>
  <c r="J439" i="22"/>
  <c r="J435" i="22"/>
  <c r="T431" i="22"/>
  <c r="I430" i="22"/>
  <c r="C429" i="22"/>
  <c r="O427" i="22"/>
  <c r="I426" i="22"/>
  <c r="C425" i="22"/>
  <c r="O423" i="22"/>
  <c r="I422" i="22"/>
  <c r="C421" i="22"/>
  <c r="O419" i="22"/>
  <c r="I418" i="22"/>
  <c r="C417" i="22"/>
  <c r="O415" i="22"/>
  <c r="I414" i="22"/>
  <c r="C413" i="22"/>
  <c r="S411" i="22"/>
  <c r="O410" i="22"/>
  <c r="N409" i="22"/>
  <c r="Q408" i="22"/>
  <c r="E408" i="22"/>
  <c r="K407" i="22"/>
  <c r="Q406" i="22"/>
  <c r="E406" i="22"/>
  <c r="K405" i="22"/>
  <c r="Q404" i="22"/>
  <c r="E404" i="22"/>
  <c r="K403" i="22"/>
  <c r="Q402" i="22"/>
  <c r="E402" i="22"/>
  <c r="K401" i="22"/>
  <c r="Q400" i="22"/>
  <c r="E400" i="22"/>
  <c r="K399" i="22"/>
  <c r="Q398" i="22"/>
  <c r="E398" i="22"/>
  <c r="K397" i="22"/>
  <c r="Q396" i="22"/>
  <c r="E396" i="22"/>
  <c r="K395" i="22"/>
  <c r="Q394" i="22"/>
  <c r="E394" i="22"/>
  <c r="K393" i="22"/>
  <c r="Q392" i="22"/>
  <c r="E392" i="22"/>
  <c r="K391" i="22"/>
  <c r="Q390" i="22"/>
  <c r="E390" i="22"/>
  <c r="K389" i="22"/>
  <c r="Q388" i="22"/>
  <c r="E388" i="22"/>
  <c r="K387" i="22"/>
  <c r="Q386" i="22"/>
  <c r="E386" i="22"/>
  <c r="K385" i="22"/>
  <c r="Q384" i="22"/>
  <c r="E384" i="22"/>
  <c r="K383" i="22"/>
  <c r="Q382" i="22"/>
  <c r="E382" i="22"/>
  <c r="K381" i="22"/>
  <c r="Q380" i="22"/>
  <c r="E380" i="22"/>
  <c r="K379" i="22"/>
  <c r="Q378" i="22"/>
  <c r="E378" i="22"/>
  <c r="K377" i="22"/>
  <c r="Q376" i="22"/>
  <c r="E376" i="22"/>
  <c r="K375" i="22"/>
  <c r="Q374" i="22"/>
  <c r="E374" i="22"/>
  <c r="K373" i="22"/>
  <c r="Q372" i="22"/>
  <c r="E372" i="22"/>
  <c r="K371" i="22"/>
  <c r="Q370" i="22"/>
  <c r="E370" i="22"/>
  <c r="K369" i="22"/>
  <c r="Q368" i="22"/>
  <c r="E368" i="22"/>
  <c r="K367" i="22"/>
  <c r="Q366" i="22"/>
  <c r="E366" i="22"/>
  <c r="K365" i="22"/>
  <c r="Q364" i="22"/>
  <c r="E364" i="22"/>
  <c r="K363" i="22"/>
  <c r="Q362" i="22"/>
  <c r="E362" i="22"/>
  <c r="K361" i="22"/>
  <c r="Q360" i="22"/>
  <c r="E360" i="22"/>
  <c r="K359" i="22"/>
  <c r="Q358" i="22"/>
  <c r="E358" i="22"/>
  <c r="K357" i="22"/>
  <c r="Q356" i="22"/>
  <c r="E356" i="22"/>
  <c r="K355" i="22"/>
  <c r="Q354" i="22"/>
  <c r="E354" i="22"/>
  <c r="K353" i="22"/>
  <c r="Q352" i="22"/>
  <c r="E352" i="22"/>
  <c r="K351" i="22"/>
  <c r="Q350" i="22"/>
  <c r="E350" i="22"/>
  <c r="K349" i="22"/>
  <c r="Q348" i="22"/>
  <c r="E348" i="22"/>
  <c r="K347" i="22"/>
  <c r="Q346" i="22"/>
  <c r="E346" i="22"/>
  <c r="K345" i="22"/>
  <c r="Q344" i="22"/>
  <c r="E344" i="22"/>
  <c r="K343" i="22"/>
  <c r="Q342" i="22"/>
  <c r="J541" i="22"/>
  <c r="P504" i="22"/>
  <c r="E481" i="22"/>
  <c r="C468" i="22"/>
  <c r="C460" i="22"/>
  <c r="C452" i="22"/>
  <c r="C444" i="22"/>
  <c r="I439" i="22"/>
  <c r="I435" i="22"/>
  <c r="S431" i="22"/>
  <c r="H430" i="22"/>
  <c r="T428" i="22"/>
  <c r="N427" i="22"/>
  <c r="H426" i="22"/>
  <c r="T424" i="22"/>
  <c r="N423" i="22"/>
  <c r="H422" i="22"/>
  <c r="T420" i="22"/>
  <c r="N419" i="22"/>
  <c r="H418" i="22"/>
  <c r="T416" i="22"/>
  <c r="N415" i="22"/>
  <c r="H414" i="22"/>
  <c r="T412" i="22"/>
  <c r="Q411" i="22"/>
  <c r="N410" i="22"/>
  <c r="J409" i="22"/>
  <c r="P408" i="22"/>
  <c r="D408" i="22"/>
  <c r="J407" i="22"/>
  <c r="P406" i="22"/>
  <c r="D406" i="22"/>
  <c r="J405" i="22"/>
  <c r="P404" i="22"/>
  <c r="D404" i="22"/>
  <c r="J403" i="22"/>
  <c r="P402" i="22"/>
  <c r="D402" i="22"/>
  <c r="J401" i="22"/>
  <c r="P400" i="22"/>
  <c r="D400" i="22"/>
  <c r="J399" i="22"/>
  <c r="P398" i="22"/>
  <c r="D398" i="22"/>
  <c r="J397" i="22"/>
  <c r="P396" i="22"/>
  <c r="D396" i="22"/>
  <c r="J395" i="22"/>
  <c r="P394" i="22"/>
  <c r="D394" i="22"/>
  <c r="J393" i="22"/>
  <c r="P392" i="22"/>
  <c r="D392" i="22"/>
  <c r="J391" i="22"/>
  <c r="P390" i="22"/>
  <c r="D390" i="22"/>
  <c r="J389" i="22"/>
  <c r="P388" i="22"/>
  <c r="D388" i="22"/>
  <c r="J387" i="22"/>
  <c r="P386" i="22"/>
  <c r="D386" i="22"/>
  <c r="J385" i="22"/>
  <c r="P384" i="22"/>
  <c r="D384" i="22"/>
  <c r="J383" i="22"/>
  <c r="P382" i="22"/>
  <c r="D382" i="22"/>
  <c r="J381" i="22"/>
  <c r="P380" i="22"/>
  <c r="D380" i="22"/>
  <c r="J379" i="22"/>
  <c r="P378" i="22"/>
  <c r="D378" i="22"/>
  <c r="J377" i="22"/>
  <c r="P376" i="22"/>
  <c r="D376" i="22"/>
  <c r="J375" i="22"/>
  <c r="P374" i="22"/>
  <c r="D374" i="22"/>
  <c r="J373" i="22"/>
  <c r="P372" i="22"/>
  <c r="D372" i="22"/>
  <c r="J371" i="22"/>
  <c r="P370" i="22"/>
  <c r="D370" i="22"/>
  <c r="J369" i="22"/>
  <c r="P368" i="22"/>
  <c r="D368" i="22"/>
  <c r="J367" i="22"/>
  <c r="P366" i="22"/>
  <c r="D366" i="22"/>
  <c r="J365" i="22"/>
  <c r="P364" i="22"/>
  <c r="D364" i="22"/>
  <c r="J363" i="22"/>
  <c r="P362" i="22"/>
  <c r="D362" i="22"/>
  <c r="J361" i="22"/>
  <c r="P360" i="22"/>
  <c r="D360" i="22"/>
  <c r="J359" i="22"/>
  <c r="P358" i="22"/>
  <c r="D358" i="22"/>
  <c r="J357" i="22"/>
  <c r="P356" i="22"/>
  <c r="D356" i="22"/>
  <c r="J355" i="22"/>
  <c r="P354" i="22"/>
  <c r="D354" i="22"/>
  <c r="J353" i="22"/>
  <c r="P352" i="22"/>
  <c r="D352" i="22"/>
  <c r="J351" i="22"/>
  <c r="P350" i="22"/>
  <c r="D350" i="22"/>
  <c r="J349" i="22"/>
  <c r="P348" i="22"/>
  <c r="D348" i="22"/>
  <c r="J347" i="22"/>
  <c r="P346" i="22"/>
  <c r="D346" i="22"/>
  <c r="J345" i="22"/>
  <c r="J537" i="22"/>
  <c r="D502" i="22"/>
  <c r="Q479" i="22"/>
  <c r="I467" i="22"/>
  <c r="I459" i="22"/>
  <c r="I451" i="22"/>
  <c r="I443" i="22"/>
  <c r="P438" i="22"/>
  <c r="P434" i="22"/>
  <c r="O431" i="22"/>
  <c r="D430" i="22"/>
  <c r="P428" i="22"/>
  <c r="J427" i="22"/>
  <c r="D426" i="22"/>
  <c r="P424" i="22"/>
  <c r="J423" i="22"/>
  <c r="D422" i="22"/>
  <c r="P420" i="22"/>
  <c r="J419" i="22"/>
  <c r="D418" i="22"/>
  <c r="P416" i="22"/>
  <c r="J415" i="22"/>
  <c r="D414" i="22"/>
  <c r="P412" i="22"/>
  <c r="O411" i="22"/>
  <c r="M410" i="22"/>
  <c r="I409" i="22"/>
  <c r="O408" i="22"/>
  <c r="C408" i="22"/>
  <c r="I407" i="22"/>
  <c r="O406" i="22"/>
  <c r="C406" i="22"/>
  <c r="I405" i="22"/>
  <c r="O404" i="22"/>
  <c r="C404" i="22"/>
  <c r="I403" i="22"/>
  <c r="O402" i="22"/>
  <c r="C402" i="22"/>
  <c r="I401" i="22"/>
  <c r="O400" i="22"/>
  <c r="C400" i="22"/>
  <c r="I399" i="22"/>
  <c r="O398" i="22"/>
  <c r="C398" i="22"/>
  <c r="I397" i="22"/>
  <c r="O396" i="22"/>
  <c r="C396" i="22"/>
  <c r="I395" i="22"/>
  <c r="O394" i="22"/>
  <c r="C394" i="22"/>
  <c r="I393" i="22"/>
  <c r="O392" i="22"/>
  <c r="C392" i="22"/>
  <c r="I391" i="22"/>
  <c r="O390" i="22"/>
  <c r="C390" i="22"/>
  <c r="I389" i="22"/>
  <c r="O388" i="22"/>
  <c r="C388" i="22"/>
  <c r="I387" i="22"/>
  <c r="O386" i="22"/>
  <c r="C386" i="22"/>
  <c r="I385" i="22"/>
  <c r="O384" i="22"/>
  <c r="C384" i="22"/>
  <c r="I383" i="22"/>
  <c r="O382" i="22"/>
  <c r="C382" i="22"/>
  <c r="I381" i="22"/>
  <c r="O380" i="22"/>
  <c r="C380" i="22"/>
  <c r="I379" i="22"/>
  <c r="O378" i="22"/>
  <c r="C378" i="22"/>
  <c r="I377" i="22"/>
  <c r="O376" i="22"/>
  <c r="C376" i="22"/>
  <c r="I375" i="22"/>
  <c r="O374" i="22"/>
  <c r="C374" i="22"/>
  <c r="I373" i="22"/>
  <c r="O372" i="22"/>
  <c r="C372" i="22"/>
  <c r="I371" i="22"/>
  <c r="O370" i="22"/>
  <c r="C370" i="22"/>
  <c r="I369" i="22"/>
  <c r="O368" i="22"/>
  <c r="C368" i="22"/>
  <c r="J533" i="22"/>
  <c r="J499" i="22"/>
  <c r="K478" i="22"/>
  <c r="O466" i="22"/>
  <c r="O458" i="22"/>
  <c r="O450" i="22"/>
  <c r="O442" i="22"/>
  <c r="O438" i="22"/>
  <c r="O434" i="22"/>
  <c r="J431" i="22"/>
  <c r="C430" i="22"/>
  <c r="O428" i="22"/>
  <c r="I427" i="22"/>
  <c r="C426" i="22"/>
  <c r="O424" i="22"/>
  <c r="I423" i="22"/>
  <c r="C422" i="22"/>
  <c r="O420" i="22"/>
  <c r="I419" i="22"/>
  <c r="C418" i="22"/>
  <c r="O416" i="22"/>
  <c r="I415" i="22"/>
  <c r="C414" i="22"/>
  <c r="O412" i="22"/>
  <c r="N411" i="22"/>
  <c r="K410" i="22"/>
  <c r="H409" i="22"/>
  <c r="N408" i="22"/>
  <c r="T407" i="22"/>
  <c r="H407" i="22"/>
  <c r="N406" i="22"/>
  <c r="T405" i="22"/>
  <c r="H405" i="22"/>
  <c r="N404" i="22"/>
  <c r="T403" i="22"/>
  <c r="H403" i="22"/>
  <c r="N402" i="22"/>
  <c r="T401" i="22"/>
  <c r="H401" i="22"/>
  <c r="N400" i="22"/>
  <c r="T399" i="22"/>
  <c r="H399" i="22"/>
  <c r="N398" i="22"/>
  <c r="T397" i="22"/>
  <c r="H397" i="22"/>
  <c r="N396" i="22"/>
  <c r="T395" i="22"/>
  <c r="H395" i="22"/>
  <c r="N394" i="22"/>
  <c r="T393" i="22"/>
  <c r="H393" i="22"/>
  <c r="N392" i="22"/>
  <c r="T391" i="22"/>
  <c r="H391" i="22"/>
  <c r="N390" i="22"/>
  <c r="T389" i="22"/>
  <c r="H389" i="22"/>
  <c r="N388" i="22"/>
  <c r="T387" i="22"/>
  <c r="H387" i="22"/>
  <c r="N386" i="22"/>
  <c r="T385" i="22"/>
  <c r="H385" i="22"/>
  <c r="N384" i="22"/>
  <c r="T383" i="22"/>
  <c r="H383" i="22"/>
  <c r="N382" i="22"/>
  <c r="T381" i="22"/>
  <c r="H381" i="22"/>
  <c r="N380" i="22"/>
  <c r="T379" i="22"/>
  <c r="H379" i="22"/>
  <c r="N378" i="22"/>
  <c r="T377" i="22"/>
  <c r="H377" i="22"/>
  <c r="N376" i="22"/>
  <c r="T375" i="22"/>
  <c r="H375" i="22"/>
  <c r="N374" i="22"/>
  <c r="T373" i="22"/>
  <c r="H373" i="22"/>
  <c r="N372" i="22"/>
  <c r="T371" i="22"/>
  <c r="H371" i="22"/>
  <c r="N370" i="22"/>
  <c r="T369" i="22"/>
  <c r="H369" i="22"/>
  <c r="N368" i="22"/>
  <c r="T367" i="22"/>
  <c r="H367" i="22"/>
  <c r="N366" i="22"/>
  <c r="T365" i="22"/>
  <c r="H365" i="22"/>
  <c r="N364" i="22"/>
  <c r="T363" i="22"/>
  <c r="H363" i="22"/>
  <c r="N362" i="22"/>
  <c r="T361" i="22"/>
  <c r="H361" i="22"/>
  <c r="N360" i="22"/>
  <c r="T359" i="22"/>
  <c r="H359" i="22"/>
  <c r="N358" i="22"/>
  <c r="T357" i="22"/>
  <c r="H357" i="22"/>
  <c r="N356" i="22"/>
  <c r="T355" i="22"/>
  <c r="H355" i="22"/>
  <c r="N354" i="22"/>
  <c r="T353" i="22"/>
  <c r="H353" i="22"/>
  <c r="N352" i="22"/>
  <c r="T351" i="22"/>
  <c r="H351" i="22"/>
  <c r="N350" i="22"/>
  <c r="T349" i="22"/>
  <c r="H349" i="22"/>
  <c r="J529" i="22"/>
  <c r="P496" i="22"/>
  <c r="E477" i="22"/>
  <c r="C466" i="22"/>
  <c r="C458" i="22"/>
  <c r="C450" i="22"/>
  <c r="D442" i="22"/>
  <c r="D438" i="22"/>
  <c r="D434" i="22"/>
  <c r="I431" i="22"/>
  <c r="T429" i="22"/>
  <c r="N428" i="22"/>
  <c r="H427" i="22"/>
  <c r="T425" i="22"/>
  <c r="N424" i="22"/>
  <c r="H423" i="22"/>
  <c r="T421" i="22"/>
  <c r="N420" i="22"/>
  <c r="H419" i="22"/>
  <c r="T417" i="22"/>
  <c r="N416" i="22"/>
  <c r="H415" i="22"/>
  <c r="T413" i="22"/>
  <c r="N412" i="22"/>
  <c r="J411" i="22"/>
  <c r="I410" i="22"/>
  <c r="G409" i="22"/>
  <c r="M408" i="22"/>
  <c r="S407" i="22"/>
  <c r="G407" i="22"/>
  <c r="M406" i="22"/>
  <c r="S405" i="22"/>
  <c r="G405" i="22"/>
  <c r="M404" i="22"/>
  <c r="S403" i="22"/>
  <c r="G403" i="22"/>
  <c r="M402" i="22"/>
  <c r="S401" i="22"/>
  <c r="G401" i="22"/>
  <c r="M400" i="22"/>
  <c r="S399" i="22"/>
  <c r="G399" i="22"/>
  <c r="M398" i="22"/>
  <c r="S397" i="22"/>
  <c r="G397" i="22"/>
  <c r="M396" i="22"/>
  <c r="S395" i="22"/>
  <c r="G395" i="22"/>
  <c r="M394" i="22"/>
  <c r="S393" i="22"/>
  <c r="G393" i="22"/>
  <c r="M392" i="22"/>
  <c r="S391" i="22"/>
  <c r="G391" i="22"/>
  <c r="M390" i="22"/>
  <c r="S389" i="22"/>
  <c r="G389" i="22"/>
  <c r="M388" i="22"/>
  <c r="S387" i="22"/>
  <c r="G387" i="22"/>
  <c r="M386" i="22"/>
  <c r="S385" i="22"/>
  <c r="G385" i="22"/>
  <c r="M384" i="22"/>
  <c r="S383" i="22"/>
  <c r="G383" i="22"/>
  <c r="M382" i="22"/>
  <c r="S381" i="22"/>
  <c r="G381" i="22"/>
  <c r="M380" i="22"/>
  <c r="S379" i="22"/>
  <c r="G379" i="22"/>
  <c r="M378" i="22"/>
  <c r="S377" i="22"/>
  <c r="G377" i="22"/>
  <c r="M376" i="22"/>
  <c r="S375" i="22"/>
  <c r="G375" i="22"/>
  <c r="M374" i="22"/>
  <c r="S373" i="22"/>
  <c r="G373" i="22"/>
  <c r="M372" i="22"/>
  <c r="S371" i="22"/>
  <c r="G371" i="22"/>
  <c r="M370" i="22"/>
  <c r="S369" i="22"/>
  <c r="G369" i="22"/>
  <c r="M368" i="22"/>
  <c r="S367" i="22"/>
  <c r="G367" i="22"/>
  <c r="M366" i="22"/>
  <c r="S365" i="22"/>
  <c r="G365" i="22"/>
  <c r="M364" i="22"/>
  <c r="S363" i="22"/>
  <c r="G363" i="22"/>
  <c r="M362" i="22"/>
  <c r="S361" i="22"/>
  <c r="G361" i="22"/>
  <c r="M360" i="22"/>
  <c r="S359" i="22"/>
  <c r="G359" i="22"/>
  <c r="M358" i="22"/>
  <c r="S357" i="22"/>
  <c r="G357" i="22"/>
  <c r="M356" i="22"/>
  <c r="S355" i="22"/>
  <c r="G355" i="22"/>
  <c r="M354" i="22"/>
  <c r="S353" i="22"/>
  <c r="G353" i="22"/>
  <c r="M352" i="22"/>
  <c r="S351" i="22"/>
  <c r="G351" i="22"/>
  <c r="M350" i="22"/>
  <c r="S349" i="22"/>
  <c r="G349" i="22"/>
  <c r="M348" i="22"/>
  <c r="S347" i="22"/>
  <c r="G347" i="22"/>
  <c r="M346" i="22"/>
  <c r="S345" i="22"/>
  <c r="D526" i="22"/>
  <c r="D494" i="22"/>
  <c r="Q475" i="22"/>
  <c r="I465" i="22"/>
  <c r="I457" i="22"/>
  <c r="I449" i="22"/>
  <c r="C442" i="22"/>
  <c r="C438" i="22"/>
  <c r="C434" i="22"/>
  <c r="H431" i="22"/>
  <c r="S429" i="22"/>
  <c r="M428" i="22"/>
  <c r="G427" i="22"/>
  <c r="S425" i="22"/>
  <c r="M424" i="22"/>
  <c r="G423" i="22"/>
  <c r="S421" i="22"/>
  <c r="M420" i="22"/>
  <c r="G419" i="22"/>
  <c r="S417" i="22"/>
  <c r="M416" i="22"/>
  <c r="G415" i="22"/>
  <c r="S413" i="22"/>
  <c r="M412" i="22"/>
  <c r="I411" i="22"/>
  <c r="H410" i="22"/>
  <c r="F409" i="22"/>
  <c r="L408" i="22"/>
  <c r="R407" i="22"/>
  <c r="F407" i="22"/>
  <c r="L406" i="22"/>
  <c r="R405" i="22"/>
  <c r="F405" i="22"/>
  <c r="L404" i="22"/>
  <c r="R403" i="22"/>
  <c r="F403" i="22"/>
  <c r="L402" i="22"/>
  <c r="R401" i="22"/>
  <c r="F401" i="22"/>
  <c r="L400" i="22"/>
  <c r="R399" i="22"/>
  <c r="F399" i="22"/>
  <c r="L398" i="22"/>
  <c r="R397" i="22"/>
  <c r="F397" i="22"/>
  <c r="L396" i="22"/>
  <c r="R395" i="22"/>
  <c r="F395" i="22"/>
  <c r="L394" i="22"/>
  <c r="R393" i="22"/>
  <c r="F393" i="22"/>
  <c r="L392" i="22"/>
  <c r="R391" i="22"/>
  <c r="F391" i="22"/>
  <c r="L390" i="22"/>
  <c r="R389" i="22"/>
  <c r="F389" i="22"/>
  <c r="L388" i="22"/>
  <c r="R387" i="22"/>
  <c r="F387" i="22"/>
  <c r="L386" i="22"/>
  <c r="R385" i="22"/>
  <c r="F385" i="22"/>
  <c r="L384" i="22"/>
  <c r="R383" i="22"/>
  <c r="F383" i="22"/>
  <c r="L382" i="22"/>
  <c r="R381" i="22"/>
  <c r="F381" i="22"/>
  <c r="L380" i="22"/>
  <c r="R379" i="22"/>
  <c r="F379" i="22"/>
  <c r="L378" i="22"/>
  <c r="R377" i="22"/>
  <c r="F377" i="22"/>
  <c r="L376" i="22"/>
  <c r="R375" i="22"/>
  <c r="F375" i="22"/>
  <c r="L374" i="22"/>
  <c r="R373" i="22"/>
  <c r="F373" i="22"/>
  <c r="L372" i="22"/>
  <c r="R371" i="22"/>
  <c r="F371" i="22"/>
  <c r="J523" i="22"/>
  <c r="J491" i="22"/>
  <c r="K474" i="22"/>
  <c r="O464" i="22"/>
  <c r="O456" i="22"/>
  <c r="O448" i="22"/>
  <c r="J441" i="22"/>
  <c r="J437" i="22"/>
  <c r="J433" i="22"/>
  <c r="G431" i="22"/>
  <c r="O429" i="22"/>
  <c r="I428" i="22"/>
  <c r="C427" i="22"/>
  <c r="O425" i="22"/>
  <c r="I424" i="22"/>
  <c r="C423" i="22"/>
  <c r="O421" i="22"/>
  <c r="I420" i="22"/>
  <c r="C419" i="22"/>
  <c r="O417" i="22"/>
  <c r="I416" i="22"/>
  <c r="C415" i="22"/>
  <c r="O413" i="22"/>
  <c r="K412" i="22"/>
  <c r="H411" i="22"/>
  <c r="D410" i="22"/>
  <c r="E409" i="22"/>
  <c r="K408" i="22"/>
  <c r="Q407" i="22"/>
  <c r="E407" i="22"/>
  <c r="K406" i="22"/>
  <c r="Q405" i="22"/>
  <c r="E405" i="22"/>
  <c r="K404" i="22"/>
  <c r="Q403" i="22"/>
  <c r="E403" i="22"/>
  <c r="K402" i="22"/>
  <c r="Q401" i="22"/>
  <c r="E401" i="22"/>
  <c r="K400" i="22"/>
  <c r="Q399" i="22"/>
  <c r="E399" i="22"/>
  <c r="K398" i="22"/>
  <c r="Q397" i="22"/>
  <c r="E397" i="22"/>
  <c r="K396" i="22"/>
  <c r="Q395" i="22"/>
  <c r="E395" i="22"/>
  <c r="K394" i="22"/>
  <c r="Q393" i="22"/>
  <c r="E393" i="22"/>
  <c r="K392" i="22"/>
  <c r="Q391" i="22"/>
  <c r="E391" i="22"/>
  <c r="K390" i="22"/>
  <c r="Q389" i="22"/>
  <c r="E389" i="22"/>
  <c r="K388" i="22"/>
  <c r="Q387" i="22"/>
  <c r="E387" i="22"/>
  <c r="K386" i="22"/>
  <c r="Q385" i="22"/>
  <c r="E385" i="22"/>
  <c r="K384" i="22"/>
  <c r="Q383" i="22"/>
  <c r="E383" i="22"/>
  <c r="K382" i="22"/>
  <c r="Q381" i="22"/>
  <c r="E381" i="22"/>
  <c r="K380" i="22"/>
  <c r="Q379" i="22"/>
  <c r="E379" i="22"/>
  <c r="K378" i="22"/>
  <c r="Q377" i="22"/>
  <c r="E377" i="22"/>
  <c r="K376" i="22"/>
  <c r="Q375" i="22"/>
  <c r="E375" i="22"/>
  <c r="K374" i="22"/>
  <c r="Q373" i="22"/>
  <c r="E373" i="22"/>
  <c r="K372" i="22"/>
  <c r="Q371" i="22"/>
  <c r="E371" i="22"/>
  <c r="K370" i="22"/>
  <c r="P520" i="22"/>
  <c r="I489" i="22"/>
  <c r="H473" i="22"/>
  <c r="C464" i="22"/>
  <c r="C456" i="22"/>
  <c r="C448" i="22"/>
  <c r="I441" i="22"/>
  <c r="I437" i="22"/>
  <c r="I433" i="22"/>
  <c r="C431" i="22"/>
  <c r="N429" i="22"/>
  <c r="H428" i="22"/>
  <c r="T426" i="22"/>
  <c r="N425" i="22"/>
  <c r="H424" i="22"/>
  <c r="T422" i="22"/>
  <c r="N421" i="22"/>
  <c r="H420" i="22"/>
  <c r="T418" i="22"/>
  <c r="N417" i="22"/>
  <c r="H416" i="22"/>
  <c r="T414" i="22"/>
  <c r="N413" i="22"/>
  <c r="I412" i="22"/>
  <c r="G411" i="22"/>
  <c r="C410" i="22"/>
  <c r="D409" i="22"/>
  <c r="J408" i="22"/>
  <c r="P407" i="22"/>
  <c r="D407" i="22"/>
  <c r="J406" i="22"/>
  <c r="P405" i="22"/>
  <c r="D405" i="22"/>
  <c r="J404" i="22"/>
  <c r="P403" i="22"/>
  <c r="D403" i="22"/>
  <c r="J402" i="22"/>
  <c r="P401" i="22"/>
  <c r="D401" i="22"/>
  <c r="J400" i="22"/>
  <c r="P399" i="22"/>
  <c r="D399" i="22"/>
  <c r="J398" i="22"/>
  <c r="P397" i="22"/>
  <c r="D397" i="22"/>
  <c r="J396" i="22"/>
  <c r="P395" i="22"/>
  <c r="D395" i="22"/>
  <c r="J394" i="22"/>
  <c r="P393" i="22"/>
  <c r="D393" i="22"/>
  <c r="J392" i="22"/>
  <c r="P391" i="22"/>
  <c r="D391" i="22"/>
  <c r="J390" i="22"/>
  <c r="P389" i="22"/>
  <c r="D389" i="22"/>
  <c r="J388" i="22"/>
  <c r="P387" i="22"/>
  <c r="D387" i="22"/>
  <c r="J386" i="22"/>
  <c r="P385" i="22"/>
  <c r="D385" i="22"/>
  <c r="J384" i="22"/>
  <c r="P383" i="22"/>
  <c r="D383" i="22"/>
  <c r="J382" i="22"/>
  <c r="P381" i="22"/>
  <c r="D381" i="22"/>
  <c r="J380" i="22"/>
  <c r="P379" i="22"/>
  <c r="D379" i="22"/>
  <c r="J378" i="22"/>
  <c r="P377" i="22"/>
  <c r="D377" i="22"/>
  <c r="J376" i="22"/>
  <c r="P375" i="22"/>
  <c r="D375" i="22"/>
  <c r="J374" i="22"/>
  <c r="P373" i="22"/>
  <c r="D373" i="22"/>
  <c r="J372" i="22"/>
  <c r="P371" i="22"/>
  <c r="D371" i="22"/>
  <c r="J370" i="22"/>
  <c r="P369" i="22"/>
  <c r="D369" i="22"/>
  <c r="J368" i="22"/>
  <c r="P367" i="22"/>
  <c r="D367" i="22"/>
  <c r="J366" i="22"/>
  <c r="P365" i="22"/>
  <c r="D365" i="22"/>
  <c r="J364" i="22"/>
  <c r="P363" i="22"/>
  <c r="D363" i="22"/>
  <c r="J362" i="22"/>
  <c r="P361" i="22"/>
  <c r="D361" i="22"/>
  <c r="J360" i="22"/>
  <c r="P359" i="22"/>
  <c r="D359" i="22"/>
  <c r="J358" i="22"/>
  <c r="P357" i="22"/>
  <c r="D357" i="22"/>
  <c r="J356" i="22"/>
  <c r="P355" i="22"/>
  <c r="D355" i="22"/>
  <c r="J354" i="22"/>
  <c r="P353" i="22"/>
  <c r="D353" i="22"/>
  <c r="J352" i="22"/>
  <c r="P351" i="22"/>
  <c r="D351" i="22"/>
  <c r="J350" i="22"/>
  <c r="P349" i="22"/>
  <c r="D349" i="22"/>
  <c r="J348" i="22"/>
  <c r="P347" i="22"/>
  <c r="D347" i="22"/>
  <c r="P512" i="22"/>
  <c r="E485" i="22"/>
  <c r="G470" i="22"/>
  <c r="C462" i="22"/>
  <c r="C454" i="22"/>
  <c r="C446" i="22"/>
  <c r="D440" i="22"/>
  <c r="D436" i="22"/>
  <c r="D432" i="22"/>
  <c r="N430" i="22"/>
  <c r="H429" i="22"/>
  <c r="T427" i="22"/>
  <c r="N426" i="22"/>
  <c r="H425" i="22"/>
  <c r="T423" i="22"/>
  <c r="N422" i="22"/>
  <c r="H421" i="22"/>
  <c r="T419" i="22"/>
  <c r="N418" i="22"/>
  <c r="H417" i="22"/>
  <c r="T415" i="22"/>
  <c r="N414" i="22"/>
  <c r="H413" i="22"/>
  <c r="C412" i="22"/>
  <c r="T410" i="22"/>
  <c r="Q409" i="22"/>
  <c r="S408" i="22"/>
  <c r="G408" i="22"/>
  <c r="M407" i="22"/>
  <c r="S406" i="22"/>
  <c r="G406" i="22"/>
  <c r="M405" i="22"/>
  <c r="S404" i="22"/>
  <c r="G404" i="22"/>
  <c r="M403" i="22"/>
  <c r="S402" i="22"/>
  <c r="G402" i="22"/>
  <c r="M401" i="22"/>
  <c r="S400" i="22"/>
  <c r="G400" i="22"/>
  <c r="M399" i="22"/>
  <c r="S398" i="22"/>
  <c r="G398" i="22"/>
  <c r="M397" i="22"/>
  <c r="S396" i="22"/>
  <c r="G396" i="22"/>
  <c r="M395" i="22"/>
  <c r="S394" i="22"/>
  <c r="G394" i="22"/>
  <c r="M393" i="22"/>
  <c r="S392" i="22"/>
  <c r="G392" i="22"/>
  <c r="M391" i="22"/>
  <c r="S390" i="22"/>
  <c r="G390" i="22"/>
  <c r="M389" i="22"/>
  <c r="S388" i="22"/>
  <c r="G388" i="22"/>
  <c r="M387" i="22"/>
  <c r="S386" i="22"/>
  <c r="G386" i="22"/>
  <c r="M385" i="22"/>
  <c r="S384" i="22"/>
  <c r="G384" i="22"/>
  <c r="M383" i="22"/>
  <c r="S382" i="22"/>
  <c r="G382" i="22"/>
  <c r="M381" i="22"/>
  <c r="S380" i="22"/>
  <c r="G380" i="22"/>
  <c r="M379" i="22"/>
  <c r="S378" i="22"/>
  <c r="G378" i="22"/>
  <c r="M377" i="22"/>
  <c r="S376" i="22"/>
  <c r="G376" i="22"/>
  <c r="M375" i="22"/>
  <c r="S374" i="22"/>
  <c r="G374" i="22"/>
  <c r="M373" i="22"/>
  <c r="S372" i="22"/>
  <c r="D518" i="22"/>
  <c r="P440" i="22"/>
  <c r="P426" i="22"/>
  <c r="P418" i="22"/>
  <c r="E411" i="22"/>
  <c r="I406" i="22"/>
  <c r="I402" i="22"/>
  <c r="I398" i="22"/>
  <c r="I394" i="22"/>
  <c r="I390" i="22"/>
  <c r="I386" i="22"/>
  <c r="I382" i="22"/>
  <c r="I378" i="22"/>
  <c r="I374" i="22"/>
  <c r="C371" i="22"/>
  <c r="F369" i="22"/>
  <c r="O367" i="22"/>
  <c r="I366" i="22"/>
  <c r="C365" i="22"/>
  <c r="O363" i="22"/>
  <c r="I362" i="22"/>
  <c r="C361" i="22"/>
  <c r="O359" i="22"/>
  <c r="I358" i="22"/>
  <c r="C357" i="22"/>
  <c r="O355" i="22"/>
  <c r="I354" i="22"/>
  <c r="C353" i="22"/>
  <c r="O351" i="22"/>
  <c r="I350" i="22"/>
  <c r="C349" i="22"/>
  <c r="R347" i="22"/>
  <c r="O346" i="22"/>
  <c r="P345" i="22"/>
  <c r="S344" i="22"/>
  <c r="D344" i="22"/>
  <c r="I343" i="22"/>
  <c r="N342" i="22"/>
  <c r="T341" i="22"/>
  <c r="H341" i="22"/>
  <c r="N340" i="22"/>
  <c r="T339" i="22"/>
  <c r="H339" i="22"/>
  <c r="N338" i="22"/>
  <c r="T337" i="22"/>
  <c r="H337" i="22"/>
  <c r="N336" i="22"/>
  <c r="T335" i="22"/>
  <c r="H335" i="22"/>
  <c r="N334" i="22"/>
  <c r="T333" i="22"/>
  <c r="H333" i="22"/>
  <c r="N332" i="22"/>
  <c r="T331" i="22"/>
  <c r="H331" i="22"/>
  <c r="N330" i="22"/>
  <c r="T329" i="22"/>
  <c r="H329" i="22"/>
  <c r="N328" i="22"/>
  <c r="T327" i="22"/>
  <c r="H327" i="22"/>
  <c r="N326" i="22"/>
  <c r="T325" i="22"/>
  <c r="H325" i="22"/>
  <c r="N324" i="22"/>
  <c r="T323" i="22"/>
  <c r="H323" i="22"/>
  <c r="N322" i="22"/>
  <c r="T321" i="22"/>
  <c r="H321" i="22"/>
  <c r="N320" i="22"/>
  <c r="T319" i="22"/>
  <c r="H319" i="22"/>
  <c r="N318" i="22"/>
  <c r="T317" i="22"/>
  <c r="H317" i="22"/>
  <c r="N316" i="22"/>
  <c r="T315" i="22"/>
  <c r="H315" i="22"/>
  <c r="N314" i="22"/>
  <c r="T313" i="22"/>
  <c r="H313" i="22"/>
  <c r="N312" i="22"/>
  <c r="T311" i="22"/>
  <c r="H311" i="22"/>
  <c r="N310" i="22"/>
  <c r="T309" i="22"/>
  <c r="J515" i="22"/>
  <c r="O440" i="22"/>
  <c r="O426" i="22"/>
  <c r="O418" i="22"/>
  <c r="C411" i="22"/>
  <c r="H406" i="22"/>
  <c r="H402" i="22"/>
  <c r="H398" i="22"/>
  <c r="H394" i="22"/>
  <c r="H390" i="22"/>
  <c r="H386" i="22"/>
  <c r="H382" i="22"/>
  <c r="H378" i="22"/>
  <c r="H374" i="22"/>
  <c r="T370" i="22"/>
  <c r="E369" i="22"/>
  <c r="N367" i="22"/>
  <c r="H366" i="22"/>
  <c r="T364" i="22"/>
  <c r="N363" i="22"/>
  <c r="H362" i="22"/>
  <c r="T360" i="22"/>
  <c r="N359" i="22"/>
  <c r="H358" i="22"/>
  <c r="T356" i="22"/>
  <c r="N355" i="22"/>
  <c r="H354" i="22"/>
  <c r="T352" i="22"/>
  <c r="N351" i="22"/>
  <c r="H350" i="22"/>
  <c r="T348" i="22"/>
  <c r="Q347" i="22"/>
  <c r="N346" i="22"/>
  <c r="O345" i="22"/>
  <c r="P344" i="22"/>
  <c r="C344" i="22"/>
  <c r="H343" i="22"/>
  <c r="M342" i="22"/>
  <c r="S341" i="22"/>
  <c r="G341" i="22"/>
  <c r="M340" i="22"/>
  <c r="S339" i="22"/>
  <c r="G339" i="22"/>
  <c r="M338" i="22"/>
  <c r="S337" i="22"/>
  <c r="G337" i="22"/>
  <c r="M336" i="22"/>
  <c r="S335" i="22"/>
  <c r="G335" i="22"/>
  <c r="M334" i="22"/>
  <c r="S333" i="22"/>
  <c r="G333" i="22"/>
  <c r="M332" i="22"/>
  <c r="S331" i="22"/>
  <c r="G331" i="22"/>
  <c r="M330" i="22"/>
  <c r="S329" i="22"/>
  <c r="G329" i="22"/>
  <c r="M328" i="22"/>
  <c r="S327" i="22"/>
  <c r="G327" i="22"/>
  <c r="M326" i="22"/>
  <c r="S325" i="22"/>
  <c r="G325" i="22"/>
  <c r="M324" i="22"/>
  <c r="S323" i="22"/>
  <c r="G323" i="22"/>
  <c r="M322" i="22"/>
  <c r="S321" i="22"/>
  <c r="G321" i="22"/>
  <c r="M320" i="22"/>
  <c r="S319" i="22"/>
  <c r="G319" i="22"/>
  <c r="M318" i="22"/>
  <c r="S317" i="22"/>
  <c r="G317" i="22"/>
  <c r="M316" i="22"/>
  <c r="S315" i="22"/>
  <c r="G315" i="22"/>
  <c r="M314" i="22"/>
  <c r="S313" i="22"/>
  <c r="G313" i="22"/>
  <c r="M312" i="22"/>
  <c r="S311" i="22"/>
  <c r="G311" i="22"/>
  <c r="M310" i="22"/>
  <c r="S309" i="22"/>
  <c r="Q487" i="22"/>
  <c r="P436" i="22"/>
  <c r="J425" i="22"/>
  <c r="J417" i="22"/>
  <c r="T409" i="22"/>
  <c r="O405" i="22"/>
  <c r="O401" i="22"/>
  <c r="O397" i="22"/>
  <c r="O393" i="22"/>
  <c r="O389" i="22"/>
  <c r="O385" i="22"/>
  <c r="O381" i="22"/>
  <c r="O377" i="22"/>
  <c r="O373" i="22"/>
  <c r="S370" i="22"/>
  <c r="C369" i="22"/>
  <c r="M367" i="22"/>
  <c r="G366" i="22"/>
  <c r="S364" i="22"/>
  <c r="M363" i="22"/>
  <c r="G362" i="22"/>
  <c r="S360" i="22"/>
  <c r="M359" i="22"/>
  <c r="G358" i="22"/>
  <c r="S356" i="22"/>
  <c r="M355" i="22"/>
  <c r="G354" i="22"/>
  <c r="S352" i="22"/>
  <c r="M351" i="22"/>
  <c r="G350" i="22"/>
  <c r="S348" i="22"/>
  <c r="O347" i="22"/>
  <c r="L346" i="22"/>
  <c r="N345" i="22"/>
  <c r="O344" i="22"/>
  <c r="T343" i="22"/>
  <c r="G343" i="22"/>
  <c r="L342" i="22"/>
  <c r="R341" i="22"/>
  <c r="F341" i="22"/>
  <c r="L340" i="22"/>
  <c r="R339" i="22"/>
  <c r="F339" i="22"/>
  <c r="L338" i="22"/>
  <c r="R337" i="22"/>
  <c r="F337" i="22"/>
  <c r="L336" i="22"/>
  <c r="R335" i="22"/>
  <c r="F335" i="22"/>
  <c r="L334" i="22"/>
  <c r="R333" i="22"/>
  <c r="F333" i="22"/>
  <c r="L332" i="22"/>
  <c r="R331" i="22"/>
  <c r="F331" i="22"/>
  <c r="L330" i="22"/>
  <c r="R329" i="22"/>
  <c r="F329" i="22"/>
  <c r="L328" i="22"/>
  <c r="R327" i="22"/>
  <c r="F327" i="22"/>
  <c r="L326" i="22"/>
  <c r="R325" i="22"/>
  <c r="F325" i="22"/>
  <c r="L324" i="22"/>
  <c r="R323" i="22"/>
  <c r="F323" i="22"/>
  <c r="L322" i="22"/>
  <c r="R321" i="22"/>
  <c r="F321" i="22"/>
  <c r="L320" i="22"/>
  <c r="R319" i="22"/>
  <c r="F319" i="22"/>
  <c r="L318" i="22"/>
  <c r="R317" i="22"/>
  <c r="F317" i="22"/>
  <c r="L316" i="22"/>
  <c r="R315" i="22"/>
  <c r="F315" i="22"/>
  <c r="L314" i="22"/>
  <c r="R313" i="22"/>
  <c r="F313" i="22"/>
  <c r="L312" i="22"/>
  <c r="R311" i="22"/>
  <c r="F311" i="22"/>
  <c r="L310" i="22"/>
  <c r="R309" i="22"/>
  <c r="F309" i="22"/>
  <c r="L308" i="22"/>
  <c r="R307" i="22"/>
  <c r="F307" i="22"/>
  <c r="L306" i="22"/>
  <c r="R305" i="22"/>
  <c r="F305" i="22"/>
  <c r="L304" i="22"/>
  <c r="R303" i="22"/>
  <c r="F303" i="22"/>
  <c r="L302" i="22"/>
  <c r="R301" i="22"/>
  <c r="F301" i="22"/>
  <c r="L300" i="22"/>
  <c r="R299" i="22"/>
  <c r="F299" i="22"/>
  <c r="L298" i="22"/>
  <c r="R297" i="22"/>
  <c r="F297" i="22"/>
  <c r="L296" i="22"/>
  <c r="R295" i="22"/>
  <c r="F295" i="22"/>
  <c r="L294" i="22"/>
  <c r="R293" i="22"/>
  <c r="F293" i="22"/>
  <c r="L292" i="22"/>
  <c r="R291" i="22"/>
  <c r="F291" i="22"/>
  <c r="L290" i="22"/>
  <c r="R289" i="22"/>
  <c r="F289" i="22"/>
  <c r="L288" i="22"/>
  <c r="R287" i="22"/>
  <c r="F287" i="22"/>
  <c r="L286" i="22"/>
  <c r="R285" i="22"/>
  <c r="F285" i="22"/>
  <c r="L284" i="22"/>
  <c r="R283" i="22"/>
  <c r="F283" i="22"/>
  <c r="K486" i="22"/>
  <c r="O436" i="22"/>
  <c r="I425" i="22"/>
  <c r="I417" i="22"/>
  <c r="S409" i="22"/>
  <c r="N405" i="22"/>
  <c r="N401" i="22"/>
  <c r="N397" i="22"/>
  <c r="N393" i="22"/>
  <c r="N389" i="22"/>
  <c r="N385" i="22"/>
  <c r="N381" i="22"/>
  <c r="N377" i="22"/>
  <c r="N373" i="22"/>
  <c r="L370" i="22"/>
  <c r="T368" i="22"/>
  <c r="I367" i="22"/>
  <c r="C366" i="22"/>
  <c r="O364" i="22"/>
  <c r="I363" i="22"/>
  <c r="C362" i="22"/>
  <c r="O360" i="22"/>
  <c r="I359" i="22"/>
  <c r="C358" i="22"/>
  <c r="O356" i="22"/>
  <c r="I355" i="22"/>
  <c r="C354" i="22"/>
  <c r="O352" i="22"/>
  <c r="I351" i="22"/>
  <c r="C350" i="22"/>
  <c r="O348" i="22"/>
  <c r="N347" i="22"/>
  <c r="K346" i="22"/>
  <c r="M345" i="22"/>
  <c r="N344" i="22"/>
  <c r="S343" i="22"/>
  <c r="F343" i="22"/>
  <c r="K342" i="22"/>
  <c r="Q341" i="22"/>
  <c r="E341" i="22"/>
  <c r="K340" i="22"/>
  <c r="Q339" i="22"/>
  <c r="E339" i="22"/>
  <c r="K338" i="22"/>
  <c r="Q337" i="22"/>
  <c r="E337" i="22"/>
  <c r="K336" i="22"/>
  <c r="Q335" i="22"/>
  <c r="E335" i="22"/>
  <c r="K334" i="22"/>
  <c r="Q333" i="22"/>
  <c r="E333" i="22"/>
  <c r="K332" i="22"/>
  <c r="Q331" i="22"/>
  <c r="E331" i="22"/>
  <c r="K330" i="22"/>
  <c r="Q329" i="22"/>
  <c r="E329" i="22"/>
  <c r="K328" i="22"/>
  <c r="Q327" i="22"/>
  <c r="E327" i="22"/>
  <c r="K326" i="22"/>
  <c r="Q325" i="22"/>
  <c r="E325" i="22"/>
  <c r="K324" i="22"/>
  <c r="Q323" i="22"/>
  <c r="E323" i="22"/>
  <c r="K322" i="22"/>
  <c r="Q321" i="22"/>
  <c r="E321" i="22"/>
  <c r="K320" i="22"/>
  <c r="Q319" i="22"/>
  <c r="E319" i="22"/>
  <c r="K318" i="22"/>
  <c r="Q317" i="22"/>
  <c r="E317" i="22"/>
  <c r="K316" i="22"/>
  <c r="Q315" i="22"/>
  <c r="E315" i="22"/>
  <c r="K314" i="22"/>
  <c r="Q313" i="22"/>
  <c r="E313" i="22"/>
  <c r="K312" i="22"/>
  <c r="Q311" i="22"/>
  <c r="E311" i="22"/>
  <c r="K310" i="22"/>
  <c r="Q309" i="22"/>
  <c r="E309" i="22"/>
  <c r="K308" i="22"/>
  <c r="Q307" i="22"/>
  <c r="E307" i="22"/>
  <c r="K306" i="22"/>
  <c r="Q305" i="22"/>
  <c r="E305" i="22"/>
  <c r="K304" i="22"/>
  <c r="Q303" i="22"/>
  <c r="E303" i="22"/>
  <c r="K302" i="22"/>
  <c r="Q301" i="22"/>
  <c r="E301" i="22"/>
  <c r="K300" i="22"/>
  <c r="Q299" i="22"/>
  <c r="E299" i="22"/>
  <c r="K298" i="22"/>
  <c r="Q297" i="22"/>
  <c r="E297" i="22"/>
  <c r="K296" i="22"/>
  <c r="Q295" i="22"/>
  <c r="E295" i="22"/>
  <c r="K294" i="22"/>
  <c r="Q293" i="22"/>
  <c r="E293" i="22"/>
  <c r="K292" i="22"/>
  <c r="Q291" i="22"/>
  <c r="E291" i="22"/>
  <c r="K290" i="22"/>
  <c r="F472" i="22"/>
  <c r="P432" i="22"/>
  <c r="D424" i="22"/>
  <c r="D416" i="22"/>
  <c r="C409" i="22"/>
  <c r="C405" i="22"/>
  <c r="C401" i="22"/>
  <c r="C397" i="22"/>
  <c r="C393" i="22"/>
  <c r="C389" i="22"/>
  <c r="C385" i="22"/>
  <c r="C381" i="22"/>
  <c r="C377" i="22"/>
  <c r="C373" i="22"/>
  <c r="I370" i="22"/>
  <c r="S368" i="22"/>
  <c r="F367" i="22"/>
  <c r="R365" i="22"/>
  <c r="L364" i="22"/>
  <c r="F363" i="22"/>
  <c r="R361" i="22"/>
  <c r="L360" i="22"/>
  <c r="F359" i="22"/>
  <c r="R357" i="22"/>
  <c r="L356" i="22"/>
  <c r="F355" i="22"/>
  <c r="R353" i="22"/>
  <c r="L352" i="22"/>
  <c r="F351" i="22"/>
  <c r="R349" i="22"/>
  <c r="N348" i="22"/>
  <c r="M347" i="22"/>
  <c r="J346" i="22"/>
  <c r="I345" i="22"/>
  <c r="M344" i="22"/>
  <c r="R343" i="22"/>
  <c r="E343" i="22"/>
  <c r="J342" i="22"/>
  <c r="P341" i="22"/>
  <c r="D341" i="22"/>
  <c r="J340" i="22"/>
  <c r="P339" i="22"/>
  <c r="D339" i="22"/>
  <c r="J338" i="22"/>
  <c r="P337" i="22"/>
  <c r="D337" i="22"/>
  <c r="J336" i="22"/>
  <c r="P335" i="22"/>
  <c r="D335" i="22"/>
  <c r="J334" i="22"/>
  <c r="P333" i="22"/>
  <c r="D333" i="22"/>
  <c r="J332" i="22"/>
  <c r="P331" i="22"/>
  <c r="D331" i="22"/>
  <c r="J330" i="22"/>
  <c r="P329" i="22"/>
  <c r="D329" i="22"/>
  <c r="J328" i="22"/>
  <c r="P327" i="22"/>
  <c r="D327" i="22"/>
  <c r="J326" i="22"/>
  <c r="P325" i="22"/>
  <c r="D325" i="22"/>
  <c r="J324" i="22"/>
  <c r="P323" i="22"/>
  <c r="D323" i="22"/>
  <c r="J322" i="22"/>
  <c r="P321" i="22"/>
  <c r="D321" i="22"/>
  <c r="J320" i="22"/>
  <c r="P319" i="22"/>
  <c r="D319" i="22"/>
  <c r="J318" i="22"/>
  <c r="P317" i="22"/>
  <c r="D317" i="22"/>
  <c r="J316" i="22"/>
  <c r="P315" i="22"/>
  <c r="D315" i="22"/>
  <c r="J314" i="22"/>
  <c r="P313" i="22"/>
  <c r="D313" i="22"/>
  <c r="J312" i="22"/>
  <c r="P311" i="22"/>
  <c r="D311" i="22"/>
  <c r="J310" i="22"/>
  <c r="P309" i="22"/>
  <c r="D309" i="22"/>
  <c r="J308" i="22"/>
  <c r="P307" i="22"/>
  <c r="D307" i="22"/>
  <c r="J306" i="22"/>
  <c r="P305" i="22"/>
  <c r="D305" i="22"/>
  <c r="J304" i="22"/>
  <c r="P303" i="22"/>
  <c r="D303" i="22"/>
  <c r="J302" i="22"/>
  <c r="P301" i="22"/>
  <c r="D301" i="22"/>
  <c r="J300" i="22"/>
  <c r="P299" i="22"/>
  <c r="D299" i="22"/>
  <c r="J298" i="22"/>
  <c r="P297" i="22"/>
  <c r="D297" i="22"/>
  <c r="J296" i="22"/>
  <c r="P295" i="22"/>
  <c r="D295" i="22"/>
  <c r="J294" i="22"/>
  <c r="P293" i="22"/>
  <c r="D293" i="22"/>
  <c r="J292" i="22"/>
  <c r="P291" i="22"/>
  <c r="D291" i="22"/>
  <c r="J290" i="22"/>
  <c r="P289" i="22"/>
  <c r="D289" i="22"/>
  <c r="J288" i="22"/>
  <c r="P287" i="22"/>
  <c r="D287" i="22"/>
  <c r="J286" i="22"/>
  <c r="G471" i="22"/>
  <c r="O432" i="22"/>
  <c r="C424" i="22"/>
  <c r="C416" i="22"/>
  <c r="T408" i="22"/>
  <c r="T404" i="22"/>
  <c r="T400" i="22"/>
  <c r="T396" i="22"/>
  <c r="T392" i="22"/>
  <c r="T388" i="22"/>
  <c r="T384" i="22"/>
  <c r="T380" i="22"/>
  <c r="T376" i="22"/>
  <c r="T372" i="22"/>
  <c r="H370" i="22"/>
  <c r="L368" i="22"/>
  <c r="E367" i="22"/>
  <c r="Q365" i="22"/>
  <c r="K364" i="22"/>
  <c r="E363" i="22"/>
  <c r="Q361" i="22"/>
  <c r="K360" i="22"/>
  <c r="E359" i="22"/>
  <c r="Q357" i="22"/>
  <c r="K356" i="22"/>
  <c r="E355" i="22"/>
  <c r="Q353" i="22"/>
  <c r="K352" i="22"/>
  <c r="E351" i="22"/>
  <c r="Q349" i="22"/>
  <c r="L348" i="22"/>
  <c r="I347" i="22"/>
  <c r="I346" i="22"/>
  <c r="H345" i="22"/>
  <c r="L344" i="22"/>
  <c r="Q343" i="22"/>
  <c r="D343" i="22"/>
  <c r="I342" i="22"/>
  <c r="O341" i="22"/>
  <c r="C341" i="22"/>
  <c r="I340" i="22"/>
  <c r="O339" i="22"/>
  <c r="C339" i="22"/>
  <c r="I338" i="22"/>
  <c r="O337" i="22"/>
  <c r="C337" i="22"/>
  <c r="I336" i="22"/>
  <c r="O335" i="22"/>
  <c r="C335" i="22"/>
  <c r="I334" i="22"/>
  <c r="O333" i="22"/>
  <c r="C333" i="22"/>
  <c r="I332" i="22"/>
  <c r="O331" i="22"/>
  <c r="C331" i="22"/>
  <c r="I330" i="22"/>
  <c r="O329" i="22"/>
  <c r="C329" i="22"/>
  <c r="I328" i="22"/>
  <c r="O327" i="22"/>
  <c r="C327" i="22"/>
  <c r="I326" i="22"/>
  <c r="O325" i="22"/>
  <c r="C325" i="22"/>
  <c r="I324" i="22"/>
  <c r="O323" i="22"/>
  <c r="C323" i="22"/>
  <c r="I322" i="22"/>
  <c r="O321" i="22"/>
  <c r="C321" i="22"/>
  <c r="I320" i="22"/>
  <c r="O319" i="22"/>
  <c r="C319" i="22"/>
  <c r="I318" i="22"/>
  <c r="O317" i="22"/>
  <c r="C317" i="22"/>
  <c r="I316" i="22"/>
  <c r="O315" i="22"/>
  <c r="C315" i="22"/>
  <c r="I314" i="22"/>
  <c r="O313" i="22"/>
  <c r="C313" i="22"/>
  <c r="I312" i="22"/>
  <c r="O311" i="22"/>
  <c r="C311" i="22"/>
  <c r="I310" i="22"/>
  <c r="O309" i="22"/>
  <c r="I463" i="22"/>
  <c r="P430" i="22"/>
  <c r="P422" i="22"/>
  <c r="P414" i="22"/>
  <c r="I408" i="22"/>
  <c r="I404" i="22"/>
  <c r="I400" i="22"/>
  <c r="I396" i="22"/>
  <c r="I392" i="22"/>
  <c r="I388" i="22"/>
  <c r="I384" i="22"/>
  <c r="I380" i="22"/>
  <c r="I376" i="22"/>
  <c r="I372" i="22"/>
  <c r="G370" i="22"/>
  <c r="K368" i="22"/>
  <c r="C367" i="22"/>
  <c r="O365" i="22"/>
  <c r="I364" i="22"/>
  <c r="C363" i="22"/>
  <c r="O361" i="22"/>
  <c r="I360" i="22"/>
  <c r="C359" i="22"/>
  <c r="O357" i="22"/>
  <c r="I356" i="22"/>
  <c r="C355" i="22"/>
  <c r="O353" i="22"/>
  <c r="I352" i="22"/>
  <c r="C351" i="22"/>
  <c r="O349" i="22"/>
  <c r="K348" i="22"/>
  <c r="H347" i="22"/>
  <c r="H346" i="22"/>
  <c r="G345" i="22"/>
  <c r="K344" i="22"/>
  <c r="P343" i="22"/>
  <c r="C343" i="22"/>
  <c r="H342" i="22"/>
  <c r="N341" i="22"/>
  <c r="T340" i="22"/>
  <c r="H340" i="22"/>
  <c r="N339" i="22"/>
  <c r="T338" i="22"/>
  <c r="H338" i="22"/>
  <c r="N337" i="22"/>
  <c r="T336" i="22"/>
  <c r="H336" i="22"/>
  <c r="N335" i="22"/>
  <c r="T334" i="22"/>
  <c r="H334" i="22"/>
  <c r="N333" i="22"/>
  <c r="T332" i="22"/>
  <c r="H332" i="22"/>
  <c r="N331" i="22"/>
  <c r="T330" i="22"/>
  <c r="H330" i="22"/>
  <c r="N329" i="22"/>
  <c r="T328" i="22"/>
  <c r="H328" i="22"/>
  <c r="N327" i="22"/>
  <c r="T326" i="22"/>
  <c r="H326" i="22"/>
  <c r="N325" i="22"/>
  <c r="T324" i="22"/>
  <c r="H324" i="22"/>
  <c r="N323" i="22"/>
  <c r="T322" i="22"/>
  <c r="H322" i="22"/>
  <c r="N321" i="22"/>
  <c r="T320" i="22"/>
  <c r="H320" i="22"/>
  <c r="N319" i="22"/>
  <c r="T318" i="22"/>
  <c r="H318" i="22"/>
  <c r="N317" i="22"/>
  <c r="T316" i="22"/>
  <c r="H316" i="22"/>
  <c r="N315" i="22"/>
  <c r="T314" i="22"/>
  <c r="H314" i="22"/>
  <c r="N313" i="22"/>
  <c r="T312" i="22"/>
  <c r="H312" i="22"/>
  <c r="N311" i="22"/>
  <c r="T310" i="22"/>
  <c r="H310" i="22"/>
  <c r="N309" i="22"/>
  <c r="T308" i="22"/>
  <c r="O462" i="22"/>
  <c r="O430" i="22"/>
  <c r="O422" i="22"/>
  <c r="O414" i="22"/>
  <c r="H408" i="22"/>
  <c r="H404" i="22"/>
  <c r="H400" i="22"/>
  <c r="H396" i="22"/>
  <c r="H392" i="22"/>
  <c r="H388" i="22"/>
  <c r="H384" i="22"/>
  <c r="H380" i="22"/>
  <c r="H376" i="22"/>
  <c r="H372" i="22"/>
  <c r="R369" i="22"/>
  <c r="I368" i="22"/>
  <c r="T366" i="22"/>
  <c r="N365" i="22"/>
  <c r="H364" i="22"/>
  <c r="T362" i="22"/>
  <c r="N361" i="22"/>
  <c r="H360" i="22"/>
  <c r="T358" i="22"/>
  <c r="N357" i="22"/>
  <c r="H356" i="22"/>
  <c r="T354" i="22"/>
  <c r="N353" i="22"/>
  <c r="H352" i="22"/>
  <c r="T350" i="22"/>
  <c r="N349" i="22"/>
  <c r="I348" i="22"/>
  <c r="F347" i="22"/>
  <c r="G346" i="22"/>
  <c r="F345" i="22"/>
  <c r="J344" i="22"/>
  <c r="O343" i="22"/>
  <c r="T342" i="22"/>
  <c r="G342" i="22"/>
  <c r="M341" i="22"/>
  <c r="S340" i="22"/>
  <c r="G340" i="22"/>
  <c r="M339" i="22"/>
  <c r="S338" i="22"/>
  <c r="G338" i="22"/>
  <c r="M337" i="22"/>
  <c r="S336" i="22"/>
  <c r="G336" i="22"/>
  <c r="M335" i="22"/>
  <c r="S334" i="22"/>
  <c r="G334" i="22"/>
  <c r="M333" i="22"/>
  <c r="S332" i="22"/>
  <c r="G332" i="22"/>
  <c r="M331" i="22"/>
  <c r="S330" i="22"/>
  <c r="G330" i="22"/>
  <c r="M329" i="22"/>
  <c r="S328" i="22"/>
  <c r="G328" i="22"/>
  <c r="M327" i="22"/>
  <c r="S326" i="22"/>
  <c r="G326" i="22"/>
  <c r="M325" i="22"/>
  <c r="S324" i="22"/>
  <c r="G324" i="22"/>
  <c r="M323" i="22"/>
  <c r="S322" i="22"/>
  <c r="G322" i="22"/>
  <c r="M321" i="22"/>
  <c r="S320" i="22"/>
  <c r="G320" i="22"/>
  <c r="M319" i="22"/>
  <c r="S318" i="22"/>
  <c r="G318" i="22"/>
  <c r="M317" i="22"/>
  <c r="S316" i="22"/>
  <c r="G316" i="22"/>
  <c r="M315" i="22"/>
  <c r="S314" i="22"/>
  <c r="G314" i="22"/>
  <c r="M313" i="22"/>
  <c r="S312" i="22"/>
  <c r="G312" i="22"/>
  <c r="M311" i="22"/>
  <c r="S310" i="22"/>
  <c r="G310" i="22"/>
  <c r="M309" i="22"/>
  <c r="S308" i="22"/>
  <c r="G308" i="22"/>
  <c r="M307" i="22"/>
  <c r="S306" i="22"/>
  <c r="G306" i="22"/>
  <c r="M305" i="22"/>
  <c r="S304" i="22"/>
  <c r="G304" i="22"/>
  <c r="M303" i="22"/>
  <c r="S302" i="22"/>
  <c r="G302" i="22"/>
  <c r="M301" i="22"/>
  <c r="S300" i="22"/>
  <c r="G300" i="22"/>
  <c r="M299" i="22"/>
  <c r="S298" i="22"/>
  <c r="G298" i="22"/>
  <c r="M297" i="22"/>
  <c r="S296" i="22"/>
  <c r="G296" i="22"/>
  <c r="M295" i="22"/>
  <c r="S294" i="22"/>
  <c r="G294" i="22"/>
  <c r="M293" i="22"/>
  <c r="S292" i="22"/>
  <c r="G292" i="22"/>
  <c r="M291" i="22"/>
  <c r="S290" i="22"/>
  <c r="G290" i="22"/>
  <c r="M289" i="22"/>
  <c r="S288" i="22"/>
  <c r="G288" i="22"/>
  <c r="I455" i="22"/>
  <c r="J429" i="22"/>
  <c r="J421" i="22"/>
  <c r="J413" i="22"/>
  <c r="O407" i="22"/>
  <c r="O403" i="22"/>
  <c r="O399" i="22"/>
  <c r="O395" i="22"/>
  <c r="O391" i="22"/>
  <c r="O387" i="22"/>
  <c r="O383" i="22"/>
  <c r="O379" i="22"/>
  <c r="O375" i="22"/>
  <c r="G372" i="22"/>
  <c r="Q369" i="22"/>
  <c r="H368" i="22"/>
  <c r="S366" i="22"/>
  <c r="M365" i="22"/>
  <c r="G364" i="22"/>
  <c r="S362" i="22"/>
  <c r="M361" i="22"/>
  <c r="G360" i="22"/>
  <c r="S358" i="22"/>
  <c r="M357" i="22"/>
  <c r="G356" i="22"/>
  <c r="S354" i="22"/>
  <c r="M353" i="22"/>
  <c r="G352" i="22"/>
  <c r="S350" i="22"/>
  <c r="M349" i="22"/>
  <c r="H348" i="22"/>
  <c r="E347" i="22"/>
  <c r="C346" i="22"/>
  <c r="E345" i="22"/>
  <c r="I344" i="22"/>
  <c r="N343" i="22"/>
  <c r="S342" i="22"/>
  <c r="F342" i="22"/>
  <c r="L341" i="22"/>
  <c r="R340" i="22"/>
  <c r="F340" i="22"/>
  <c r="L339" i="22"/>
  <c r="R338" i="22"/>
  <c r="F338" i="22"/>
  <c r="L337" i="22"/>
  <c r="R336" i="22"/>
  <c r="F336" i="22"/>
  <c r="L335" i="22"/>
  <c r="R334" i="22"/>
  <c r="F334" i="22"/>
  <c r="L333" i="22"/>
  <c r="R332" i="22"/>
  <c r="F332" i="22"/>
  <c r="L331" i="22"/>
  <c r="R330" i="22"/>
  <c r="F330" i="22"/>
  <c r="L329" i="22"/>
  <c r="R328" i="22"/>
  <c r="F328" i="22"/>
  <c r="L327" i="22"/>
  <c r="R326" i="22"/>
  <c r="F326" i="22"/>
  <c r="L325" i="22"/>
  <c r="R324" i="22"/>
  <c r="F324" i="22"/>
  <c r="L323" i="22"/>
  <c r="R322" i="22"/>
  <c r="F322" i="22"/>
  <c r="L321" i="22"/>
  <c r="R320" i="22"/>
  <c r="F320" i="22"/>
  <c r="L319" i="22"/>
  <c r="R318" i="22"/>
  <c r="F318" i="22"/>
  <c r="L317" i="22"/>
  <c r="R316" i="22"/>
  <c r="F316" i="22"/>
  <c r="L315" i="22"/>
  <c r="R314" i="22"/>
  <c r="F314" i="22"/>
  <c r="L313" i="22"/>
  <c r="R312" i="22"/>
  <c r="F312" i="22"/>
  <c r="L311" i="22"/>
  <c r="R310" i="22"/>
  <c r="F310" i="22"/>
  <c r="L309" i="22"/>
  <c r="R308" i="22"/>
  <c r="F308" i="22"/>
  <c r="L307" i="22"/>
  <c r="R306" i="22"/>
  <c r="F306" i="22"/>
  <c r="L305" i="22"/>
  <c r="R304" i="22"/>
  <c r="F304" i="22"/>
  <c r="L303" i="22"/>
  <c r="R302" i="22"/>
  <c r="F302" i="22"/>
  <c r="L301" i="22"/>
  <c r="R300" i="22"/>
  <c r="F300" i="22"/>
  <c r="L299" i="22"/>
  <c r="R298" i="22"/>
  <c r="F298" i="22"/>
  <c r="L297" i="22"/>
  <c r="R296" i="22"/>
  <c r="F296" i="22"/>
  <c r="L295" i="22"/>
  <c r="R294" i="22"/>
  <c r="F294" i="22"/>
  <c r="L293" i="22"/>
  <c r="R292" i="22"/>
  <c r="F292" i="22"/>
  <c r="L291" i="22"/>
  <c r="R290" i="22"/>
  <c r="F290" i="22"/>
  <c r="L289" i="22"/>
  <c r="R288" i="22"/>
  <c r="F288" i="22"/>
  <c r="L287" i="22"/>
  <c r="R286" i="22"/>
  <c r="O454" i="22"/>
  <c r="I429" i="22"/>
  <c r="I421" i="22"/>
  <c r="I413" i="22"/>
  <c r="N407" i="22"/>
  <c r="N403" i="22"/>
  <c r="N399" i="22"/>
  <c r="N395" i="22"/>
  <c r="N391" i="22"/>
  <c r="N387" i="22"/>
  <c r="N383" i="22"/>
  <c r="N379" i="22"/>
  <c r="N375" i="22"/>
  <c r="O371" i="22"/>
  <c r="O369" i="22"/>
  <c r="G368" i="22"/>
  <c r="O366" i="22"/>
  <c r="I365" i="22"/>
  <c r="C364" i="22"/>
  <c r="O362" i="22"/>
  <c r="I361" i="22"/>
  <c r="C360" i="22"/>
  <c r="O358" i="22"/>
  <c r="I357" i="22"/>
  <c r="C356" i="22"/>
  <c r="O354" i="22"/>
  <c r="I353" i="22"/>
  <c r="C352" i="22"/>
  <c r="O350" i="22"/>
  <c r="I349" i="22"/>
  <c r="G348" i="22"/>
  <c r="C347" i="22"/>
  <c r="T345" i="22"/>
  <c r="D345" i="22"/>
  <c r="H344" i="22"/>
  <c r="M343" i="22"/>
  <c r="R342" i="22"/>
  <c r="E342" i="22"/>
  <c r="K341" i="22"/>
  <c r="Q340" i="22"/>
  <c r="E340" i="22"/>
  <c r="K339" i="22"/>
  <c r="Q338" i="22"/>
  <c r="E338" i="22"/>
  <c r="K337" i="22"/>
  <c r="Q336" i="22"/>
  <c r="E336" i="22"/>
  <c r="K335" i="22"/>
  <c r="Q334" i="22"/>
  <c r="E334" i="22"/>
  <c r="K333" i="22"/>
  <c r="Q332" i="22"/>
  <c r="E332" i="22"/>
  <c r="K331" i="22"/>
  <c r="Q330" i="22"/>
  <c r="E330" i="22"/>
  <c r="K329" i="22"/>
  <c r="Q328" i="22"/>
  <c r="E328" i="22"/>
  <c r="K327" i="22"/>
  <c r="Q326" i="22"/>
  <c r="E326" i="22"/>
  <c r="K325" i="22"/>
  <c r="Q324" i="22"/>
  <c r="E324" i="22"/>
  <c r="K323" i="22"/>
  <c r="Q322" i="22"/>
  <c r="E322" i="22"/>
  <c r="K321" i="22"/>
  <c r="Q320" i="22"/>
  <c r="E320" i="22"/>
  <c r="K319" i="22"/>
  <c r="Q318" i="22"/>
  <c r="E318" i="22"/>
  <c r="K317" i="22"/>
  <c r="Q316" i="22"/>
  <c r="E316" i="22"/>
  <c r="K315" i="22"/>
  <c r="Q314" i="22"/>
  <c r="E314" i="22"/>
  <c r="K313" i="22"/>
  <c r="Q312" i="22"/>
  <c r="E312" i="22"/>
  <c r="K311" i="22"/>
  <c r="Q310" i="22"/>
  <c r="E310" i="22"/>
  <c r="K309" i="22"/>
  <c r="Q308" i="22"/>
  <c r="E308" i="22"/>
  <c r="K307" i="22"/>
  <c r="Q306" i="22"/>
  <c r="E306" i="22"/>
  <c r="K305" i="22"/>
  <c r="Q304" i="22"/>
  <c r="E304" i="22"/>
  <c r="K303" i="22"/>
  <c r="Q302" i="22"/>
  <c r="E302" i="22"/>
  <c r="K301" i="22"/>
  <c r="Q300" i="22"/>
  <c r="E300" i="22"/>
  <c r="K299" i="22"/>
  <c r="Q298" i="22"/>
  <c r="E298" i="22"/>
  <c r="K297" i="22"/>
  <c r="Q296" i="22"/>
  <c r="E296" i="22"/>
  <c r="K295" i="22"/>
  <c r="Q294" i="22"/>
  <c r="E294" i="22"/>
  <c r="K293" i="22"/>
  <c r="Q292" i="22"/>
  <c r="E292" i="22"/>
  <c r="K291" i="22"/>
  <c r="Q290" i="22"/>
  <c r="E290" i="22"/>
  <c r="K289" i="22"/>
  <c r="Q288" i="22"/>
  <c r="E288" i="22"/>
  <c r="I447" i="22"/>
  <c r="D428" i="22"/>
  <c r="D420" i="22"/>
  <c r="H412" i="22"/>
  <c r="C407" i="22"/>
  <c r="C403" i="22"/>
  <c r="C399" i="22"/>
  <c r="C395" i="22"/>
  <c r="C391" i="22"/>
  <c r="C387" i="22"/>
  <c r="C383" i="22"/>
  <c r="C379" i="22"/>
  <c r="C375" i="22"/>
  <c r="N371" i="22"/>
  <c r="N369" i="22"/>
  <c r="R367" i="22"/>
  <c r="L366" i="22"/>
  <c r="F365" i="22"/>
  <c r="R363" i="22"/>
  <c r="L362" i="22"/>
  <c r="F361" i="22"/>
  <c r="R359" i="22"/>
  <c r="L358" i="22"/>
  <c r="F357" i="22"/>
  <c r="R355" i="22"/>
  <c r="L354" i="22"/>
  <c r="F353" i="22"/>
  <c r="R351" i="22"/>
  <c r="L350" i="22"/>
  <c r="F349" i="22"/>
  <c r="C348" i="22"/>
  <c r="T346" i="22"/>
  <c r="R345" i="22"/>
  <c r="C345" i="22"/>
  <c r="G344" i="22"/>
  <c r="L343" i="22"/>
  <c r="P342" i="22"/>
  <c r="D342" i="22"/>
  <c r="J341" i="22"/>
  <c r="P340" i="22"/>
  <c r="D340" i="22"/>
  <c r="J339" i="22"/>
  <c r="P338" i="22"/>
  <c r="D338" i="22"/>
  <c r="J337" i="22"/>
  <c r="P336" i="22"/>
  <c r="D336" i="22"/>
  <c r="J335" i="22"/>
  <c r="P334" i="22"/>
  <c r="D334" i="22"/>
  <c r="J333" i="22"/>
  <c r="P332" i="22"/>
  <c r="D332" i="22"/>
  <c r="J331" i="22"/>
  <c r="P330" i="22"/>
  <c r="D330" i="22"/>
  <c r="J329" i="22"/>
  <c r="P328" i="22"/>
  <c r="D328" i="22"/>
  <c r="J327" i="22"/>
  <c r="P326" i="22"/>
  <c r="D326" i="22"/>
  <c r="J325" i="22"/>
  <c r="P324" i="22"/>
  <c r="D324" i="22"/>
  <c r="J323" i="22"/>
  <c r="P322" i="22"/>
  <c r="D322" i="22"/>
  <c r="J321" i="22"/>
  <c r="P320" i="22"/>
  <c r="D320" i="22"/>
  <c r="J319" i="22"/>
  <c r="P318" i="22"/>
  <c r="D318" i="22"/>
  <c r="J317" i="22"/>
  <c r="P316" i="22"/>
  <c r="D316" i="22"/>
  <c r="J315" i="22"/>
  <c r="P314" i="22"/>
  <c r="D314" i="22"/>
  <c r="J313" i="22"/>
  <c r="P312" i="22"/>
  <c r="D312" i="22"/>
  <c r="J311" i="22"/>
  <c r="P310" i="22"/>
  <c r="D310" i="22"/>
  <c r="J309" i="22"/>
  <c r="P308" i="22"/>
  <c r="D308" i="22"/>
  <c r="J307" i="22"/>
  <c r="P306" i="22"/>
  <c r="D306" i="22"/>
  <c r="J305" i="22"/>
  <c r="P304" i="22"/>
  <c r="D304" i="22"/>
  <c r="J303" i="22"/>
  <c r="P302" i="22"/>
  <c r="D302" i="22"/>
  <c r="J301" i="22"/>
  <c r="P300" i="22"/>
  <c r="D300" i="22"/>
  <c r="J299" i="22"/>
  <c r="P298" i="22"/>
  <c r="D298" i="22"/>
  <c r="J297" i="22"/>
  <c r="P296" i="22"/>
  <c r="D296" i="22"/>
  <c r="J295" i="22"/>
  <c r="P294" i="22"/>
  <c r="D294" i="22"/>
  <c r="J293" i="22"/>
  <c r="P292" i="22"/>
  <c r="D292" i="22"/>
  <c r="J291" i="22"/>
  <c r="P290" i="22"/>
  <c r="D290" i="22"/>
  <c r="J289" i="22"/>
  <c r="P288" i="22"/>
  <c r="D288" i="22"/>
  <c r="O446" i="22"/>
  <c r="T374" i="22"/>
  <c r="Q355" i="22"/>
  <c r="O342" i="22"/>
  <c r="O334" i="22"/>
  <c r="O326" i="22"/>
  <c r="O318" i="22"/>
  <c r="O310" i="22"/>
  <c r="T307" i="22"/>
  <c r="I306" i="22"/>
  <c r="O304" i="22"/>
  <c r="G303" i="22"/>
  <c r="N301" i="22"/>
  <c r="T299" i="22"/>
  <c r="I298" i="22"/>
  <c r="O296" i="22"/>
  <c r="G295" i="22"/>
  <c r="N293" i="22"/>
  <c r="T291" i="22"/>
  <c r="I290" i="22"/>
  <c r="C289" i="22"/>
  <c r="O287" i="22"/>
  <c r="Q286" i="22"/>
  <c r="C286" i="22"/>
  <c r="H285" i="22"/>
  <c r="M284" i="22"/>
  <c r="Q283" i="22"/>
  <c r="D283" i="22"/>
  <c r="J282" i="22"/>
  <c r="P281" i="22"/>
  <c r="D281" i="22"/>
  <c r="J280" i="22"/>
  <c r="P279" i="22"/>
  <c r="D279" i="22"/>
  <c r="J278" i="22"/>
  <c r="P277" i="22"/>
  <c r="D277" i="22"/>
  <c r="J276" i="22"/>
  <c r="P275" i="22"/>
  <c r="D275" i="22"/>
  <c r="J274" i="22"/>
  <c r="P273" i="22"/>
  <c r="D273" i="22"/>
  <c r="J272" i="22"/>
  <c r="P271" i="22"/>
  <c r="D271" i="22"/>
  <c r="J270" i="22"/>
  <c r="P269" i="22"/>
  <c r="D269" i="22"/>
  <c r="J268" i="22"/>
  <c r="P267" i="22"/>
  <c r="D267" i="22"/>
  <c r="J266" i="22"/>
  <c r="P265" i="22"/>
  <c r="D265" i="22"/>
  <c r="J264" i="22"/>
  <c r="P263" i="22"/>
  <c r="D263" i="22"/>
  <c r="J262" i="22"/>
  <c r="P261" i="22"/>
  <c r="D261" i="22"/>
  <c r="J260" i="22"/>
  <c r="P259" i="22"/>
  <c r="D259" i="22"/>
  <c r="J258" i="22"/>
  <c r="P257" i="22"/>
  <c r="D257" i="22"/>
  <c r="J256" i="22"/>
  <c r="P255" i="22"/>
  <c r="D255" i="22"/>
  <c r="J254" i="22"/>
  <c r="P253" i="22"/>
  <c r="D253" i="22"/>
  <c r="J252" i="22"/>
  <c r="P251" i="22"/>
  <c r="D251" i="22"/>
  <c r="J250" i="22"/>
  <c r="P249" i="22"/>
  <c r="D249" i="22"/>
  <c r="J248" i="22"/>
  <c r="P247" i="22"/>
  <c r="D247" i="22"/>
  <c r="J246" i="22"/>
  <c r="P245" i="22"/>
  <c r="D245" i="22"/>
  <c r="J244" i="22"/>
  <c r="P243" i="22"/>
  <c r="D243" i="22"/>
  <c r="J242" i="22"/>
  <c r="P241" i="22"/>
  <c r="D241" i="22"/>
  <c r="J240" i="22"/>
  <c r="P239" i="22"/>
  <c r="D239" i="22"/>
  <c r="J238" i="22"/>
  <c r="P237" i="22"/>
  <c r="D237" i="22"/>
  <c r="C428" i="22"/>
  <c r="M371" i="22"/>
  <c r="K354" i="22"/>
  <c r="C342" i="22"/>
  <c r="C334" i="22"/>
  <c r="C326" i="22"/>
  <c r="C318" i="22"/>
  <c r="C310" i="22"/>
  <c r="S307" i="22"/>
  <c r="H306" i="22"/>
  <c r="N304" i="22"/>
  <c r="C303" i="22"/>
  <c r="I301" i="22"/>
  <c r="S299" i="22"/>
  <c r="H298" i="22"/>
  <c r="N296" i="22"/>
  <c r="C295" i="22"/>
  <c r="I293" i="22"/>
  <c r="S291" i="22"/>
  <c r="H290" i="22"/>
  <c r="T288" i="22"/>
  <c r="N287" i="22"/>
  <c r="P286" i="22"/>
  <c r="T285" i="22"/>
  <c r="G285" i="22"/>
  <c r="K284" i="22"/>
  <c r="P283" i="22"/>
  <c r="C283" i="22"/>
  <c r="I282" i="22"/>
  <c r="O281" i="22"/>
  <c r="C281" i="22"/>
  <c r="I280" i="22"/>
  <c r="O279" i="22"/>
  <c r="C279" i="22"/>
  <c r="I278" i="22"/>
  <c r="O277" i="22"/>
  <c r="C277" i="22"/>
  <c r="I276" i="22"/>
  <c r="O275" i="22"/>
  <c r="C275" i="22"/>
  <c r="I274" i="22"/>
  <c r="O273" i="22"/>
  <c r="C273" i="22"/>
  <c r="I272" i="22"/>
  <c r="O271" i="22"/>
  <c r="C271" i="22"/>
  <c r="I270" i="22"/>
  <c r="O269" i="22"/>
  <c r="C269" i="22"/>
  <c r="I268" i="22"/>
  <c r="O267" i="22"/>
  <c r="C267" i="22"/>
  <c r="I266" i="22"/>
  <c r="O265" i="22"/>
  <c r="C265" i="22"/>
  <c r="I264" i="22"/>
  <c r="O263" i="22"/>
  <c r="C263" i="22"/>
  <c r="I262" i="22"/>
  <c r="O261" i="22"/>
  <c r="C261" i="22"/>
  <c r="I260" i="22"/>
  <c r="O259" i="22"/>
  <c r="C259" i="22"/>
  <c r="I258" i="22"/>
  <c r="O257" i="22"/>
  <c r="C257" i="22"/>
  <c r="I256" i="22"/>
  <c r="O255" i="22"/>
  <c r="C255" i="22"/>
  <c r="I254" i="22"/>
  <c r="O253" i="22"/>
  <c r="C253" i="22"/>
  <c r="I252" i="22"/>
  <c r="O251" i="22"/>
  <c r="C251" i="22"/>
  <c r="I250" i="22"/>
  <c r="O249" i="22"/>
  <c r="C249" i="22"/>
  <c r="I248" i="22"/>
  <c r="O247" i="22"/>
  <c r="C247" i="22"/>
  <c r="I246" i="22"/>
  <c r="O245" i="22"/>
  <c r="C245" i="22"/>
  <c r="I244" i="22"/>
  <c r="O243" i="22"/>
  <c r="C243" i="22"/>
  <c r="I242" i="22"/>
  <c r="O241" i="22"/>
  <c r="C241" i="22"/>
  <c r="I240" i="22"/>
  <c r="O239" i="22"/>
  <c r="C239" i="22"/>
  <c r="I238" i="22"/>
  <c r="O237" i="22"/>
  <c r="C237" i="22"/>
  <c r="I236" i="22"/>
  <c r="O235" i="22"/>
  <c r="C235" i="22"/>
  <c r="I234" i="22"/>
  <c r="O233" i="22"/>
  <c r="C233" i="22"/>
  <c r="I232" i="22"/>
  <c r="O231" i="22"/>
  <c r="C231" i="22"/>
  <c r="I230" i="22"/>
  <c r="O229" i="22"/>
  <c r="C229" i="22"/>
  <c r="I228" i="22"/>
  <c r="O227" i="22"/>
  <c r="C227" i="22"/>
  <c r="I226" i="22"/>
  <c r="O225" i="22"/>
  <c r="C225" i="22"/>
  <c r="I224" i="22"/>
  <c r="O223" i="22"/>
  <c r="C223" i="22"/>
  <c r="I222" i="22"/>
  <c r="O221" i="22"/>
  <c r="C221" i="22"/>
  <c r="I220" i="22"/>
  <c r="O219" i="22"/>
  <c r="C219" i="22"/>
  <c r="I218" i="22"/>
  <c r="O217" i="22"/>
  <c r="C217" i="22"/>
  <c r="I216" i="22"/>
  <c r="O215" i="22"/>
  <c r="C420" i="22"/>
  <c r="M369" i="22"/>
  <c r="E353" i="22"/>
  <c r="I341" i="22"/>
  <c r="I333" i="22"/>
  <c r="I325" i="22"/>
  <c r="I317" i="22"/>
  <c r="I309" i="22"/>
  <c r="O307" i="22"/>
  <c r="C306" i="22"/>
  <c r="M304" i="22"/>
  <c r="T302" i="22"/>
  <c r="H301" i="22"/>
  <c r="O299" i="22"/>
  <c r="C298" i="22"/>
  <c r="M296" i="22"/>
  <c r="T294" i="22"/>
  <c r="H293" i="22"/>
  <c r="O291" i="22"/>
  <c r="C290" i="22"/>
  <c r="O288" i="22"/>
  <c r="M287" i="22"/>
  <c r="O286" i="22"/>
  <c r="S285" i="22"/>
  <c r="E285" i="22"/>
  <c r="J284" i="22"/>
  <c r="O283" i="22"/>
  <c r="T282" i="22"/>
  <c r="H282" i="22"/>
  <c r="N281" i="22"/>
  <c r="T280" i="22"/>
  <c r="H280" i="22"/>
  <c r="N279" i="22"/>
  <c r="T278" i="22"/>
  <c r="H278" i="22"/>
  <c r="N277" i="22"/>
  <c r="T276" i="22"/>
  <c r="H276" i="22"/>
  <c r="N275" i="22"/>
  <c r="T274" i="22"/>
  <c r="H274" i="22"/>
  <c r="N273" i="22"/>
  <c r="T272" i="22"/>
  <c r="H272" i="22"/>
  <c r="N271" i="22"/>
  <c r="T270" i="22"/>
  <c r="H270" i="22"/>
  <c r="N269" i="22"/>
  <c r="T268" i="22"/>
  <c r="H268" i="22"/>
  <c r="N267" i="22"/>
  <c r="T266" i="22"/>
  <c r="H266" i="22"/>
  <c r="N265" i="22"/>
  <c r="T264" i="22"/>
  <c r="H264" i="22"/>
  <c r="N263" i="22"/>
  <c r="T262" i="22"/>
  <c r="H262" i="22"/>
  <c r="N261" i="22"/>
  <c r="T260" i="22"/>
  <c r="H260" i="22"/>
  <c r="N259" i="22"/>
  <c r="T258" i="22"/>
  <c r="H258" i="22"/>
  <c r="N257" i="22"/>
  <c r="T256" i="22"/>
  <c r="H256" i="22"/>
  <c r="N255" i="22"/>
  <c r="T254" i="22"/>
  <c r="H254" i="22"/>
  <c r="N253" i="22"/>
  <c r="T252" i="22"/>
  <c r="H252" i="22"/>
  <c r="N251" i="22"/>
  <c r="T250" i="22"/>
  <c r="H250" i="22"/>
  <c r="N249" i="22"/>
  <c r="T248" i="22"/>
  <c r="H248" i="22"/>
  <c r="N247" i="22"/>
  <c r="T246" i="22"/>
  <c r="H246" i="22"/>
  <c r="N245" i="22"/>
  <c r="T244" i="22"/>
  <c r="H244" i="22"/>
  <c r="N243" i="22"/>
  <c r="T242" i="22"/>
  <c r="H242" i="22"/>
  <c r="N241" i="22"/>
  <c r="T240" i="22"/>
  <c r="H240" i="22"/>
  <c r="N239" i="22"/>
  <c r="T238" i="22"/>
  <c r="H238" i="22"/>
  <c r="N237" i="22"/>
  <c r="T236" i="22"/>
  <c r="H236" i="22"/>
  <c r="N235" i="22"/>
  <c r="T234" i="22"/>
  <c r="H234" i="22"/>
  <c r="N233" i="22"/>
  <c r="T232" i="22"/>
  <c r="H232" i="22"/>
  <c r="N231" i="22"/>
  <c r="T230" i="22"/>
  <c r="H230" i="22"/>
  <c r="N229" i="22"/>
  <c r="T228" i="22"/>
  <c r="H228" i="22"/>
  <c r="N227" i="22"/>
  <c r="T226" i="22"/>
  <c r="H226" i="22"/>
  <c r="N225" i="22"/>
  <c r="T224" i="22"/>
  <c r="H224" i="22"/>
  <c r="N223" i="22"/>
  <c r="T222" i="22"/>
  <c r="H222" i="22"/>
  <c r="N221" i="22"/>
  <c r="T220" i="22"/>
  <c r="H220" i="22"/>
  <c r="N219" i="22"/>
  <c r="T218" i="22"/>
  <c r="H218" i="22"/>
  <c r="N217" i="22"/>
  <c r="T216" i="22"/>
  <c r="H216" i="22"/>
  <c r="N215" i="22"/>
  <c r="T214" i="22"/>
  <c r="H214" i="22"/>
  <c r="N213" i="22"/>
  <c r="T212" i="22"/>
  <c r="D412" i="22"/>
  <c r="Q367" i="22"/>
  <c r="Q351" i="22"/>
  <c r="O340" i="22"/>
  <c r="O332" i="22"/>
  <c r="O324" i="22"/>
  <c r="O316" i="22"/>
  <c r="H309" i="22"/>
  <c r="N307" i="22"/>
  <c r="T305" i="22"/>
  <c r="I304" i="22"/>
  <c r="O302" i="22"/>
  <c r="G301" i="22"/>
  <c r="N299" i="22"/>
  <c r="T297" i="22"/>
  <c r="I296" i="22"/>
  <c r="O294" i="22"/>
  <c r="G293" i="22"/>
  <c r="N291" i="22"/>
  <c r="T289" i="22"/>
  <c r="N288" i="22"/>
  <c r="K287" i="22"/>
  <c r="N286" i="22"/>
  <c r="Q285" i="22"/>
  <c r="D285" i="22"/>
  <c r="I284" i="22"/>
  <c r="N283" i="22"/>
  <c r="S282" i="22"/>
  <c r="G282" i="22"/>
  <c r="M281" i="22"/>
  <c r="S280" i="22"/>
  <c r="G280" i="22"/>
  <c r="M279" i="22"/>
  <c r="S278" i="22"/>
  <c r="G278" i="22"/>
  <c r="M277" i="22"/>
  <c r="S276" i="22"/>
  <c r="G276" i="22"/>
  <c r="M275" i="22"/>
  <c r="S274" i="22"/>
  <c r="G274" i="22"/>
  <c r="M273" i="22"/>
  <c r="S272" i="22"/>
  <c r="G272" i="22"/>
  <c r="M271" i="22"/>
  <c r="S270" i="22"/>
  <c r="G270" i="22"/>
  <c r="M269" i="22"/>
  <c r="S268" i="22"/>
  <c r="G268" i="22"/>
  <c r="M267" i="22"/>
  <c r="S266" i="22"/>
  <c r="G266" i="22"/>
  <c r="M265" i="22"/>
  <c r="S264" i="22"/>
  <c r="G264" i="22"/>
  <c r="M263" i="22"/>
  <c r="S262" i="22"/>
  <c r="G262" i="22"/>
  <c r="M261" i="22"/>
  <c r="S260" i="22"/>
  <c r="G260" i="22"/>
  <c r="M259" i="22"/>
  <c r="S258" i="22"/>
  <c r="G258" i="22"/>
  <c r="M257" i="22"/>
  <c r="S256" i="22"/>
  <c r="G256" i="22"/>
  <c r="M255" i="22"/>
  <c r="S254" i="22"/>
  <c r="G254" i="22"/>
  <c r="M253" i="22"/>
  <c r="S252" i="22"/>
  <c r="G252" i="22"/>
  <c r="M251" i="22"/>
  <c r="S250" i="22"/>
  <c r="G250" i="22"/>
  <c r="M249" i="22"/>
  <c r="S248" i="22"/>
  <c r="G248" i="22"/>
  <c r="M247" i="22"/>
  <c r="S246" i="22"/>
  <c r="G246" i="22"/>
  <c r="M245" i="22"/>
  <c r="S244" i="22"/>
  <c r="G244" i="22"/>
  <c r="M243" i="22"/>
  <c r="S242" i="22"/>
  <c r="G242" i="22"/>
  <c r="M241" i="22"/>
  <c r="S240" i="22"/>
  <c r="G240" i="22"/>
  <c r="M239" i="22"/>
  <c r="T406" i="22"/>
  <c r="K366" i="22"/>
  <c r="K350" i="22"/>
  <c r="C340" i="22"/>
  <c r="C332" i="22"/>
  <c r="C324" i="22"/>
  <c r="C316" i="22"/>
  <c r="G309" i="22"/>
  <c r="I307" i="22"/>
  <c r="S305" i="22"/>
  <c r="H304" i="22"/>
  <c r="N302" i="22"/>
  <c r="C301" i="22"/>
  <c r="I299" i="22"/>
  <c r="S297" i="22"/>
  <c r="H296" i="22"/>
  <c r="N294" i="22"/>
  <c r="C293" i="22"/>
  <c r="I291" i="22"/>
  <c r="S289" i="22"/>
  <c r="M288" i="22"/>
  <c r="J287" i="22"/>
  <c r="M286" i="22"/>
  <c r="P285" i="22"/>
  <c r="C285" i="22"/>
  <c r="H284" i="22"/>
  <c r="M283" i="22"/>
  <c r="R282" i="22"/>
  <c r="F282" i="22"/>
  <c r="L281" i="22"/>
  <c r="R280" i="22"/>
  <c r="F280" i="22"/>
  <c r="L279" i="22"/>
  <c r="R278" i="22"/>
  <c r="F278" i="22"/>
  <c r="L277" i="22"/>
  <c r="R276" i="22"/>
  <c r="F276" i="22"/>
  <c r="L275" i="22"/>
  <c r="R274" i="22"/>
  <c r="F274" i="22"/>
  <c r="L273" i="22"/>
  <c r="R272" i="22"/>
  <c r="F272" i="22"/>
  <c r="L271" i="22"/>
  <c r="R270" i="22"/>
  <c r="F270" i="22"/>
  <c r="L269" i="22"/>
  <c r="R268" i="22"/>
  <c r="F268" i="22"/>
  <c r="L267" i="22"/>
  <c r="R266" i="22"/>
  <c r="F266" i="22"/>
  <c r="L265" i="22"/>
  <c r="R264" i="22"/>
  <c r="F264" i="22"/>
  <c r="L263" i="22"/>
  <c r="R262" i="22"/>
  <c r="F262" i="22"/>
  <c r="L261" i="22"/>
  <c r="R260" i="22"/>
  <c r="F260" i="22"/>
  <c r="L259" i="22"/>
  <c r="R258" i="22"/>
  <c r="F258" i="22"/>
  <c r="L257" i="22"/>
  <c r="R256" i="22"/>
  <c r="F256" i="22"/>
  <c r="L255" i="22"/>
  <c r="R254" i="22"/>
  <c r="F254" i="22"/>
  <c r="L253" i="22"/>
  <c r="R252" i="22"/>
  <c r="F252" i="22"/>
  <c r="L251" i="22"/>
  <c r="R250" i="22"/>
  <c r="F250" i="22"/>
  <c r="L249" i="22"/>
  <c r="R248" i="22"/>
  <c r="F248" i="22"/>
  <c r="L247" i="22"/>
  <c r="R246" i="22"/>
  <c r="F246" i="22"/>
  <c r="L245" i="22"/>
  <c r="R244" i="22"/>
  <c r="F244" i="22"/>
  <c r="L243" i="22"/>
  <c r="R242" i="22"/>
  <c r="F242" i="22"/>
  <c r="L241" i="22"/>
  <c r="R240" i="22"/>
  <c r="F240" i="22"/>
  <c r="L239" i="22"/>
  <c r="R238" i="22"/>
  <c r="F238" i="22"/>
  <c r="L237" i="22"/>
  <c r="R236" i="22"/>
  <c r="F236" i="22"/>
  <c r="L235" i="22"/>
  <c r="R234" i="22"/>
  <c r="F234" i="22"/>
  <c r="L233" i="22"/>
  <c r="R232" i="22"/>
  <c r="F232" i="22"/>
  <c r="L231" i="22"/>
  <c r="R230" i="22"/>
  <c r="F230" i="22"/>
  <c r="L229" i="22"/>
  <c r="R228" i="22"/>
  <c r="F228" i="22"/>
  <c r="L227" i="22"/>
  <c r="R226" i="22"/>
  <c r="F226" i="22"/>
  <c r="L225" i="22"/>
  <c r="R224" i="22"/>
  <c r="F224" i="22"/>
  <c r="L223" i="22"/>
  <c r="R222" i="22"/>
  <c r="F222" i="22"/>
  <c r="T402" i="22"/>
  <c r="E365" i="22"/>
  <c r="E349" i="22"/>
  <c r="I339" i="22"/>
  <c r="I331" i="22"/>
  <c r="I323" i="22"/>
  <c r="I315" i="22"/>
  <c r="C309" i="22"/>
  <c r="H307" i="22"/>
  <c r="O305" i="22"/>
  <c r="C304" i="22"/>
  <c r="M302" i="22"/>
  <c r="T300" i="22"/>
  <c r="H299" i="22"/>
  <c r="O297" i="22"/>
  <c r="C296" i="22"/>
  <c r="M294" i="22"/>
  <c r="T292" i="22"/>
  <c r="H291" i="22"/>
  <c r="Q289" i="22"/>
  <c r="K288" i="22"/>
  <c r="I287" i="22"/>
  <c r="K286" i="22"/>
  <c r="O285" i="22"/>
  <c r="T284" i="22"/>
  <c r="G284" i="22"/>
  <c r="L283" i="22"/>
  <c r="Q282" i="22"/>
  <c r="E282" i="22"/>
  <c r="K281" i="22"/>
  <c r="Q280" i="22"/>
  <c r="E280" i="22"/>
  <c r="K279" i="22"/>
  <c r="Q278" i="22"/>
  <c r="E278" i="22"/>
  <c r="K277" i="22"/>
  <c r="Q276" i="22"/>
  <c r="E276" i="22"/>
  <c r="K275" i="22"/>
  <c r="Q274" i="22"/>
  <c r="E274" i="22"/>
  <c r="K273" i="22"/>
  <c r="Q272" i="22"/>
  <c r="E272" i="22"/>
  <c r="K271" i="22"/>
  <c r="Q270" i="22"/>
  <c r="E270" i="22"/>
  <c r="K269" i="22"/>
  <c r="Q268" i="22"/>
  <c r="E268" i="22"/>
  <c r="K267" i="22"/>
  <c r="Q266" i="22"/>
  <c r="E266" i="22"/>
  <c r="K265" i="22"/>
  <c r="Q264" i="22"/>
  <c r="E264" i="22"/>
  <c r="K263" i="22"/>
  <c r="Q262" i="22"/>
  <c r="E262" i="22"/>
  <c r="K261" i="22"/>
  <c r="Q260" i="22"/>
  <c r="E260" i="22"/>
  <c r="K259" i="22"/>
  <c r="Q258" i="22"/>
  <c r="E258" i="22"/>
  <c r="K257" i="22"/>
  <c r="Q256" i="22"/>
  <c r="E256" i="22"/>
  <c r="K255" i="22"/>
  <c r="Q254" i="22"/>
  <c r="E254" i="22"/>
  <c r="K253" i="22"/>
  <c r="Q252" i="22"/>
  <c r="E252" i="22"/>
  <c r="K251" i="22"/>
  <c r="Q250" i="22"/>
  <c r="E250" i="22"/>
  <c r="K249" i="22"/>
  <c r="Q248" i="22"/>
  <c r="E248" i="22"/>
  <c r="K247" i="22"/>
  <c r="Q246" i="22"/>
  <c r="E246" i="22"/>
  <c r="K245" i="22"/>
  <c r="Q244" i="22"/>
  <c r="E244" i="22"/>
  <c r="K243" i="22"/>
  <c r="Q242" i="22"/>
  <c r="E242" i="22"/>
  <c r="K241" i="22"/>
  <c r="Q240" i="22"/>
  <c r="E240" i="22"/>
  <c r="K239" i="22"/>
  <c r="Q238" i="22"/>
  <c r="E238" i="22"/>
  <c r="K237" i="22"/>
  <c r="Q236" i="22"/>
  <c r="E236" i="22"/>
  <c r="K235" i="22"/>
  <c r="Q234" i="22"/>
  <c r="E234" i="22"/>
  <c r="K233" i="22"/>
  <c r="Q232" i="22"/>
  <c r="E232" i="22"/>
  <c r="K231" i="22"/>
  <c r="Q230" i="22"/>
  <c r="E230" i="22"/>
  <c r="K229" i="22"/>
  <c r="Q228" i="22"/>
  <c r="E228" i="22"/>
  <c r="K227" i="22"/>
  <c r="Q226" i="22"/>
  <c r="E226" i="22"/>
  <c r="K225" i="22"/>
  <c r="Q224" i="22"/>
  <c r="E224" i="22"/>
  <c r="K223" i="22"/>
  <c r="Q222" i="22"/>
  <c r="E222" i="22"/>
  <c r="K221" i="22"/>
  <c r="Q220" i="22"/>
  <c r="E220" i="22"/>
  <c r="K219" i="22"/>
  <c r="Q218" i="22"/>
  <c r="E218" i="22"/>
  <c r="K217" i="22"/>
  <c r="Q216" i="22"/>
  <c r="E216" i="22"/>
  <c r="K215" i="22"/>
  <c r="Q214" i="22"/>
  <c r="T398" i="22"/>
  <c r="Q363" i="22"/>
  <c r="T347" i="22"/>
  <c r="O338" i="22"/>
  <c r="O330" i="22"/>
  <c r="O322" i="22"/>
  <c r="O314" i="22"/>
  <c r="O308" i="22"/>
  <c r="G307" i="22"/>
  <c r="N305" i="22"/>
  <c r="T303" i="22"/>
  <c r="I302" i="22"/>
  <c r="O300" i="22"/>
  <c r="G299" i="22"/>
  <c r="N297" i="22"/>
  <c r="T295" i="22"/>
  <c r="I294" i="22"/>
  <c r="O292" i="22"/>
  <c r="G291" i="22"/>
  <c r="O289" i="22"/>
  <c r="I288" i="22"/>
  <c r="H287" i="22"/>
  <c r="I286" i="22"/>
  <c r="N285" i="22"/>
  <c r="S284" i="22"/>
  <c r="F284" i="22"/>
  <c r="K283" i="22"/>
  <c r="P282" i="22"/>
  <c r="D282" i="22"/>
  <c r="J281" i="22"/>
  <c r="P280" i="22"/>
  <c r="D280" i="22"/>
  <c r="J279" i="22"/>
  <c r="P278" i="22"/>
  <c r="D278" i="22"/>
  <c r="J277" i="22"/>
  <c r="P276" i="22"/>
  <c r="D276" i="22"/>
  <c r="J275" i="22"/>
  <c r="P274" i="22"/>
  <c r="D274" i="22"/>
  <c r="J273" i="22"/>
  <c r="P272" i="22"/>
  <c r="D272" i="22"/>
  <c r="J271" i="22"/>
  <c r="P270" i="22"/>
  <c r="D270" i="22"/>
  <c r="J269" i="22"/>
  <c r="P268" i="22"/>
  <c r="D268" i="22"/>
  <c r="J267" i="22"/>
  <c r="P266" i="22"/>
  <c r="D266" i="22"/>
  <c r="J265" i="22"/>
  <c r="P264" i="22"/>
  <c r="D264" i="22"/>
  <c r="J263" i="22"/>
  <c r="P262" i="22"/>
  <c r="D262" i="22"/>
  <c r="J261" i="22"/>
  <c r="P260" i="22"/>
  <c r="D260" i="22"/>
  <c r="J259" i="22"/>
  <c r="P258" i="22"/>
  <c r="D258" i="22"/>
  <c r="J257" i="22"/>
  <c r="P256" i="22"/>
  <c r="D256" i="22"/>
  <c r="J255" i="22"/>
  <c r="P254" i="22"/>
  <c r="D254" i="22"/>
  <c r="J253" i="22"/>
  <c r="P252" i="22"/>
  <c r="D252" i="22"/>
  <c r="J251" i="22"/>
  <c r="P250" i="22"/>
  <c r="D250" i="22"/>
  <c r="J249" i="22"/>
  <c r="P248" i="22"/>
  <c r="D248" i="22"/>
  <c r="J247" i="22"/>
  <c r="P246" i="22"/>
  <c r="D246" i="22"/>
  <c r="J245" i="22"/>
  <c r="P244" i="22"/>
  <c r="D244" i="22"/>
  <c r="J243" i="22"/>
  <c r="P242" i="22"/>
  <c r="D242" i="22"/>
  <c r="J241" i="22"/>
  <c r="P240" i="22"/>
  <c r="D240" i="22"/>
  <c r="J239" i="22"/>
  <c r="T394" i="22"/>
  <c r="K362" i="22"/>
  <c r="S346" i="22"/>
  <c r="C338" i="22"/>
  <c r="C330" i="22"/>
  <c r="C322" i="22"/>
  <c r="C314" i="22"/>
  <c r="N308" i="22"/>
  <c r="C307" i="22"/>
  <c r="I305" i="22"/>
  <c r="S303" i="22"/>
  <c r="H302" i="22"/>
  <c r="N300" i="22"/>
  <c r="C299" i="22"/>
  <c r="I297" i="22"/>
  <c r="S295" i="22"/>
  <c r="H294" i="22"/>
  <c r="N292" i="22"/>
  <c r="C291" i="22"/>
  <c r="N289" i="22"/>
  <c r="H288" i="22"/>
  <c r="G287" i="22"/>
  <c r="H286" i="22"/>
  <c r="M285" i="22"/>
  <c r="R284" i="22"/>
  <c r="E284" i="22"/>
  <c r="J283" i="22"/>
  <c r="O282" i="22"/>
  <c r="C282" i="22"/>
  <c r="I281" i="22"/>
  <c r="O280" i="22"/>
  <c r="C280" i="22"/>
  <c r="I279" i="22"/>
  <c r="O278" i="22"/>
  <c r="C278" i="22"/>
  <c r="I277" i="22"/>
  <c r="O276" i="22"/>
  <c r="C276" i="22"/>
  <c r="I275" i="22"/>
  <c r="O274" i="22"/>
  <c r="C274" i="22"/>
  <c r="I273" i="22"/>
  <c r="O272" i="22"/>
  <c r="C272" i="22"/>
  <c r="I271" i="22"/>
  <c r="O270" i="22"/>
  <c r="C270" i="22"/>
  <c r="I269" i="22"/>
  <c r="O268" i="22"/>
  <c r="C268" i="22"/>
  <c r="I267" i="22"/>
  <c r="O266" i="22"/>
  <c r="C266" i="22"/>
  <c r="I265" i="22"/>
  <c r="O264" i="22"/>
  <c r="C264" i="22"/>
  <c r="I263" i="22"/>
  <c r="O262" i="22"/>
  <c r="C262" i="22"/>
  <c r="I261" i="22"/>
  <c r="O260" i="22"/>
  <c r="C260" i="22"/>
  <c r="I259" i="22"/>
  <c r="O258" i="22"/>
  <c r="C258" i="22"/>
  <c r="I257" i="22"/>
  <c r="O256" i="22"/>
  <c r="C256" i="22"/>
  <c r="I255" i="22"/>
  <c r="O254" i="22"/>
  <c r="C254" i="22"/>
  <c r="I253" i="22"/>
  <c r="O252" i="22"/>
  <c r="C252" i="22"/>
  <c r="I251" i="22"/>
  <c r="O250" i="22"/>
  <c r="C250" i="22"/>
  <c r="I249" i="22"/>
  <c r="O248" i="22"/>
  <c r="C248" i="22"/>
  <c r="I247" i="22"/>
  <c r="O246" i="22"/>
  <c r="C246" i="22"/>
  <c r="I245" i="22"/>
  <c r="O244" i="22"/>
  <c r="C244" i="22"/>
  <c r="I243" i="22"/>
  <c r="O242" i="22"/>
  <c r="C242" i="22"/>
  <c r="I241" i="22"/>
  <c r="O240" i="22"/>
  <c r="C240" i="22"/>
  <c r="I239" i="22"/>
  <c r="O238" i="22"/>
  <c r="C238" i="22"/>
  <c r="I237" i="22"/>
  <c r="O236" i="22"/>
  <c r="C236" i="22"/>
  <c r="I235" i="22"/>
  <c r="O234" i="22"/>
  <c r="C234" i="22"/>
  <c r="I233" i="22"/>
  <c r="O232" i="22"/>
  <c r="C232" i="22"/>
  <c r="I231" i="22"/>
  <c r="O230" i="22"/>
  <c r="C230" i="22"/>
  <c r="I229" i="22"/>
  <c r="O228" i="22"/>
  <c r="C228" i="22"/>
  <c r="I227" i="22"/>
  <c r="O226" i="22"/>
  <c r="C226" i="22"/>
  <c r="I225" i="22"/>
  <c r="O224" i="22"/>
  <c r="C224" i="22"/>
  <c r="I223" i="22"/>
  <c r="O222" i="22"/>
  <c r="C222" i="22"/>
  <c r="I221" i="22"/>
  <c r="O220" i="22"/>
  <c r="C220" i="22"/>
  <c r="I219" i="22"/>
  <c r="O218" i="22"/>
  <c r="C218" i="22"/>
  <c r="I217" i="22"/>
  <c r="O216" i="22"/>
  <c r="C216" i="22"/>
  <c r="T390" i="22"/>
  <c r="E361" i="22"/>
  <c r="Q345" i="22"/>
  <c r="I337" i="22"/>
  <c r="I329" i="22"/>
  <c r="I321" i="22"/>
  <c r="I313" i="22"/>
  <c r="M308" i="22"/>
  <c r="T306" i="22"/>
  <c r="H305" i="22"/>
  <c r="O303" i="22"/>
  <c r="C302" i="22"/>
  <c r="M300" i="22"/>
  <c r="T298" i="22"/>
  <c r="H297" i="22"/>
  <c r="O295" i="22"/>
  <c r="C294" i="22"/>
  <c r="M292" i="22"/>
  <c r="T290" i="22"/>
  <c r="I289" i="22"/>
  <c r="C288" i="22"/>
  <c r="E287" i="22"/>
  <c r="G286" i="22"/>
  <c r="L285" i="22"/>
  <c r="Q284" i="22"/>
  <c r="D284" i="22"/>
  <c r="I283" i="22"/>
  <c r="N282" i="22"/>
  <c r="T281" i="22"/>
  <c r="H281" i="22"/>
  <c r="N280" i="22"/>
  <c r="T279" i="22"/>
  <c r="H279" i="22"/>
  <c r="N278" i="22"/>
  <c r="T277" i="22"/>
  <c r="H277" i="22"/>
  <c r="N276" i="22"/>
  <c r="T275" i="22"/>
  <c r="H275" i="22"/>
  <c r="N274" i="22"/>
  <c r="T273" i="22"/>
  <c r="H273" i="22"/>
  <c r="N272" i="22"/>
  <c r="T271" i="22"/>
  <c r="H271" i="22"/>
  <c r="N270" i="22"/>
  <c r="T269" i="22"/>
  <c r="H269" i="22"/>
  <c r="N268" i="22"/>
  <c r="T267" i="22"/>
  <c r="H267" i="22"/>
  <c r="N266" i="22"/>
  <c r="T265" i="22"/>
  <c r="H265" i="22"/>
  <c r="N264" i="22"/>
  <c r="T263" i="22"/>
  <c r="H263" i="22"/>
  <c r="N262" i="22"/>
  <c r="T261" i="22"/>
  <c r="H261" i="22"/>
  <c r="N260" i="22"/>
  <c r="T259" i="22"/>
  <c r="H259" i="22"/>
  <c r="N258" i="22"/>
  <c r="T257" i="22"/>
  <c r="H257" i="22"/>
  <c r="N256" i="22"/>
  <c r="T255" i="22"/>
  <c r="H255" i="22"/>
  <c r="N254" i="22"/>
  <c r="T253" i="22"/>
  <c r="H253" i="22"/>
  <c r="N252" i="22"/>
  <c r="T251" i="22"/>
  <c r="H251" i="22"/>
  <c r="N250" i="22"/>
  <c r="T249" i="22"/>
  <c r="H249" i="22"/>
  <c r="N248" i="22"/>
  <c r="T247" i="22"/>
  <c r="H247" i="22"/>
  <c r="N246" i="22"/>
  <c r="T245" i="22"/>
  <c r="H245" i="22"/>
  <c r="N244" i="22"/>
  <c r="T243" i="22"/>
  <c r="H243" i="22"/>
  <c r="N242" i="22"/>
  <c r="T241" i="22"/>
  <c r="H241" i="22"/>
  <c r="N240" i="22"/>
  <c r="T239" i="22"/>
  <c r="H239" i="22"/>
  <c r="N238" i="22"/>
  <c r="T386" i="22"/>
  <c r="Q359" i="22"/>
  <c r="T344" i="22"/>
  <c r="O336" i="22"/>
  <c r="O328" i="22"/>
  <c r="O320" i="22"/>
  <c r="O312" i="22"/>
  <c r="I308" i="22"/>
  <c r="O306" i="22"/>
  <c r="G305" i="22"/>
  <c r="N303" i="22"/>
  <c r="T301" i="22"/>
  <c r="I300" i="22"/>
  <c r="O298" i="22"/>
  <c r="G297" i="22"/>
  <c r="N295" i="22"/>
  <c r="T293" i="22"/>
  <c r="I292" i="22"/>
  <c r="O290" i="22"/>
  <c r="H289" i="22"/>
  <c r="T287" i="22"/>
  <c r="C287" i="22"/>
  <c r="F286" i="22"/>
  <c r="K285" i="22"/>
  <c r="P284" i="22"/>
  <c r="C284" i="22"/>
  <c r="H283" i="22"/>
  <c r="M282" i="22"/>
  <c r="S281" i="22"/>
  <c r="G281" i="22"/>
  <c r="M280" i="22"/>
  <c r="S279" i="22"/>
  <c r="G279" i="22"/>
  <c r="M278" i="22"/>
  <c r="S277" i="22"/>
  <c r="G277" i="22"/>
  <c r="M276" i="22"/>
  <c r="S275" i="22"/>
  <c r="G275" i="22"/>
  <c r="M274" i="22"/>
  <c r="S273" i="22"/>
  <c r="G273" i="22"/>
  <c r="M272" i="22"/>
  <c r="S271" i="22"/>
  <c r="G271" i="22"/>
  <c r="M270" i="22"/>
  <c r="S269" i="22"/>
  <c r="G269" i="22"/>
  <c r="M268" i="22"/>
  <c r="S267" i="22"/>
  <c r="G267" i="22"/>
  <c r="M266" i="22"/>
  <c r="S265" i="22"/>
  <c r="G265" i="22"/>
  <c r="M264" i="22"/>
  <c r="S263" i="22"/>
  <c r="G263" i="22"/>
  <c r="M262" i="22"/>
  <c r="S261" i="22"/>
  <c r="G261" i="22"/>
  <c r="M260" i="22"/>
  <c r="S259" i="22"/>
  <c r="G259" i="22"/>
  <c r="M258" i="22"/>
  <c r="S257" i="22"/>
  <c r="G257" i="22"/>
  <c r="M256" i="22"/>
  <c r="S255" i="22"/>
  <c r="G255" i="22"/>
  <c r="M254" i="22"/>
  <c r="S253" i="22"/>
  <c r="G253" i="22"/>
  <c r="M252" i="22"/>
  <c r="S251" i="22"/>
  <c r="G251" i="22"/>
  <c r="M250" i="22"/>
  <c r="S249" i="22"/>
  <c r="G249" i="22"/>
  <c r="M248" i="22"/>
  <c r="S247" i="22"/>
  <c r="G247" i="22"/>
  <c r="M246" i="22"/>
  <c r="S245" i="22"/>
  <c r="G245" i="22"/>
  <c r="M244" i="22"/>
  <c r="S243" i="22"/>
  <c r="G243" i="22"/>
  <c r="M242" i="22"/>
  <c r="S241" i="22"/>
  <c r="G241" i="22"/>
  <c r="M240" i="22"/>
  <c r="S239" i="22"/>
  <c r="G239" i="22"/>
  <c r="M238" i="22"/>
  <c r="S237" i="22"/>
  <c r="G237" i="22"/>
  <c r="M236" i="22"/>
  <c r="S235" i="22"/>
  <c r="G235" i="22"/>
  <c r="M234" i="22"/>
  <c r="S233" i="22"/>
  <c r="G233" i="22"/>
  <c r="M232" i="22"/>
  <c r="S231" i="22"/>
  <c r="G231" i="22"/>
  <c r="M230" i="22"/>
  <c r="S229" i="22"/>
  <c r="G229" i="22"/>
  <c r="M228" i="22"/>
  <c r="S227" i="22"/>
  <c r="G227" i="22"/>
  <c r="M226" i="22"/>
  <c r="S225" i="22"/>
  <c r="G225" i="22"/>
  <c r="M224" i="22"/>
  <c r="S223" i="22"/>
  <c r="G223" i="22"/>
  <c r="M222" i="22"/>
  <c r="S221" i="22"/>
  <c r="G221" i="22"/>
  <c r="M220" i="22"/>
  <c r="S219" i="22"/>
  <c r="G219" i="22"/>
  <c r="M218" i="22"/>
  <c r="S217" i="22"/>
  <c r="G217" i="22"/>
  <c r="M216" i="22"/>
  <c r="T382" i="22"/>
  <c r="K358" i="22"/>
  <c r="F344" i="22"/>
  <c r="C336" i="22"/>
  <c r="C328" i="22"/>
  <c r="C320" i="22"/>
  <c r="C312" i="22"/>
  <c r="H308" i="22"/>
  <c r="N306" i="22"/>
  <c r="C305" i="22"/>
  <c r="I303" i="22"/>
  <c r="S301" i="22"/>
  <c r="H300" i="22"/>
  <c r="N298" i="22"/>
  <c r="C297" i="22"/>
  <c r="I295" i="22"/>
  <c r="S293" i="22"/>
  <c r="H292" i="22"/>
  <c r="N290" i="22"/>
  <c r="G289" i="22"/>
  <c r="S287" i="22"/>
  <c r="T286" i="22"/>
  <c r="E286" i="22"/>
  <c r="J285" i="22"/>
  <c r="O284" i="22"/>
  <c r="T283" i="22"/>
  <c r="G283" i="22"/>
  <c r="L282" i="22"/>
  <c r="R281" i="22"/>
  <c r="F281" i="22"/>
  <c r="L280" i="22"/>
  <c r="R279" i="22"/>
  <c r="F279" i="22"/>
  <c r="L278" i="22"/>
  <c r="R277" i="22"/>
  <c r="F277" i="22"/>
  <c r="L276" i="22"/>
  <c r="R275" i="22"/>
  <c r="F275" i="22"/>
  <c r="L274" i="22"/>
  <c r="R273" i="22"/>
  <c r="F273" i="22"/>
  <c r="L272" i="22"/>
  <c r="R271" i="22"/>
  <c r="F271" i="22"/>
  <c r="L270" i="22"/>
  <c r="R269" i="22"/>
  <c r="F269" i="22"/>
  <c r="L268" i="22"/>
  <c r="R267" i="22"/>
  <c r="F267" i="22"/>
  <c r="L266" i="22"/>
  <c r="R265" i="22"/>
  <c r="F265" i="22"/>
  <c r="L264" i="22"/>
  <c r="R263" i="22"/>
  <c r="F263" i="22"/>
  <c r="L262" i="22"/>
  <c r="R261" i="22"/>
  <c r="F261" i="22"/>
  <c r="L260" i="22"/>
  <c r="R259" i="22"/>
  <c r="F259" i="22"/>
  <c r="L258" i="22"/>
  <c r="R257" i="22"/>
  <c r="F257" i="22"/>
  <c r="L256" i="22"/>
  <c r="R255" i="22"/>
  <c r="F255" i="22"/>
  <c r="L254" i="22"/>
  <c r="R253" i="22"/>
  <c r="F253" i="22"/>
  <c r="L252" i="22"/>
  <c r="R251" i="22"/>
  <c r="F251" i="22"/>
  <c r="L250" i="22"/>
  <c r="R249" i="22"/>
  <c r="F249" i="22"/>
  <c r="L248" i="22"/>
  <c r="R247" i="22"/>
  <c r="F247" i="22"/>
  <c r="L246" i="22"/>
  <c r="R245" i="22"/>
  <c r="F245" i="22"/>
  <c r="L244" i="22"/>
  <c r="R243" i="22"/>
  <c r="F243" i="22"/>
  <c r="L242" i="22"/>
  <c r="R241" i="22"/>
  <c r="F241" i="22"/>
  <c r="L240" i="22"/>
  <c r="R239" i="22"/>
  <c r="F239" i="22"/>
  <c r="L238" i="22"/>
  <c r="R237" i="22"/>
  <c r="F237" i="22"/>
  <c r="L236" i="22"/>
  <c r="R235" i="22"/>
  <c r="F235" i="22"/>
  <c r="L234" i="22"/>
  <c r="R233" i="22"/>
  <c r="F233" i="22"/>
  <c r="L232" i="22"/>
  <c r="R231" i="22"/>
  <c r="F231" i="22"/>
  <c r="L230" i="22"/>
  <c r="R229" i="22"/>
  <c r="F229" i="22"/>
  <c r="L228" i="22"/>
  <c r="R227" i="22"/>
  <c r="F227" i="22"/>
  <c r="L226" i="22"/>
  <c r="R225" i="22"/>
  <c r="F225" i="22"/>
  <c r="L224" i="22"/>
  <c r="R223" i="22"/>
  <c r="F223" i="22"/>
  <c r="L222" i="22"/>
  <c r="R221" i="22"/>
  <c r="F221" i="22"/>
  <c r="L220" i="22"/>
  <c r="R219" i="22"/>
  <c r="F219" i="22"/>
  <c r="L218" i="22"/>
  <c r="R217" i="22"/>
  <c r="F217" i="22"/>
  <c r="L216" i="22"/>
  <c r="T378" i="22"/>
  <c r="C300" i="22"/>
  <c r="N284" i="22"/>
  <c r="K276" i="22"/>
  <c r="K268" i="22"/>
  <c r="K260" i="22"/>
  <c r="K252" i="22"/>
  <c r="K244" i="22"/>
  <c r="G238" i="22"/>
  <c r="J236" i="22"/>
  <c r="P234" i="22"/>
  <c r="E233" i="22"/>
  <c r="M231" i="22"/>
  <c r="T229" i="22"/>
  <c r="J228" i="22"/>
  <c r="P226" i="22"/>
  <c r="E225" i="22"/>
  <c r="M223" i="22"/>
  <c r="T221" i="22"/>
  <c r="N220" i="22"/>
  <c r="H219" i="22"/>
  <c r="T217" i="22"/>
  <c r="N216" i="22"/>
  <c r="L215" i="22"/>
  <c r="O214" i="22"/>
  <c r="T213" i="22"/>
  <c r="G213" i="22"/>
  <c r="L212" i="22"/>
  <c r="R211" i="22"/>
  <c r="F211" i="22"/>
  <c r="L210" i="22"/>
  <c r="R209" i="22"/>
  <c r="F209" i="22"/>
  <c r="L208" i="22"/>
  <c r="R207" i="22"/>
  <c r="F207" i="22"/>
  <c r="L206" i="22"/>
  <c r="R205" i="22"/>
  <c r="F205" i="22"/>
  <c r="L204" i="22"/>
  <c r="R203" i="22"/>
  <c r="F203" i="22"/>
  <c r="L202" i="22"/>
  <c r="R201" i="22"/>
  <c r="F201" i="22"/>
  <c r="L200" i="22"/>
  <c r="R199" i="22"/>
  <c r="F199" i="22"/>
  <c r="L198" i="22"/>
  <c r="R197" i="22"/>
  <c r="F197" i="22"/>
  <c r="L196" i="22"/>
  <c r="R195" i="22"/>
  <c r="F195" i="22"/>
  <c r="L194" i="22"/>
  <c r="R193" i="22"/>
  <c r="F193" i="22"/>
  <c r="L192" i="22"/>
  <c r="R191" i="22"/>
  <c r="F191" i="22"/>
  <c r="L190" i="22"/>
  <c r="R189" i="22"/>
  <c r="F189" i="22"/>
  <c r="L188" i="22"/>
  <c r="R187" i="22"/>
  <c r="F187" i="22"/>
  <c r="L186" i="22"/>
  <c r="R185" i="22"/>
  <c r="F185" i="22"/>
  <c r="L184" i="22"/>
  <c r="R183" i="22"/>
  <c r="F183" i="22"/>
  <c r="L182" i="22"/>
  <c r="R181" i="22"/>
  <c r="F181" i="22"/>
  <c r="L180" i="22"/>
  <c r="R179" i="22"/>
  <c r="F179" i="22"/>
  <c r="L178" i="22"/>
  <c r="R177" i="22"/>
  <c r="F177" i="22"/>
  <c r="L176" i="22"/>
  <c r="R175" i="22"/>
  <c r="F175" i="22"/>
  <c r="L174" i="22"/>
  <c r="R173" i="22"/>
  <c r="F173" i="22"/>
  <c r="L172" i="22"/>
  <c r="R171" i="22"/>
  <c r="F171" i="22"/>
  <c r="L170" i="22"/>
  <c r="R169" i="22"/>
  <c r="F169" i="22"/>
  <c r="L168" i="22"/>
  <c r="R167" i="22"/>
  <c r="F167" i="22"/>
  <c r="L166" i="22"/>
  <c r="E357" i="22"/>
  <c r="M298" i="22"/>
  <c r="S283" i="22"/>
  <c r="Q275" i="22"/>
  <c r="Q267" i="22"/>
  <c r="Q259" i="22"/>
  <c r="Q251" i="22"/>
  <c r="Q243" i="22"/>
  <c r="D238" i="22"/>
  <c r="G236" i="22"/>
  <c r="N234" i="22"/>
  <c r="D233" i="22"/>
  <c r="J231" i="22"/>
  <c r="Q229" i="22"/>
  <c r="G228" i="22"/>
  <c r="N226" i="22"/>
  <c r="D225" i="22"/>
  <c r="J223" i="22"/>
  <c r="Q221" i="22"/>
  <c r="K220" i="22"/>
  <c r="E219" i="22"/>
  <c r="Q217" i="22"/>
  <c r="K216" i="22"/>
  <c r="J215" i="22"/>
  <c r="N214" i="22"/>
  <c r="S213" i="22"/>
  <c r="F213" i="22"/>
  <c r="K212" i="22"/>
  <c r="Q211" i="22"/>
  <c r="E211" i="22"/>
  <c r="K210" i="22"/>
  <c r="Q209" i="22"/>
  <c r="E209" i="22"/>
  <c r="K208" i="22"/>
  <c r="Q207" i="22"/>
  <c r="E207" i="22"/>
  <c r="K206" i="22"/>
  <c r="Q205" i="22"/>
  <c r="E205" i="22"/>
  <c r="K204" i="22"/>
  <c r="Q203" i="22"/>
  <c r="E203" i="22"/>
  <c r="K202" i="22"/>
  <c r="Q201" i="22"/>
  <c r="E201" i="22"/>
  <c r="K200" i="22"/>
  <c r="Q199" i="22"/>
  <c r="E199" i="22"/>
  <c r="K198" i="22"/>
  <c r="Q197" i="22"/>
  <c r="E197" i="22"/>
  <c r="K196" i="22"/>
  <c r="Q195" i="22"/>
  <c r="E195" i="22"/>
  <c r="K194" i="22"/>
  <c r="Q193" i="22"/>
  <c r="E193" i="22"/>
  <c r="K192" i="22"/>
  <c r="Q191" i="22"/>
  <c r="E191" i="22"/>
  <c r="K190" i="22"/>
  <c r="Q189" i="22"/>
  <c r="E189" i="22"/>
  <c r="K188" i="22"/>
  <c r="Q187" i="22"/>
  <c r="E187" i="22"/>
  <c r="K186" i="22"/>
  <c r="Q185" i="22"/>
  <c r="E185" i="22"/>
  <c r="K184" i="22"/>
  <c r="Q183" i="22"/>
  <c r="E183" i="22"/>
  <c r="K182" i="22"/>
  <c r="Q181" i="22"/>
  <c r="E181" i="22"/>
  <c r="K180" i="22"/>
  <c r="Q179" i="22"/>
  <c r="E179" i="22"/>
  <c r="K178" i="22"/>
  <c r="Q177" i="22"/>
  <c r="E177" i="22"/>
  <c r="K176" i="22"/>
  <c r="Q175" i="22"/>
  <c r="E175" i="22"/>
  <c r="K174" i="22"/>
  <c r="Q173" i="22"/>
  <c r="E173" i="22"/>
  <c r="K172" i="22"/>
  <c r="Q171" i="22"/>
  <c r="E171" i="22"/>
  <c r="K170" i="22"/>
  <c r="Q169" i="22"/>
  <c r="E169" i="22"/>
  <c r="K168" i="22"/>
  <c r="Q167" i="22"/>
  <c r="E167" i="22"/>
  <c r="K166" i="22"/>
  <c r="Q165" i="22"/>
  <c r="E165" i="22"/>
  <c r="K164" i="22"/>
  <c r="Q163" i="22"/>
  <c r="E163" i="22"/>
  <c r="K162" i="22"/>
  <c r="Q161" i="22"/>
  <c r="E161" i="22"/>
  <c r="K160" i="22"/>
  <c r="Q159" i="22"/>
  <c r="E159" i="22"/>
  <c r="K158" i="22"/>
  <c r="Q157" i="22"/>
  <c r="E157" i="22"/>
  <c r="K156" i="22"/>
  <c r="Q155" i="22"/>
  <c r="E155" i="22"/>
  <c r="K154" i="22"/>
  <c r="Q153" i="22"/>
  <c r="E153" i="22"/>
  <c r="K152" i="22"/>
  <c r="Q151" i="22"/>
  <c r="E151" i="22"/>
  <c r="K150" i="22"/>
  <c r="Q149" i="22"/>
  <c r="E149" i="22"/>
  <c r="K148" i="22"/>
  <c r="Q147" i="22"/>
  <c r="E147" i="22"/>
  <c r="K146" i="22"/>
  <c r="J343" i="22"/>
  <c r="T296" i="22"/>
  <c r="E283" i="22"/>
  <c r="E275" i="22"/>
  <c r="E267" i="22"/>
  <c r="E259" i="22"/>
  <c r="E251" i="22"/>
  <c r="E243" i="22"/>
  <c r="T237" i="22"/>
  <c r="D236" i="22"/>
  <c r="K234" i="22"/>
  <c r="S232" i="22"/>
  <c r="H231" i="22"/>
  <c r="P229" i="22"/>
  <c r="D228" i="22"/>
  <c r="K226" i="22"/>
  <c r="S224" i="22"/>
  <c r="H223" i="22"/>
  <c r="P221" i="22"/>
  <c r="J220" i="22"/>
  <c r="D219" i="22"/>
  <c r="P217" i="22"/>
  <c r="J216" i="22"/>
  <c r="I215" i="22"/>
  <c r="M214" i="22"/>
  <c r="R213" i="22"/>
  <c r="E213" i="22"/>
  <c r="J212" i="22"/>
  <c r="P211" i="22"/>
  <c r="D211" i="22"/>
  <c r="J210" i="22"/>
  <c r="P209" i="22"/>
  <c r="D209" i="22"/>
  <c r="J208" i="22"/>
  <c r="P207" i="22"/>
  <c r="D207" i="22"/>
  <c r="J206" i="22"/>
  <c r="P205" i="22"/>
  <c r="D205" i="22"/>
  <c r="J204" i="22"/>
  <c r="P203" i="22"/>
  <c r="D203" i="22"/>
  <c r="J202" i="22"/>
  <c r="P201" i="22"/>
  <c r="D201" i="22"/>
  <c r="J200" i="22"/>
  <c r="P199" i="22"/>
  <c r="D199" i="22"/>
  <c r="J198" i="22"/>
  <c r="P197" i="22"/>
  <c r="D197" i="22"/>
  <c r="J196" i="22"/>
  <c r="P195" i="22"/>
  <c r="D195" i="22"/>
  <c r="J194" i="22"/>
  <c r="P193" i="22"/>
  <c r="D193" i="22"/>
  <c r="J192" i="22"/>
  <c r="P191" i="22"/>
  <c r="D191" i="22"/>
  <c r="J190" i="22"/>
  <c r="P189" i="22"/>
  <c r="D189" i="22"/>
  <c r="J188" i="22"/>
  <c r="P187" i="22"/>
  <c r="D187" i="22"/>
  <c r="J186" i="22"/>
  <c r="P185" i="22"/>
  <c r="D185" i="22"/>
  <c r="J184" i="22"/>
  <c r="P183" i="22"/>
  <c r="D183" i="22"/>
  <c r="J182" i="22"/>
  <c r="P181" i="22"/>
  <c r="D181" i="22"/>
  <c r="J180" i="22"/>
  <c r="P179" i="22"/>
  <c r="D179" i="22"/>
  <c r="J178" i="22"/>
  <c r="P177" i="22"/>
  <c r="D177" i="22"/>
  <c r="J176" i="22"/>
  <c r="P175" i="22"/>
  <c r="D175" i="22"/>
  <c r="J174" i="22"/>
  <c r="P173" i="22"/>
  <c r="D173" i="22"/>
  <c r="J172" i="22"/>
  <c r="P171" i="22"/>
  <c r="D171" i="22"/>
  <c r="J170" i="22"/>
  <c r="P169" i="22"/>
  <c r="D169" i="22"/>
  <c r="J168" i="22"/>
  <c r="P167" i="22"/>
  <c r="D167" i="22"/>
  <c r="J166" i="22"/>
  <c r="P165" i="22"/>
  <c r="D165" i="22"/>
  <c r="J164" i="22"/>
  <c r="P163" i="22"/>
  <c r="D163" i="22"/>
  <c r="J162" i="22"/>
  <c r="P161" i="22"/>
  <c r="D161" i="22"/>
  <c r="J160" i="22"/>
  <c r="P159" i="22"/>
  <c r="D159" i="22"/>
  <c r="J158" i="22"/>
  <c r="P157" i="22"/>
  <c r="D157" i="22"/>
  <c r="J156" i="22"/>
  <c r="P155" i="22"/>
  <c r="D155" i="22"/>
  <c r="J154" i="22"/>
  <c r="P153" i="22"/>
  <c r="D153" i="22"/>
  <c r="J152" i="22"/>
  <c r="P151" i="22"/>
  <c r="D151" i="22"/>
  <c r="J150" i="22"/>
  <c r="P149" i="22"/>
  <c r="D149" i="22"/>
  <c r="J148" i="22"/>
  <c r="P147" i="22"/>
  <c r="D147" i="22"/>
  <c r="J146" i="22"/>
  <c r="P145" i="22"/>
  <c r="I335" i="22"/>
  <c r="H295" i="22"/>
  <c r="K282" i="22"/>
  <c r="K274" i="22"/>
  <c r="K266" i="22"/>
  <c r="K258" i="22"/>
  <c r="K250" i="22"/>
  <c r="K242" i="22"/>
  <c r="Q237" i="22"/>
  <c r="T235" i="22"/>
  <c r="J234" i="22"/>
  <c r="P232" i="22"/>
  <c r="E231" i="22"/>
  <c r="M229" i="22"/>
  <c r="T227" i="22"/>
  <c r="J226" i="22"/>
  <c r="P224" i="22"/>
  <c r="E223" i="22"/>
  <c r="M221" i="22"/>
  <c r="G220" i="22"/>
  <c r="S218" i="22"/>
  <c r="M217" i="22"/>
  <c r="G216" i="22"/>
  <c r="H215" i="22"/>
  <c r="L214" i="22"/>
  <c r="Q213" i="22"/>
  <c r="D213" i="22"/>
  <c r="I212" i="22"/>
  <c r="O211" i="22"/>
  <c r="C211" i="22"/>
  <c r="I210" i="22"/>
  <c r="O209" i="22"/>
  <c r="C209" i="22"/>
  <c r="I208" i="22"/>
  <c r="O207" i="22"/>
  <c r="C207" i="22"/>
  <c r="I206" i="22"/>
  <c r="O205" i="22"/>
  <c r="C205" i="22"/>
  <c r="I204" i="22"/>
  <c r="O203" i="22"/>
  <c r="C203" i="22"/>
  <c r="I202" i="22"/>
  <c r="O201" i="22"/>
  <c r="C201" i="22"/>
  <c r="I200" i="22"/>
  <c r="O199" i="22"/>
  <c r="C199" i="22"/>
  <c r="I198" i="22"/>
  <c r="O197" i="22"/>
  <c r="C197" i="22"/>
  <c r="I196" i="22"/>
  <c r="O195" i="22"/>
  <c r="C195" i="22"/>
  <c r="I194" i="22"/>
  <c r="O193" i="22"/>
  <c r="C193" i="22"/>
  <c r="I192" i="22"/>
  <c r="O191" i="22"/>
  <c r="C191" i="22"/>
  <c r="I190" i="22"/>
  <c r="O189" i="22"/>
  <c r="C189" i="22"/>
  <c r="I188" i="22"/>
  <c r="O187" i="22"/>
  <c r="C187" i="22"/>
  <c r="I186" i="22"/>
  <c r="O185" i="22"/>
  <c r="C185" i="22"/>
  <c r="I184" i="22"/>
  <c r="O183" i="22"/>
  <c r="C183" i="22"/>
  <c r="I182" i="22"/>
  <c r="O181" i="22"/>
  <c r="C181" i="22"/>
  <c r="I180" i="22"/>
  <c r="O179" i="22"/>
  <c r="C179" i="22"/>
  <c r="I178" i="22"/>
  <c r="O177" i="22"/>
  <c r="C177" i="22"/>
  <c r="I176" i="22"/>
  <c r="O175" i="22"/>
  <c r="C175" i="22"/>
  <c r="I174" i="22"/>
  <c r="O173" i="22"/>
  <c r="C173" i="22"/>
  <c r="I172" i="22"/>
  <c r="O171" i="22"/>
  <c r="C171" i="22"/>
  <c r="I170" i="22"/>
  <c r="O169" i="22"/>
  <c r="C169" i="22"/>
  <c r="I168" i="22"/>
  <c r="O167" i="22"/>
  <c r="C167" i="22"/>
  <c r="I166" i="22"/>
  <c r="O165" i="22"/>
  <c r="C165" i="22"/>
  <c r="I164" i="22"/>
  <c r="O163" i="22"/>
  <c r="C163" i="22"/>
  <c r="I162" i="22"/>
  <c r="O161" i="22"/>
  <c r="C161" i="22"/>
  <c r="I160" i="22"/>
  <c r="O159" i="22"/>
  <c r="C159" i="22"/>
  <c r="I158" i="22"/>
  <c r="O157" i="22"/>
  <c r="C157" i="22"/>
  <c r="I156" i="22"/>
  <c r="O155" i="22"/>
  <c r="C155" i="22"/>
  <c r="I154" i="22"/>
  <c r="O153" i="22"/>
  <c r="C153" i="22"/>
  <c r="I152" i="22"/>
  <c r="I327" i="22"/>
  <c r="O293" i="22"/>
  <c r="Q281" i="22"/>
  <c r="Q273" i="22"/>
  <c r="Q265" i="22"/>
  <c r="Q257" i="22"/>
  <c r="Q249" i="22"/>
  <c r="Q241" i="22"/>
  <c r="M237" i="22"/>
  <c r="Q235" i="22"/>
  <c r="G234" i="22"/>
  <c r="N232" i="22"/>
  <c r="D231" i="22"/>
  <c r="J229" i="22"/>
  <c r="Q227" i="22"/>
  <c r="G226" i="22"/>
  <c r="N224" i="22"/>
  <c r="D223" i="22"/>
  <c r="L221" i="22"/>
  <c r="F220" i="22"/>
  <c r="R218" i="22"/>
  <c r="L217" i="22"/>
  <c r="F216" i="22"/>
  <c r="G215" i="22"/>
  <c r="K214" i="22"/>
  <c r="P213" i="22"/>
  <c r="C213" i="22"/>
  <c r="H212" i="22"/>
  <c r="N211" i="22"/>
  <c r="T210" i="22"/>
  <c r="H210" i="22"/>
  <c r="N209" i="22"/>
  <c r="T208" i="22"/>
  <c r="H208" i="22"/>
  <c r="N207" i="22"/>
  <c r="T206" i="22"/>
  <c r="H206" i="22"/>
  <c r="N205" i="22"/>
  <c r="T204" i="22"/>
  <c r="H204" i="22"/>
  <c r="N203" i="22"/>
  <c r="T202" i="22"/>
  <c r="H202" i="22"/>
  <c r="N201" i="22"/>
  <c r="T200" i="22"/>
  <c r="H200" i="22"/>
  <c r="N199" i="22"/>
  <c r="T198" i="22"/>
  <c r="H198" i="22"/>
  <c r="N197" i="22"/>
  <c r="T196" i="22"/>
  <c r="H196" i="22"/>
  <c r="N195" i="22"/>
  <c r="T194" i="22"/>
  <c r="H194" i="22"/>
  <c r="N193" i="22"/>
  <c r="T192" i="22"/>
  <c r="H192" i="22"/>
  <c r="N191" i="22"/>
  <c r="T190" i="22"/>
  <c r="H190" i="22"/>
  <c r="N189" i="22"/>
  <c r="T188" i="22"/>
  <c r="H188" i="22"/>
  <c r="N187" i="22"/>
  <c r="T186" i="22"/>
  <c r="H186" i="22"/>
  <c r="N185" i="22"/>
  <c r="T184" i="22"/>
  <c r="H184" i="22"/>
  <c r="N183" i="22"/>
  <c r="T182" i="22"/>
  <c r="H182" i="22"/>
  <c r="N181" i="22"/>
  <c r="T180" i="22"/>
  <c r="H180" i="22"/>
  <c r="N179" i="22"/>
  <c r="T178" i="22"/>
  <c r="H178" i="22"/>
  <c r="N177" i="22"/>
  <c r="T176" i="22"/>
  <c r="H176" i="22"/>
  <c r="N175" i="22"/>
  <c r="T174" i="22"/>
  <c r="H174" i="22"/>
  <c r="N173" i="22"/>
  <c r="T172" i="22"/>
  <c r="H172" i="22"/>
  <c r="N171" i="22"/>
  <c r="T170" i="22"/>
  <c r="H170" i="22"/>
  <c r="N169" i="22"/>
  <c r="T168" i="22"/>
  <c r="H168" i="22"/>
  <c r="N167" i="22"/>
  <c r="T166" i="22"/>
  <c r="H166" i="22"/>
  <c r="N165" i="22"/>
  <c r="T164" i="22"/>
  <c r="H164" i="22"/>
  <c r="N163" i="22"/>
  <c r="T162" i="22"/>
  <c r="H162" i="22"/>
  <c r="N161" i="22"/>
  <c r="T160" i="22"/>
  <c r="H160" i="22"/>
  <c r="N159" i="22"/>
  <c r="T158" i="22"/>
  <c r="H158" i="22"/>
  <c r="N157" i="22"/>
  <c r="T156" i="22"/>
  <c r="H156" i="22"/>
  <c r="N155" i="22"/>
  <c r="T154" i="22"/>
  <c r="H154" i="22"/>
  <c r="N153" i="22"/>
  <c r="T152" i="22"/>
  <c r="H152" i="22"/>
  <c r="N151" i="22"/>
  <c r="T150" i="22"/>
  <c r="H150" i="22"/>
  <c r="N149" i="22"/>
  <c r="T148" i="22"/>
  <c r="H148" i="22"/>
  <c r="N147" i="22"/>
  <c r="T146" i="22"/>
  <c r="H146" i="22"/>
  <c r="I311" i="22"/>
  <c r="M290" i="22"/>
  <c r="K280" i="22"/>
  <c r="K272" i="22"/>
  <c r="K264" i="22"/>
  <c r="K256" i="22"/>
  <c r="K248" i="22"/>
  <c r="K240" i="22"/>
  <c r="H237" i="22"/>
  <c r="M235" i="22"/>
  <c r="T233" i="22"/>
  <c r="J232" i="22"/>
  <c r="P230" i="22"/>
  <c r="E229" i="22"/>
  <c r="M227" i="22"/>
  <c r="T225" i="22"/>
  <c r="J224" i="22"/>
  <c r="P222" i="22"/>
  <c r="H221" i="22"/>
  <c r="T219" i="22"/>
  <c r="N218" i="22"/>
  <c r="H217" i="22"/>
  <c r="T215" i="22"/>
  <c r="E215" i="22"/>
  <c r="I214" i="22"/>
  <c r="M213" i="22"/>
  <c r="R212" i="22"/>
  <c r="F212" i="22"/>
  <c r="L211" i="22"/>
  <c r="R210" i="22"/>
  <c r="F210" i="22"/>
  <c r="L209" i="22"/>
  <c r="R208" i="22"/>
  <c r="F208" i="22"/>
  <c r="L207" i="22"/>
  <c r="R206" i="22"/>
  <c r="F206" i="22"/>
  <c r="L205" i="22"/>
  <c r="R204" i="22"/>
  <c r="F204" i="22"/>
  <c r="L203" i="22"/>
  <c r="R202" i="22"/>
  <c r="F202" i="22"/>
  <c r="L201" i="22"/>
  <c r="R200" i="22"/>
  <c r="F200" i="22"/>
  <c r="L199" i="22"/>
  <c r="R198" i="22"/>
  <c r="F198" i="22"/>
  <c r="L197" i="22"/>
  <c r="R196" i="22"/>
  <c r="F196" i="22"/>
  <c r="L195" i="22"/>
  <c r="R194" i="22"/>
  <c r="F194" i="22"/>
  <c r="L193" i="22"/>
  <c r="R192" i="22"/>
  <c r="F192" i="22"/>
  <c r="L191" i="22"/>
  <c r="R190" i="22"/>
  <c r="F190" i="22"/>
  <c r="L189" i="22"/>
  <c r="R188" i="22"/>
  <c r="F188" i="22"/>
  <c r="L187" i="22"/>
  <c r="R186" i="22"/>
  <c r="F186" i="22"/>
  <c r="L185" i="22"/>
  <c r="R184" i="22"/>
  <c r="F184" i="22"/>
  <c r="L183" i="22"/>
  <c r="R182" i="22"/>
  <c r="F182" i="22"/>
  <c r="L181" i="22"/>
  <c r="R180" i="22"/>
  <c r="F180" i="22"/>
  <c r="L179" i="22"/>
  <c r="R178" i="22"/>
  <c r="F178" i="22"/>
  <c r="L177" i="22"/>
  <c r="R176" i="22"/>
  <c r="F176" i="22"/>
  <c r="L175" i="22"/>
  <c r="R174" i="22"/>
  <c r="F174" i="22"/>
  <c r="L173" i="22"/>
  <c r="R172" i="22"/>
  <c r="F172" i="22"/>
  <c r="C308" i="22"/>
  <c r="E289" i="22"/>
  <c r="Q279" i="22"/>
  <c r="Q271" i="22"/>
  <c r="Q263" i="22"/>
  <c r="Q255" i="22"/>
  <c r="Q247" i="22"/>
  <c r="Q239" i="22"/>
  <c r="E237" i="22"/>
  <c r="J235" i="22"/>
  <c r="Q233" i="22"/>
  <c r="G232" i="22"/>
  <c r="N230" i="22"/>
  <c r="D229" i="22"/>
  <c r="J227" i="22"/>
  <c r="Q225" i="22"/>
  <c r="G224" i="22"/>
  <c r="N222" i="22"/>
  <c r="E221" i="22"/>
  <c r="Q219" i="22"/>
  <c r="K218" i="22"/>
  <c r="E217" i="22"/>
  <c r="S215" i="22"/>
  <c r="D215" i="22"/>
  <c r="G214" i="22"/>
  <c r="L213" i="22"/>
  <c r="Q212" i="22"/>
  <c r="E212" i="22"/>
  <c r="K211" i="22"/>
  <c r="Q210" i="22"/>
  <c r="E210" i="22"/>
  <c r="K209" i="22"/>
  <c r="Q208" i="22"/>
  <c r="E208" i="22"/>
  <c r="K207" i="22"/>
  <c r="Q206" i="22"/>
  <c r="E206" i="22"/>
  <c r="K205" i="22"/>
  <c r="Q204" i="22"/>
  <c r="E204" i="22"/>
  <c r="K203" i="22"/>
  <c r="Q202" i="22"/>
  <c r="E202" i="22"/>
  <c r="K201" i="22"/>
  <c r="Q200" i="22"/>
  <c r="E200" i="22"/>
  <c r="K199" i="22"/>
  <c r="Q198" i="22"/>
  <c r="E198" i="22"/>
  <c r="K197" i="22"/>
  <c r="Q196" i="22"/>
  <c r="E196" i="22"/>
  <c r="K195" i="22"/>
  <c r="Q194" i="22"/>
  <c r="E194" i="22"/>
  <c r="K193" i="22"/>
  <c r="Q192" i="22"/>
  <c r="E192" i="22"/>
  <c r="K191" i="22"/>
  <c r="Q190" i="22"/>
  <c r="E190" i="22"/>
  <c r="K189" i="22"/>
  <c r="Q188" i="22"/>
  <c r="E188" i="22"/>
  <c r="K187" i="22"/>
  <c r="Q186" i="22"/>
  <c r="E186" i="22"/>
  <c r="K185" i="22"/>
  <c r="Q184" i="22"/>
  <c r="E184" i="22"/>
  <c r="K183" i="22"/>
  <c r="Q182" i="22"/>
  <c r="E182" i="22"/>
  <c r="K181" i="22"/>
  <c r="Q180" i="22"/>
  <c r="E180" i="22"/>
  <c r="K179" i="22"/>
  <c r="Q178" i="22"/>
  <c r="E178" i="22"/>
  <c r="K177" i="22"/>
  <c r="Q176" i="22"/>
  <c r="E176" i="22"/>
  <c r="K175" i="22"/>
  <c r="Q174" i="22"/>
  <c r="E174" i="22"/>
  <c r="K173" i="22"/>
  <c r="Q172" i="22"/>
  <c r="E172" i="22"/>
  <c r="K171" i="22"/>
  <c r="Q170" i="22"/>
  <c r="E170" i="22"/>
  <c r="K169" i="22"/>
  <c r="Q168" i="22"/>
  <c r="E168" i="22"/>
  <c r="K167" i="22"/>
  <c r="Q166" i="22"/>
  <c r="E166" i="22"/>
  <c r="K165" i="22"/>
  <c r="Q164" i="22"/>
  <c r="E164" i="22"/>
  <c r="K163" i="22"/>
  <c r="Q162" i="22"/>
  <c r="E162" i="22"/>
  <c r="K161" i="22"/>
  <c r="Q160" i="22"/>
  <c r="E160" i="22"/>
  <c r="K159" i="22"/>
  <c r="Q158" i="22"/>
  <c r="E158" i="22"/>
  <c r="K157" i="22"/>
  <c r="Q156" i="22"/>
  <c r="E156" i="22"/>
  <c r="K155" i="22"/>
  <c r="Q154" i="22"/>
  <c r="E154" i="22"/>
  <c r="K153" i="22"/>
  <c r="Q152" i="22"/>
  <c r="E152" i="22"/>
  <c r="K151" i="22"/>
  <c r="Q150" i="22"/>
  <c r="E150" i="22"/>
  <c r="K149" i="22"/>
  <c r="Q148" i="22"/>
  <c r="E148" i="22"/>
  <c r="K147" i="22"/>
  <c r="Q146" i="22"/>
  <c r="E146" i="22"/>
  <c r="K145" i="22"/>
  <c r="M306" i="22"/>
  <c r="Q287" i="22"/>
  <c r="E279" i="22"/>
  <c r="E271" i="22"/>
  <c r="E263" i="22"/>
  <c r="E255" i="22"/>
  <c r="E247" i="22"/>
  <c r="E239" i="22"/>
  <c r="S236" i="22"/>
  <c r="H235" i="22"/>
  <c r="P233" i="22"/>
  <c r="D232" i="22"/>
  <c r="K230" i="22"/>
  <c r="S228" i="22"/>
  <c r="H227" i="22"/>
  <c r="P225" i="22"/>
  <c r="D224" i="22"/>
  <c r="K222" i="22"/>
  <c r="D221" i="22"/>
  <c r="P219" i="22"/>
  <c r="J218" i="22"/>
  <c r="D217" i="22"/>
  <c r="R215" i="22"/>
  <c r="C215" i="22"/>
  <c r="F214" i="22"/>
  <c r="K213" i="22"/>
  <c r="P212" i="22"/>
  <c r="D212" i="22"/>
  <c r="J211" i="22"/>
  <c r="P210" i="22"/>
  <c r="D210" i="22"/>
  <c r="J209" i="22"/>
  <c r="P208" i="22"/>
  <c r="D208" i="22"/>
  <c r="J207" i="22"/>
  <c r="P206" i="22"/>
  <c r="D206" i="22"/>
  <c r="J205" i="22"/>
  <c r="P204" i="22"/>
  <c r="D204" i="22"/>
  <c r="J203" i="22"/>
  <c r="P202" i="22"/>
  <c r="D202" i="22"/>
  <c r="J201" i="22"/>
  <c r="P200" i="22"/>
  <c r="D200" i="22"/>
  <c r="J199" i="22"/>
  <c r="P198" i="22"/>
  <c r="D198" i="22"/>
  <c r="J197" i="22"/>
  <c r="P196" i="22"/>
  <c r="D196" i="22"/>
  <c r="J195" i="22"/>
  <c r="P194" i="22"/>
  <c r="D194" i="22"/>
  <c r="J193" i="22"/>
  <c r="P192" i="22"/>
  <c r="D192" i="22"/>
  <c r="J191" i="22"/>
  <c r="P190" i="22"/>
  <c r="D190" i="22"/>
  <c r="J189" i="22"/>
  <c r="P188" i="22"/>
  <c r="D188" i="22"/>
  <c r="J187" i="22"/>
  <c r="P186" i="22"/>
  <c r="D186" i="22"/>
  <c r="J185" i="22"/>
  <c r="P184" i="22"/>
  <c r="D184" i="22"/>
  <c r="J183" i="22"/>
  <c r="P182" i="22"/>
  <c r="D182" i="22"/>
  <c r="J181" i="22"/>
  <c r="P180" i="22"/>
  <c r="D180" i="22"/>
  <c r="J179" i="22"/>
  <c r="P178" i="22"/>
  <c r="D178" i="22"/>
  <c r="J177" i="22"/>
  <c r="P176" i="22"/>
  <c r="D176" i="22"/>
  <c r="J175" i="22"/>
  <c r="P174" i="22"/>
  <c r="D174" i="22"/>
  <c r="J173" i="22"/>
  <c r="P172" i="22"/>
  <c r="D172" i="22"/>
  <c r="J171" i="22"/>
  <c r="P170" i="22"/>
  <c r="D170" i="22"/>
  <c r="J169" i="22"/>
  <c r="P168" i="22"/>
  <c r="D168" i="22"/>
  <c r="J167" i="22"/>
  <c r="P166" i="22"/>
  <c r="D166" i="22"/>
  <c r="J165" i="22"/>
  <c r="P164" i="22"/>
  <c r="D164" i="22"/>
  <c r="J163" i="22"/>
  <c r="P162" i="22"/>
  <c r="D162" i="22"/>
  <c r="J161" i="22"/>
  <c r="P160" i="22"/>
  <c r="D160" i="22"/>
  <c r="J159" i="22"/>
  <c r="P158" i="22"/>
  <c r="D158" i="22"/>
  <c r="J157" i="22"/>
  <c r="P156" i="22"/>
  <c r="D156" i="22"/>
  <c r="J155" i="22"/>
  <c r="P154" i="22"/>
  <c r="D154" i="22"/>
  <c r="J153" i="22"/>
  <c r="P152" i="22"/>
  <c r="D152" i="22"/>
  <c r="J151" i="22"/>
  <c r="P150" i="22"/>
  <c r="D150" i="22"/>
  <c r="J149" i="22"/>
  <c r="P148" i="22"/>
  <c r="D148" i="22"/>
  <c r="O301" i="22"/>
  <c r="I285" i="22"/>
  <c r="E277" i="22"/>
  <c r="E269" i="22"/>
  <c r="E261" i="22"/>
  <c r="E253" i="22"/>
  <c r="E245" i="22"/>
  <c r="K238" i="22"/>
  <c r="K236" i="22"/>
  <c r="S234" i="22"/>
  <c r="H233" i="22"/>
  <c r="P231" i="22"/>
  <c r="D230" i="22"/>
  <c r="K228" i="22"/>
  <c r="S226" i="22"/>
  <c r="H225" i="22"/>
  <c r="P223" i="22"/>
  <c r="D222" i="22"/>
  <c r="P220" i="22"/>
  <c r="J219" i="22"/>
  <c r="D218" i="22"/>
  <c r="P216" i="22"/>
  <c r="M215" i="22"/>
  <c r="P214" i="22"/>
  <c r="C214" i="22"/>
  <c r="H213" i="22"/>
  <c r="M212" i="22"/>
  <c r="S211" i="22"/>
  <c r="G211" i="22"/>
  <c r="M210" i="22"/>
  <c r="S209" i="22"/>
  <c r="G209" i="22"/>
  <c r="M208" i="22"/>
  <c r="S207" i="22"/>
  <c r="G207" i="22"/>
  <c r="M206" i="22"/>
  <c r="S205" i="22"/>
  <c r="G205" i="22"/>
  <c r="M204" i="22"/>
  <c r="S203" i="22"/>
  <c r="G203" i="22"/>
  <c r="M202" i="22"/>
  <c r="S201" i="22"/>
  <c r="G201" i="22"/>
  <c r="M200" i="22"/>
  <c r="S199" i="22"/>
  <c r="G199" i="22"/>
  <c r="M198" i="22"/>
  <c r="S197" i="22"/>
  <c r="G197" i="22"/>
  <c r="M196" i="22"/>
  <c r="S195" i="22"/>
  <c r="G195" i="22"/>
  <c r="M194" i="22"/>
  <c r="S193" i="22"/>
  <c r="G193" i="22"/>
  <c r="M192" i="22"/>
  <c r="S191" i="22"/>
  <c r="G191" i="22"/>
  <c r="M190" i="22"/>
  <c r="S189" i="22"/>
  <c r="G189" i="22"/>
  <c r="M188" i="22"/>
  <c r="S187" i="22"/>
  <c r="G187" i="22"/>
  <c r="M186" i="22"/>
  <c r="S185" i="22"/>
  <c r="G185" i="22"/>
  <c r="M184" i="22"/>
  <c r="S183" i="22"/>
  <c r="G183" i="22"/>
  <c r="M182" i="22"/>
  <c r="S181" i="22"/>
  <c r="G181" i="22"/>
  <c r="M180" i="22"/>
  <c r="S179" i="22"/>
  <c r="G179" i="22"/>
  <c r="M178" i="22"/>
  <c r="S177" i="22"/>
  <c r="G177" i="22"/>
  <c r="M176" i="22"/>
  <c r="S175" i="22"/>
  <c r="G175" i="22"/>
  <c r="M174" i="22"/>
  <c r="S173" i="22"/>
  <c r="G173" i="22"/>
  <c r="M172" i="22"/>
  <c r="I319" i="22"/>
  <c r="E265" i="22"/>
  <c r="J237" i="22"/>
  <c r="S230" i="22"/>
  <c r="K224" i="22"/>
  <c r="P218" i="22"/>
  <c r="J214" i="22"/>
  <c r="M211" i="22"/>
  <c r="S208" i="22"/>
  <c r="G206" i="22"/>
  <c r="M203" i="22"/>
  <c r="S200" i="22"/>
  <c r="G198" i="22"/>
  <c r="M195" i="22"/>
  <c r="S192" i="22"/>
  <c r="G190" i="22"/>
  <c r="M187" i="22"/>
  <c r="S184" i="22"/>
  <c r="G182" i="22"/>
  <c r="M179" i="22"/>
  <c r="S176" i="22"/>
  <c r="G174" i="22"/>
  <c r="S171" i="22"/>
  <c r="F170" i="22"/>
  <c r="N168" i="22"/>
  <c r="S166" i="22"/>
  <c r="L165" i="22"/>
  <c r="F164" i="22"/>
  <c r="R162" i="22"/>
  <c r="L161" i="22"/>
  <c r="F160" i="22"/>
  <c r="R158" i="22"/>
  <c r="L157" i="22"/>
  <c r="F156" i="22"/>
  <c r="R154" i="22"/>
  <c r="L153" i="22"/>
  <c r="F152" i="22"/>
  <c r="C151" i="22"/>
  <c r="S149" i="22"/>
  <c r="O148" i="22"/>
  <c r="M147" i="22"/>
  <c r="N146" i="22"/>
  <c r="O145" i="22"/>
  <c r="T144" i="22"/>
  <c r="H144" i="22"/>
  <c r="N143" i="22"/>
  <c r="T142" i="22"/>
  <c r="H142" i="22"/>
  <c r="N141" i="22"/>
  <c r="T140" i="22"/>
  <c r="H140" i="22"/>
  <c r="N139" i="22"/>
  <c r="T138" i="22"/>
  <c r="H138" i="22"/>
  <c r="N137" i="22"/>
  <c r="T136" i="22"/>
  <c r="H136" i="22"/>
  <c r="N135" i="22"/>
  <c r="T134" i="22"/>
  <c r="H134" i="22"/>
  <c r="N133" i="22"/>
  <c r="T132" i="22"/>
  <c r="H132" i="22"/>
  <c r="N131" i="22"/>
  <c r="T130" i="22"/>
  <c r="H130" i="22"/>
  <c r="N129" i="22"/>
  <c r="T128" i="22"/>
  <c r="H128" i="22"/>
  <c r="N127" i="22"/>
  <c r="T126" i="22"/>
  <c r="H126" i="22"/>
  <c r="N125" i="22"/>
  <c r="T124" i="22"/>
  <c r="H124" i="22"/>
  <c r="N123" i="22"/>
  <c r="T122" i="22"/>
  <c r="H122" i="22"/>
  <c r="N121" i="22"/>
  <c r="T120" i="22"/>
  <c r="H120" i="22"/>
  <c r="N119" i="22"/>
  <c r="T118" i="22"/>
  <c r="H118" i="22"/>
  <c r="N117" i="22"/>
  <c r="T116" i="22"/>
  <c r="H116" i="22"/>
  <c r="N115" i="22"/>
  <c r="T114" i="22"/>
  <c r="H114" i="22"/>
  <c r="N113" i="22"/>
  <c r="T112" i="22"/>
  <c r="H112" i="22"/>
  <c r="N111" i="22"/>
  <c r="T110" i="22"/>
  <c r="H110" i="22"/>
  <c r="N109" i="22"/>
  <c r="T108" i="22"/>
  <c r="H108" i="22"/>
  <c r="N107" i="22"/>
  <c r="T106" i="22"/>
  <c r="H106" i="22"/>
  <c r="N105" i="22"/>
  <c r="T104" i="22"/>
  <c r="H104" i="22"/>
  <c r="N103" i="22"/>
  <c r="T102" i="22"/>
  <c r="H102" i="22"/>
  <c r="N101" i="22"/>
  <c r="T100" i="22"/>
  <c r="H100" i="22"/>
  <c r="N99" i="22"/>
  <c r="T98" i="22"/>
  <c r="H98" i="22"/>
  <c r="N97" i="22"/>
  <c r="T96" i="22"/>
  <c r="H96" i="22"/>
  <c r="N95" i="22"/>
  <c r="T94" i="22"/>
  <c r="H94" i="22"/>
  <c r="N93" i="22"/>
  <c r="T92" i="22"/>
  <c r="H92" i="22"/>
  <c r="N91" i="22"/>
  <c r="T90" i="22"/>
  <c r="H90" i="22"/>
  <c r="N89" i="22"/>
  <c r="T304" i="22"/>
  <c r="K262" i="22"/>
  <c r="P236" i="22"/>
  <c r="J230" i="22"/>
  <c r="T223" i="22"/>
  <c r="G218" i="22"/>
  <c r="E214" i="22"/>
  <c r="I211" i="22"/>
  <c r="O208" i="22"/>
  <c r="C206" i="22"/>
  <c r="I203" i="22"/>
  <c r="O200" i="22"/>
  <c r="C198" i="22"/>
  <c r="I195" i="22"/>
  <c r="O192" i="22"/>
  <c r="C190" i="22"/>
  <c r="I187" i="22"/>
  <c r="O184" i="22"/>
  <c r="C182" i="22"/>
  <c r="I179" i="22"/>
  <c r="O176" i="22"/>
  <c r="C174" i="22"/>
  <c r="M171" i="22"/>
  <c r="C170" i="22"/>
  <c r="M168" i="22"/>
  <c r="R166" i="22"/>
  <c r="I165" i="22"/>
  <c r="C164" i="22"/>
  <c r="O162" i="22"/>
  <c r="I161" i="22"/>
  <c r="C160" i="22"/>
  <c r="O158" i="22"/>
  <c r="I157" i="22"/>
  <c r="C156" i="22"/>
  <c r="O154" i="22"/>
  <c r="I153" i="22"/>
  <c r="C152" i="22"/>
  <c r="S150" i="22"/>
  <c r="R149" i="22"/>
  <c r="N148" i="22"/>
  <c r="L147" i="22"/>
  <c r="M146" i="22"/>
  <c r="N145" i="22"/>
  <c r="S144" i="22"/>
  <c r="G144" i="22"/>
  <c r="M143" i="22"/>
  <c r="S142" i="22"/>
  <c r="G142" i="22"/>
  <c r="M141" i="22"/>
  <c r="S140" i="22"/>
  <c r="G140" i="22"/>
  <c r="M139" i="22"/>
  <c r="S138" i="22"/>
  <c r="G138" i="22"/>
  <c r="M137" i="22"/>
  <c r="S136" i="22"/>
  <c r="G136" i="22"/>
  <c r="M135" i="22"/>
  <c r="S134" i="22"/>
  <c r="G134" i="22"/>
  <c r="M133" i="22"/>
  <c r="S132" i="22"/>
  <c r="G132" i="22"/>
  <c r="M131" i="22"/>
  <c r="S130" i="22"/>
  <c r="G130" i="22"/>
  <c r="M129" i="22"/>
  <c r="S128" i="22"/>
  <c r="G128" i="22"/>
  <c r="M127" i="22"/>
  <c r="S126" i="22"/>
  <c r="G126" i="22"/>
  <c r="M125" i="22"/>
  <c r="S124" i="22"/>
  <c r="G124" i="22"/>
  <c r="M123" i="22"/>
  <c r="S122" i="22"/>
  <c r="G122" i="22"/>
  <c r="M121" i="22"/>
  <c r="S120" i="22"/>
  <c r="G120" i="22"/>
  <c r="M119" i="22"/>
  <c r="S118" i="22"/>
  <c r="G118" i="22"/>
  <c r="M117" i="22"/>
  <c r="S116" i="22"/>
  <c r="G116" i="22"/>
  <c r="M115" i="22"/>
  <c r="S114" i="22"/>
  <c r="G114" i="22"/>
  <c r="M113" i="22"/>
  <c r="S112" i="22"/>
  <c r="G112" i="22"/>
  <c r="M111" i="22"/>
  <c r="S110" i="22"/>
  <c r="G110" i="22"/>
  <c r="M109" i="22"/>
  <c r="S108" i="22"/>
  <c r="G108" i="22"/>
  <c r="M107" i="22"/>
  <c r="S106" i="22"/>
  <c r="G106" i="22"/>
  <c r="M105" i="22"/>
  <c r="S104" i="22"/>
  <c r="G104" i="22"/>
  <c r="M103" i="22"/>
  <c r="S102" i="22"/>
  <c r="G102" i="22"/>
  <c r="M101" i="22"/>
  <c r="S100" i="22"/>
  <c r="G100" i="22"/>
  <c r="M99" i="22"/>
  <c r="H303" i="22"/>
  <c r="Q261" i="22"/>
  <c r="N236" i="22"/>
  <c r="G230" i="22"/>
  <c r="Q223" i="22"/>
  <c r="F218" i="22"/>
  <c r="D214" i="22"/>
  <c r="H211" i="22"/>
  <c r="N208" i="22"/>
  <c r="T205" i="22"/>
  <c r="H203" i="22"/>
  <c r="N200" i="22"/>
  <c r="T197" i="22"/>
  <c r="H195" i="22"/>
  <c r="N192" i="22"/>
  <c r="T189" i="22"/>
  <c r="H187" i="22"/>
  <c r="N184" i="22"/>
  <c r="T181" i="22"/>
  <c r="H179" i="22"/>
  <c r="N176" i="22"/>
  <c r="T173" i="22"/>
  <c r="L171" i="22"/>
  <c r="T169" i="22"/>
  <c r="G168" i="22"/>
  <c r="O166" i="22"/>
  <c r="H165" i="22"/>
  <c r="T163" i="22"/>
  <c r="N162" i="22"/>
  <c r="H161" i="22"/>
  <c r="T159" i="22"/>
  <c r="N158" i="22"/>
  <c r="H157" i="22"/>
  <c r="T155" i="22"/>
  <c r="N154" i="22"/>
  <c r="H153" i="22"/>
  <c r="T151" i="22"/>
  <c r="R150" i="22"/>
  <c r="O149" i="22"/>
  <c r="M148" i="22"/>
  <c r="J147" i="22"/>
  <c r="L146" i="22"/>
  <c r="M145" i="22"/>
  <c r="R144" i="22"/>
  <c r="F144" i="22"/>
  <c r="L143" i="22"/>
  <c r="R142" i="22"/>
  <c r="F142" i="22"/>
  <c r="L141" i="22"/>
  <c r="R140" i="22"/>
  <c r="F140" i="22"/>
  <c r="L139" i="22"/>
  <c r="R138" i="22"/>
  <c r="F138" i="22"/>
  <c r="L137" i="22"/>
  <c r="R136" i="22"/>
  <c r="F136" i="22"/>
  <c r="L135" i="22"/>
  <c r="R134" i="22"/>
  <c r="F134" i="22"/>
  <c r="L133" i="22"/>
  <c r="R132" i="22"/>
  <c r="F132" i="22"/>
  <c r="L131" i="22"/>
  <c r="R130" i="22"/>
  <c r="F130" i="22"/>
  <c r="L129" i="22"/>
  <c r="R128" i="22"/>
  <c r="F128" i="22"/>
  <c r="L127" i="22"/>
  <c r="R126" i="22"/>
  <c r="F126" i="22"/>
  <c r="L125" i="22"/>
  <c r="R124" i="22"/>
  <c r="F124" i="22"/>
  <c r="L123" i="22"/>
  <c r="R122" i="22"/>
  <c r="F122" i="22"/>
  <c r="L121" i="22"/>
  <c r="R120" i="22"/>
  <c r="F120" i="22"/>
  <c r="L119" i="22"/>
  <c r="R118" i="22"/>
  <c r="F118" i="22"/>
  <c r="L117" i="22"/>
  <c r="R116" i="22"/>
  <c r="F116" i="22"/>
  <c r="L115" i="22"/>
  <c r="R114" i="22"/>
  <c r="F114" i="22"/>
  <c r="L113" i="22"/>
  <c r="R112" i="22"/>
  <c r="F112" i="22"/>
  <c r="L111" i="22"/>
  <c r="R110" i="22"/>
  <c r="F110" i="22"/>
  <c r="L109" i="22"/>
  <c r="R108" i="22"/>
  <c r="F108" i="22"/>
  <c r="L107" i="22"/>
  <c r="R106" i="22"/>
  <c r="F106" i="22"/>
  <c r="L105" i="22"/>
  <c r="R104" i="22"/>
  <c r="F104" i="22"/>
  <c r="L103" i="22"/>
  <c r="R102" i="22"/>
  <c r="F102" i="22"/>
  <c r="L101" i="22"/>
  <c r="R100" i="22"/>
  <c r="F100" i="22"/>
  <c r="L99" i="22"/>
  <c r="R98" i="22"/>
  <c r="F98" i="22"/>
  <c r="L97" i="22"/>
  <c r="R96" i="22"/>
  <c r="F96" i="22"/>
  <c r="L95" i="22"/>
  <c r="R94" i="22"/>
  <c r="F94" i="22"/>
  <c r="L93" i="22"/>
  <c r="R92" i="22"/>
  <c r="F92" i="22"/>
  <c r="L91" i="22"/>
  <c r="R90" i="22"/>
  <c r="F90" i="22"/>
  <c r="C292" i="22"/>
  <c r="E257" i="22"/>
  <c r="P235" i="22"/>
  <c r="H229" i="22"/>
  <c r="S222" i="22"/>
  <c r="J217" i="22"/>
  <c r="O213" i="22"/>
  <c r="S210" i="22"/>
  <c r="G208" i="22"/>
  <c r="M205" i="22"/>
  <c r="S202" i="22"/>
  <c r="G200" i="22"/>
  <c r="M197" i="22"/>
  <c r="S194" i="22"/>
  <c r="G192" i="22"/>
  <c r="M189" i="22"/>
  <c r="S186" i="22"/>
  <c r="G184" i="22"/>
  <c r="M181" i="22"/>
  <c r="S178" i="22"/>
  <c r="G176" i="22"/>
  <c r="M173" i="22"/>
  <c r="I171" i="22"/>
  <c r="S169" i="22"/>
  <c r="F168" i="22"/>
  <c r="N166" i="22"/>
  <c r="G165" i="22"/>
  <c r="S163" i="22"/>
  <c r="M162" i="22"/>
  <c r="G161" i="22"/>
  <c r="S159" i="22"/>
  <c r="M158" i="22"/>
  <c r="G157" i="22"/>
  <c r="S155" i="22"/>
  <c r="M154" i="22"/>
  <c r="G153" i="22"/>
  <c r="S151" i="22"/>
  <c r="O150" i="22"/>
  <c r="M149" i="22"/>
  <c r="L148" i="22"/>
  <c r="I147" i="22"/>
  <c r="I146" i="22"/>
  <c r="L145" i="22"/>
  <c r="Q144" i="22"/>
  <c r="E144" i="22"/>
  <c r="K143" i="22"/>
  <c r="Q142" i="22"/>
  <c r="E142" i="22"/>
  <c r="K141" i="22"/>
  <c r="Q140" i="22"/>
  <c r="E140" i="22"/>
  <c r="K139" i="22"/>
  <c r="Q138" i="22"/>
  <c r="E138" i="22"/>
  <c r="K137" i="22"/>
  <c r="Q136" i="22"/>
  <c r="E136" i="22"/>
  <c r="K135" i="22"/>
  <c r="Q134" i="22"/>
  <c r="E134" i="22"/>
  <c r="K133" i="22"/>
  <c r="Q132" i="22"/>
  <c r="E132" i="22"/>
  <c r="K131" i="22"/>
  <c r="Q130" i="22"/>
  <c r="E130" i="22"/>
  <c r="K129" i="22"/>
  <c r="Q128" i="22"/>
  <c r="E128" i="22"/>
  <c r="K127" i="22"/>
  <c r="Q126" i="22"/>
  <c r="E126" i="22"/>
  <c r="K125" i="22"/>
  <c r="Q124" i="22"/>
  <c r="E124" i="22"/>
  <c r="K123" i="22"/>
  <c r="Q122" i="22"/>
  <c r="E122" i="22"/>
  <c r="K121" i="22"/>
  <c r="Q120" i="22"/>
  <c r="E120" i="22"/>
  <c r="K119" i="22"/>
  <c r="Q118" i="22"/>
  <c r="E118" i="22"/>
  <c r="K117" i="22"/>
  <c r="Q116" i="22"/>
  <c r="E116" i="22"/>
  <c r="K115" i="22"/>
  <c r="Q114" i="22"/>
  <c r="E114" i="22"/>
  <c r="K113" i="22"/>
  <c r="Q112" i="22"/>
  <c r="E112" i="22"/>
  <c r="K111" i="22"/>
  <c r="Q110" i="22"/>
  <c r="E110" i="22"/>
  <c r="K109" i="22"/>
  <c r="Q108" i="22"/>
  <c r="E108" i="22"/>
  <c r="K107" i="22"/>
  <c r="Q106" i="22"/>
  <c r="E106" i="22"/>
  <c r="K105" i="22"/>
  <c r="Q104" i="22"/>
  <c r="E104" i="22"/>
  <c r="K103" i="22"/>
  <c r="Q102" i="22"/>
  <c r="E102" i="22"/>
  <c r="K101" i="22"/>
  <c r="Q100" i="22"/>
  <c r="E100" i="22"/>
  <c r="K99" i="22"/>
  <c r="Q98" i="22"/>
  <c r="E98" i="22"/>
  <c r="K97" i="22"/>
  <c r="S286" i="22"/>
  <c r="K254" i="22"/>
  <c r="E235" i="22"/>
  <c r="P228" i="22"/>
  <c r="J222" i="22"/>
  <c r="S216" i="22"/>
  <c r="J213" i="22"/>
  <c r="O210" i="22"/>
  <c r="C208" i="22"/>
  <c r="I205" i="22"/>
  <c r="O202" i="22"/>
  <c r="C200" i="22"/>
  <c r="I197" i="22"/>
  <c r="O194" i="22"/>
  <c r="C192" i="22"/>
  <c r="I189" i="22"/>
  <c r="O186" i="22"/>
  <c r="C184" i="22"/>
  <c r="I181" i="22"/>
  <c r="O178" i="22"/>
  <c r="C176" i="22"/>
  <c r="I173" i="22"/>
  <c r="H171" i="22"/>
  <c r="M169" i="22"/>
  <c r="C168" i="22"/>
  <c r="M166" i="22"/>
  <c r="F165" i="22"/>
  <c r="R163" i="22"/>
  <c r="L162" i="22"/>
  <c r="F161" i="22"/>
  <c r="R159" i="22"/>
  <c r="L158" i="22"/>
  <c r="F157" i="22"/>
  <c r="R155" i="22"/>
  <c r="L154" i="22"/>
  <c r="F153" i="22"/>
  <c r="R151" i="22"/>
  <c r="N150" i="22"/>
  <c r="L149" i="22"/>
  <c r="I148" i="22"/>
  <c r="H147" i="22"/>
  <c r="G146" i="22"/>
  <c r="J145" i="22"/>
  <c r="P144" i="22"/>
  <c r="D144" i="22"/>
  <c r="J143" i="22"/>
  <c r="P142" i="22"/>
  <c r="D142" i="22"/>
  <c r="J141" i="22"/>
  <c r="P140" i="22"/>
  <c r="D140" i="22"/>
  <c r="J139" i="22"/>
  <c r="P138" i="22"/>
  <c r="D138" i="22"/>
  <c r="J137" i="22"/>
  <c r="P136" i="22"/>
  <c r="D136" i="22"/>
  <c r="J135" i="22"/>
  <c r="P134" i="22"/>
  <c r="D134" i="22"/>
  <c r="J133" i="22"/>
  <c r="P132" i="22"/>
  <c r="D132" i="22"/>
  <c r="J131" i="22"/>
  <c r="P130" i="22"/>
  <c r="D130" i="22"/>
  <c r="J129" i="22"/>
  <c r="P128" i="22"/>
  <c r="D128" i="22"/>
  <c r="J127" i="22"/>
  <c r="P126" i="22"/>
  <c r="D126" i="22"/>
  <c r="J125" i="22"/>
  <c r="P124" i="22"/>
  <c r="D124" i="22"/>
  <c r="J123" i="22"/>
  <c r="P122" i="22"/>
  <c r="D122" i="22"/>
  <c r="J121" i="22"/>
  <c r="P120" i="22"/>
  <c r="D120" i="22"/>
  <c r="J119" i="22"/>
  <c r="P118" i="22"/>
  <c r="D118" i="22"/>
  <c r="J117" i="22"/>
  <c r="P116" i="22"/>
  <c r="D116" i="22"/>
  <c r="J115" i="22"/>
  <c r="P114" i="22"/>
  <c r="D114" i="22"/>
  <c r="J113" i="22"/>
  <c r="P112" i="22"/>
  <c r="D112" i="22"/>
  <c r="J111" i="22"/>
  <c r="P110" i="22"/>
  <c r="D110" i="22"/>
  <c r="J109" i="22"/>
  <c r="P108" i="22"/>
  <c r="D108" i="22"/>
  <c r="J107" i="22"/>
  <c r="P106" i="22"/>
  <c r="D106" i="22"/>
  <c r="J105" i="22"/>
  <c r="P104" i="22"/>
  <c r="D104" i="22"/>
  <c r="J103" i="22"/>
  <c r="P102" i="22"/>
  <c r="D102" i="22"/>
  <c r="J101" i="22"/>
  <c r="P100" i="22"/>
  <c r="D100" i="22"/>
  <c r="J99" i="22"/>
  <c r="P98" i="22"/>
  <c r="D98" i="22"/>
  <c r="J97" i="22"/>
  <c r="P96" i="22"/>
  <c r="D96" i="22"/>
  <c r="J95" i="22"/>
  <c r="P94" i="22"/>
  <c r="D94" i="22"/>
  <c r="J93" i="22"/>
  <c r="P92" i="22"/>
  <c r="D286" i="22"/>
  <c r="Q253" i="22"/>
  <c r="D235" i="22"/>
  <c r="N228" i="22"/>
  <c r="G222" i="22"/>
  <c r="R216" i="22"/>
  <c r="I213" i="22"/>
  <c r="N210" i="22"/>
  <c r="T207" i="22"/>
  <c r="H205" i="22"/>
  <c r="N202" i="22"/>
  <c r="T199" i="22"/>
  <c r="H197" i="22"/>
  <c r="N194" i="22"/>
  <c r="T191" i="22"/>
  <c r="H189" i="22"/>
  <c r="N186" i="22"/>
  <c r="T183" i="22"/>
  <c r="H181" i="22"/>
  <c r="N178" i="22"/>
  <c r="T175" i="22"/>
  <c r="H173" i="22"/>
  <c r="G171" i="22"/>
  <c r="L169" i="22"/>
  <c r="T167" i="22"/>
  <c r="G166" i="22"/>
  <c r="S164" i="22"/>
  <c r="M163" i="22"/>
  <c r="G162" i="22"/>
  <c r="S160" i="22"/>
  <c r="M159" i="22"/>
  <c r="G158" i="22"/>
  <c r="S156" i="22"/>
  <c r="M155" i="22"/>
  <c r="G154" i="22"/>
  <c r="S152" i="22"/>
  <c r="O151" i="22"/>
  <c r="M150" i="22"/>
  <c r="I149" i="22"/>
  <c r="G148" i="22"/>
  <c r="G147" i="22"/>
  <c r="F146" i="22"/>
  <c r="I145" i="22"/>
  <c r="O144" i="22"/>
  <c r="C144" i="22"/>
  <c r="I143" i="22"/>
  <c r="O142" i="22"/>
  <c r="C142" i="22"/>
  <c r="I141" i="22"/>
  <c r="O140" i="22"/>
  <c r="C140" i="22"/>
  <c r="I139" i="22"/>
  <c r="O138" i="22"/>
  <c r="C138" i="22"/>
  <c r="I137" i="22"/>
  <c r="O136" i="22"/>
  <c r="C136" i="22"/>
  <c r="I135" i="22"/>
  <c r="O134" i="22"/>
  <c r="C134" i="22"/>
  <c r="I133" i="22"/>
  <c r="O132" i="22"/>
  <c r="C132" i="22"/>
  <c r="I131" i="22"/>
  <c r="O130" i="22"/>
  <c r="C130" i="22"/>
  <c r="I129" i="22"/>
  <c r="O128" i="22"/>
  <c r="C128" i="22"/>
  <c r="I127" i="22"/>
  <c r="O126" i="22"/>
  <c r="C126" i="22"/>
  <c r="I125" i="22"/>
  <c r="O124" i="22"/>
  <c r="C124" i="22"/>
  <c r="I123" i="22"/>
  <c r="O122" i="22"/>
  <c r="C122" i="22"/>
  <c r="I121" i="22"/>
  <c r="O120" i="22"/>
  <c r="C120" i="22"/>
  <c r="I119" i="22"/>
  <c r="O118" i="22"/>
  <c r="C118" i="22"/>
  <c r="I117" i="22"/>
  <c r="O116" i="22"/>
  <c r="C116" i="22"/>
  <c r="I115" i="22"/>
  <c r="O114" i="22"/>
  <c r="C114" i="22"/>
  <c r="I113" i="22"/>
  <c r="O112" i="22"/>
  <c r="C112" i="22"/>
  <c r="I111" i="22"/>
  <c r="O110" i="22"/>
  <c r="C110" i="22"/>
  <c r="I109" i="22"/>
  <c r="O108" i="22"/>
  <c r="C108" i="22"/>
  <c r="I107" i="22"/>
  <c r="O106" i="22"/>
  <c r="C106" i="22"/>
  <c r="I105" i="22"/>
  <c r="O104" i="22"/>
  <c r="C104" i="22"/>
  <c r="I103" i="22"/>
  <c r="O102" i="22"/>
  <c r="C102" i="22"/>
  <c r="I101" i="22"/>
  <c r="O100" i="22"/>
  <c r="C100" i="22"/>
  <c r="I99" i="22"/>
  <c r="O98" i="22"/>
  <c r="C98" i="22"/>
  <c r="I97" i="22"/>
  <c r="O96" i="22"/>
  <c r="C96" i="22"/>
  <c r="I95" i="22"/>
  <c r="O94" i="22"/>
  <c r="C94" i="22"/>
  <c r="I93" i="22"/>
  <c r="O92" i="22"/>
  <c r="C92" i="22"/>
  <c r="I91" i="22"/>
  <c r="O90" i="22"/>
  <c r="E281" i="22"/>
  <c r="E249" i="22"/>
  <c r="D234" i="22"/>
  <c r="P227" i="22"/>
  <c r="J221" i="22"/>
  <c r="D216" i="22"/>
  <c r="S212" i="22"/>
  <c r="G210" i="22"/>
  <c r="M207" i="22"/>
  <c r="S204" i="22"/>
  <c r="G202" i="22"/>
  <c r="M199" i="22"/>
  <c r="S196" i="22"/>
  <c r="G194" i="22"/>
  <c r="M191" i="22"/>
  <c r="S188" i="22"/>
  <c r="G186" i="22"/>
  <c r="M183" i="22"/>
  <c r="S180" i="22"/>
  <c r="G178" i="22"/>
  <c r="M175" i="22"/>
  <c r="S172" i="22"/>
  <c r="S170" i="22"/>
  <c r="I169" i="22"/>
  <c r="S167" i="22"/>
  <c r="F166" i="22"/>
  <c r="R164" i="22"/>
  <c r="L163" i="22"/>
  <c r="F162" i="22"/>
  <c r="R160" i="22"/>
  <c r="L159" i="22"/>
  <c r="F158" i="22"/>
  <c r="R156" i="22"/>
  <c r="L155" i="22"/>
  <c r="F154" i="22"/>
  <c r="R152" i="22"/>
  <c r="M151" i="22"/>
  <c r="L150" i="22"/>
  <c r="H149" i="22"/>
  <c r="F148" i="22"/>
  <c r="F147" i="22"/>
  <c r="D146" i="22"/>
  <c r="H145" i="22"/>
  <c r="N144" i="22"/>
  <c r="T143" i="22"/>
  <c r="H143" i="22"/>
  <c r="N142" i="22"/>
  <c r="T141" i="22"/>
  <c r="H141" i="22"/>
  <c r="N140" i="22"/>
  <c r="T139" i="22"/>
  <c r="H139" i="22"/>
  <c r="N138" i="22"/>
  <c r="T137" i="22"/>
  <c r="H137" i="22"/>
  <c r="N136" i="22"/>
  <c r="T135" i="22"/>
  <c r="H135" i="22"/>
  <c r="N134" i="22"/>
  <c r="T133" i="22"/>
  <c r="H133" i="22"/>
  <c r="N132" i="22"/>
  <c r="T131" i="22"/>
  <c r="H131" i="22"/>
  <c r="N130" i="22"/>
  <c r="T129" i="22"/>
  <c r="H129" i="22"/>
  <c r="N128" i="22"/>
  <c r="T127" i="22"/>
  <c r="H127" i="22"/>
  <c r="N126" i="22"/>
  <c r="T125" i="22"/>
  <c r="H125" i="22"/>
  <c r="N124" i="22"/>
  <c r="T123" i="22"/>
  <c r="H123" i="22"/>
  <c r="N122" i="22"/>
  <c r="T121" i="22"/>
  <c r="H121" i="22"/>
  <c r="N120" i="22"/>
  <c r="T119" i="22"/>
  <c r="H119" i="22"/>
  <c r="N118" i="22"/>
  <c r="T117" i="22"/>
  <c r="H117" i="22"/>
  <c r="N116" i="22"/>
  <c r="T115" i="22"/>
  <c r="H115" i="22"/>
  <c r="N114" i="22"/>
  <c r="T113" i="22"/>
  <c r="H113" i="22"/>
  <c r="N112" i="22"/>
  <c r="T111" i="22"/>
  <c r="H111" i="22"/>
  <c r="N110" i="22"/>
  <c r="T109" i="22"/>
  <c r="H109" i="22"/>
  <c r="N108" i="22"/>
  <c r="T107" i="22"/>
  <c r="H107" i="22"/>
  <c r="N106" i="22"/>
  <c r="T105" i="22"/>
  <c r="H105" i="22"/>
  <c r="N104" i="22"/>
  <c r="T103" i="22"/>
  <c r="H103" i="22"/>
  <c r="N102" i="22"/>
  <c r="T101" i="22"/>
  <c r="H101" i="22"/>
  <c r="N100" i="22"/>
  <c r="T99" i="22"/>
  <c r="H99" i="22"/>
  <c r="N98" i="22"/>
  <c r="T97" i="22"/>
  <c r="H97" i="22"/>
  <c r="N96" i="22"/>
  <c r="T95" i="22"/>
  <c r="H95" i="22"/>
  <c r="N94" i="22"/>
  <c r="T93" i="22"/>
  <c r="H93" i="22"/>
  <c r="N92" i="22"/>
  <c r="T91" i="22"/>
  <c r="H91" i="22"/>
  <c r="N90" i="22"/>
  <c r="T89" i="22"/>
  <c r="K278" i="22"/>
  <c r="K246" i="22"/>
  <c r="M233" i="22"/>
  <c r="E227" i="22"/>
  <c r="S220" i="22"/>
  <c r="Q215" i="22"/>
  <c r="O212" i="22"/>
  <c r="C210" i="22"/>
  <c r="I207" i="22"/>
  <c r="O204" i="22"/>
  <c r="C202" i="22"/>
  <c r="I199" i="22"/>
  <c r="O196" i="22"/>
  <c r="C194" i="22"/>
  <c r="I191" i="22"/>
  <c r="O188" i="22"/>
  <c r="C186" i="22"/>
  <c r="I183" i="22"/>
  <c r="O180" i="22"/>
  <c r="C178" i="22"/>
  <c r="I175" i="22"/>
  <c r="O172" i="22"/>
  <c r="R170" i="22"/>
  <c r="H169" i="22"/>
  <c r="M167" i="22"/>
  <c r="C166" i="22"/>
  <c r="O164" i="22"/>
  <c r="I163" i="22"/>
  <c r="C162" i="22"/>
  <c r="O160" i="22"/>
  <c r="I159" i="22"/>
  <c r="C158" i="22"/>
  <c r="O156" i="22"/>
  <c r="I155" i="22"/>
  <c r="C154" i="22"/>
  <c r="O152" i="22"/>
  <c r="L151" i="22"/>
  <c r="I150" i="22"/>
  <c r="G149" i="22"/>
  <c r="C148" i="22"/>
  <c r="C147" i="22"/>
  <c r="C146" i="22"/>
  <c r="Q277" i="22"/>
  <c r="Q245" i="22"/>
  <c r="J233" i="22"/>
  <c r="D227" i="22"/>
  <c r="R220" i="22"/>
  <c r="P215" i="22"/>
  <c r="N212" i="22"/>
  <c r="T209" i="22"/>
  <c r="H207" i="22"/>
  <c r="N204" i="22"/>
  <c r="T201" i="22"/>
  <c r="H199" i="22"/>
  <c r="N196" i="22"/>
  <c r="T193" i="22"/>
  <c r="H191" i="22"/>
  <c r="N188" i="22"/>
  <c r="T185" i="22"/>
  <c r="H183" i="22"/>
  <c r="N180" i="22"/>
  <c r="T177" i="22"/>
  <c r="H175" i="22"/>
  <c r="N172" i="22"/>
  <c r="O170" i="22"/>
  <c r="G169" i="22"/>
  <c r="L167" i="22"/>
  <c r="T165" i="22"/>
  <c r="N164" i="22"/>
  <c r="H163" i="22"/>
  <c r="T161" i="22"/>
  <c r="N160" i="22"/>
  <c r="H159" i="22"/>
  <c r="T157" i="22"/>
  <c r="N156" i="22"/>
  <c r="H155" i="22"/>
  <c r="T153" i="22"/>
  <c r="N152" i="22"/>
  <c r="I151" i="22"/>
  <c r="G150" i="22"/>
  <c r="F149" i="22"/>
  <c r="T147" i="22"/>
  <c r="S146" i="22"/>
  <c r="T145" i="22"/>
  <c r="F145" i="22"/>
  <c r="L144" i="22"/>
  <c r="R143" i="22"/>
  <c r="F143" i="22"/>
  <c r="L142" i="22"/>
  <c r="R141" i="22"/>
  <c r="F141" i="22"/>
  <c r="L140" i="22"/>
  <c r="R139" i="22"/>
  <c r="F139" i="22"/>
  <c r="L138" i="22"/>
  <c r="R137" i="22"/>
  <c r="F137" i="22"/>
  <c r="L136" i="22"/>
  <c r="R135" i="22"/>
  <c r="F135" i="22"/>
  <c r="L134" i="22"/>
  <c r="R133" i="22"/>
  <c r="F133" i="22"/>
  <c r="L132" i="22"/>
  <c r="R131" i="22"/>
  <c r="F131" i="22"/>
  <c r="L130" i="22"/>
  <c r="R129" i="22"/>
  <c r="F129" i="22"/>
  <c r="L128" i="22"/>
  <c r="R127" i="22"/>
  <c r="F127" i="22"/>
  <c r="L126" i="22"/>
  <c r="R125" i="22"/>
  <c r="F125" i="22"/>
  <c r="L124" i="22"/>
  <c r="R123" i="22"/>
  <c r="F123" i="22"/>
  <c r="L122" i="22"/>
  <c r="R121" i="22"/>
  <c r="F121" i="22"/>
  <c r="L120" i="22"/>
  <c r="R119" i="22"/>
  <c r="F119" i="22"/>
  <c r="L118" i="22"/>
  <c r="R117" i="22"/>
  <c r="F117" i="22"/>
  <c r="L116" i="22"/>
  <c r="R115" i="22"/>
  <c r="F115" i="22"/>
  <c r="L114" i="22"/>
  <c r="R113" i="22"/>
  <c r="F113" i="22"/>
  <c r="L112" i="22"/>
  <c r="R111" i="22"/>
  <c r="F111" i="22"/>
  <c r="L110" i="22"/>
  <c r="R109" i="22"/>
  <c r="F109" i="22"/>
  <c r="L108" i="22"/>
  <c r="R107" i="22"/>
  <c r="F107" i="22"/>
  <c r="L106" i="22"/>
  <c r="R105" i="22"/>
  <c r="F105" i="22"/>
  <c r="L104" i="22"/>
  <c r="R103" i="22"/>
  <c r="F103" i="22"/>
  <c r="L102" i="22"/>
  <c r="R101" i="22"/>
  <c r="F101" i="22"/>
  <c r="L100" i="22"/>
  <c r="R99" i="22"/>
  <c r="F99" i="22"/>
  <c r="L98" i="22"/>
  <c r="R97" i="22"/>
  <c r="F97" i="22"/>
  <c r="L96" i="22"/>
  <c r="R95" i="22"/>
  <c r="F95" i="22"/>
  <c r="L94" i="22"/>
  <c r="R93" i="22"/>
  <c r="F93" i="22"/>
  <c r="L92" i="22"/>
  <c r="E273" i="22"/>
  <c r="E241" i="22"/>
  <c r="K232" i="22"/>
  <c r="D226" i="22"/>
  <c r="D220" i="22"/>
  <c r="F215" i="22"/>
  <c r="G212" i="22"/>
  <c r="M209" i="22"/>
  <c r="S206" i="22"/>
  <c r="G204" i="22"/>
  <c r="M201" i="22"/>
  <c r="S198" i="22"/>
  <c r="G196" i="22"/>
  <c r="M193" i="22"/>
  <c r="S190" i="22"/>
  <c r="G188" i="22"/>
  <c r="M185" i="22"/>
  <c r="S182" i="22"/>
  <c r="G180" i="22"/>
  <c r="M177" i="22"/>
  <c r="S174" i="22"/>
  <c r="G172" i="22"/>
  <c r="N170" i="22"/>
  <c r="S168" i="22"/>
  <c r="I167" i="22"/>
  <c r="S165" i="22"/>
  <c r="M164" i="22"/>
  <c r="G163" i="22"/>
  <c r="S161" i="22"/>
  <c r="M160" i="22"/>
  <c r="G159" i="22"/>
  <c r="S157" i="22"/>
  <c r="M156" i="22"/>
  <c r="G155" i="22"/>
  <c r="S153" i="22"/>
  <c r="M152" i="22"/>
  <c r="H151" i="22"/>
  <c r="F150" i="22"/>
  <c r="C149" i="22"/>
  <c r="S147" i="22"/>
  <c r="R146" i="22"/>
  <c r="S145" i="22"/>
  <c r="E145" i="22"/>
  <c r="K144" i="22"/>
  <c r="Q143" i="22"/>
  <c r="E143" i="22"/>
  <c r="K142" i="22"/>
  <c r="Q141" i="22"/>
  <c r="E141" i="22"/>
  <c r="K140" i="22"/>
  <c r="Q139" i="22"/>
  <c r="E139" i="22"/>
  <c r="K138" i="22"/>
  <c r="Q137" i="22"/>
  <c r="E137" i="22"/>
  <c r="K136" i="22"/>
  <c r="Q135" i="22"/>
  <c r="E135" i="22"/>
  <c r="K134" i="22"/>
  <c r="Q133" i="22"/>
  <c r="E133" i="22"/>
  <c r="K132" i="22"/>
  <c r="Q131" i="22"/>
  <c r="E131" i="22"/>
  <c r="K130" i="22"/>
  <c r="Q129" i="22"/>
  <c r="E129" i="22"/>
  <c r="K128" i="22"/>
  <c r="Q127" i="22"/>
  <c r="E127" i="22"/>
  <c r="K126" i="22"/>
  <c r="Q125" i="22"/>
  <c r="E125" i="22"/>
  <c r="K124" i="22"/>
  <c r="Q123" i="22"/>
  <c r="E123" i="22"/>
  <c r="K122" i="22"/>
  <c r="Q121" i="22"/>
  <c r="E121" i="22"/>
  <c r="K120" i="22"/>
  <c r="Q119" i="22"/>
  <c r="E119" i="22"/>
  <c r="K118" i="22"/>
  <c r="Q117" i="22"/>
  <c r="E117" i="22"/>
  <c r="K116" i="22"/>
  <c r="Q115" i="22"/>
  <c r="E115" i="22"/>
  <c r="K114" i="22"/>
  <c r="Q113" i="22"/>
  <c r="E113" i="22"/>
  <c r="K112" i="22"/>
  <c r="Q111" i="22"/>
  <c r="E111" i="22"/>
  <c r="K110" i="22"/>
  <c r="Q109" i="22"/>
  <c r="E109" i="22"/>
  <c r="K108" i="22"/>
  <c r="Q107" i="22"/>
  <c r="E107" i="22"/>
  <c r="K106" i="22"/>
  <c r="Q105" i="22"/>
  <c r="E105" i="22"/>
  <c r="K104" i="22"/>
  <c r="Q103" i="22"/>
  <c r="E103" i="22"/>
  <c r="K102" i="22"/>
  <c r="Q101" i="22"/>
  <c r="E101" i="22"/>
  <c r="K100" i="22"/>
  <c r="Q99" i="22"/>
  <c r="E99" i="22"/>
  <c r="K98" i="22"/>
  <c r="Q97" i="22"/>
  <c r="E97" i="22"/>
  <c r="K96" i="22"/>
  <c r="Q95" i="22"/>
  <c r="E95" i="22"/>
  <c r="K94" i="22"/>
  <c r="Q93" i="22"/>
  <c r="E93" i="22"/>
  <c r="K92" i="22"/>
  <c r="Q91" i="22"/>
  <c r="E91" i="22"/>
  <c r="K90" i="22"/>
  <c r="K270" i="22"/>
  <c r="C212" i="22"/>
  <c r="C196" i="22"/>
  <c r="C180" i="22"/>
  <c r="H167" i="22"/>
  <c r="F159" i="22"/>
  <c r="G151" i="22"/>
  <c r="G145" i="22"/>
  <c r="M142" i="22"/>
  <c r="S139" i="22"/>
  <c r="G137" i="22"/>
  <c r="M134" i="22"/>
  <c r="S131" i="22"/>
  <c r="G129" i="22"/>
  <c r="M126" i="22"/>
  <c r="S123" i="22"/>
  <c r="G121" i="22"/>
  <c r="M118" i="22"/>
  <c r="S115" i="22"/>
  <c r="G113" i="22"/>
  <c r="M110" i="22"/>
  <c r="S107" i="22"/>
  <c r="G105" i="22"/>
  <c r="M102" i="22"/>
  <c r="S99" i="22"/>
  <c r="P97" i="22"/>
  <c r="E96" i="22"/>
  <c r="J94" i="22"/>
  <c r="S92" i="22"/>
  <c r="M91" i="22"/>
  <c r="J90" i="22"/>
  <c r="L89" i="22"/>
  <c r="R88" i="22"/>
  <c r="F88" i="22"/>
  <c r="L87" i="22"/>
  <c r="R86" i="22"/>
  <c r="F86" i="22"/>
  <c r="L85" i="22"/>
  <c r="R84" i="22"/>
  <c r="F84" i="22"/>
  <c r="L83" i="22"/>
  <c r="R82" i="22"/>
  <c r="F82" i="22"/>
  <c r="L81" i="22"/>
  <c r="R80" i="22"/>
  <c r="F80" i="22"/>
  <c r="L79" i="22"/>
  <c r="R78" i="22"/>
  <c r="F78" i="22"/>
  <c r="L77" i="22"/>
  <c r="R76" i="22"/>
  <c r="F76" i="22"/>
  <c r="L75" i="22"/>
  <c r="R74" i="22"/>
  <c r="F74" i="22"/>
  <c r="L73" i="22"/>
  <c r="R72" i="22"/>
  <c r="F72" i="22"/>
  <c r="L71" i="22"/>
  <c r="R70" i="22"/>
  <c r="F70" i="22"/>
  <c r="L69" i="22"/>
  <c r="R68" i="22"/>
  <c r="F68" i="22"/>
  <c r="L67" i="22"/>
  <c r="R66" i="22"/>
  <c r="F66" i="22"/>
  <c r="L65" i="22"/>
  <c r="R64" i="22"/>
  <c r="F64" i="22"/>
  <c r="L63" i="22"/>
  <c r="R62" i="22"/>
  <c r="F62" i="22"/>
  <c r="L61" i="22"/>
  <c r="R60" i="22"/>
  <c r="F60" i="22"/>
  <c r="L59" i="22"/>
  <c r="R58" i="22"/>
  <c r="F58" i="22"/>
  <c r="L57" i="22"/>
  <c r="R56" i="22"/>
  <c r="F56" i="22"/>
  <c r="L55" i="22"/>
  <c r="R54" i="22"/>
  <c r="F54" i="22"/>
  <c r="L53" i="22"/>
  <c r="R52" i="22"/>
  <c r="F52" i="22"/>
  <c r="L51" i="22"/>
  <c r="R50" i="22"/>
  <c r="F50" i="22"/>
  <c r="L49" i="22"/>
  <c r="R48" i="22"/>
  <c r="F48" i="22"/>
  <c r="L47" i="22"/>
  <c r="R46" i="22"/>
  <c r="F46" i="22"/>
  <c r="L45" i="22"/>
  <c r="R44" i="22"/>
  <c r="F44" i="22"/>
  <c r="L43" i="22"/>
  <c r="R42" i="22"/>
  <c r="F42" i="22"/>
  <c r="L41" i="22"/>
  <c r="R40" i="22"/>
  <c r="F40" i="22"/>
  <c r="L39" i="22"/>
  <c r="R38" i="22"/>
  <c r="F38" i="22"/>
  <c r="L37" i="22"/>
  <c r="R36" i="22"/>
  <c r="F36" i="22"/>
  <c r="L35" i="22"/>
  <c r="R34" i="22"/>
  <c r="F34" i="22"/>
  <c r="L33" i="22"/>
  <c r="R32" i="22"/>
  <c r="F32" i="22"/>
  <c r="L31" i="22"/>
  <c r="R30" i="22"/>
  <c r="F30" i="22"/>
  <c r="L29" i="22"/>
  <c r="R28" i="22"/>
  <c r="F28" i="22"/>
  <c r="L27" i="22"/>
  <c r="R26" i="22"/>
  <c r="F26" i="22"/>
  <c r="L25" i="22"/>
  <c r="R24" i="22"/>
  <c r="F24" i="22"/>
  <c r="L23" i="22"/>
  <c r="R22" i="22"/>
  <c r="F22" i="22"/>
  <c r="L21" i="22"/>
  <c r="R20" i="22"/>
  <c r="Q269" i="22"/>
  <c r="T211" i="22"/>
  <c r="T195" i="22"/>
  <c r="T179" i="22"/>
  <c r="G167" i="22"/>
  <c r="S158" i="22"/>
  <c r="F151" i="22"/>
  <c r="D145" i="22"/>
  <c r="J142" i="22"/>
  <c r="P139" i="22"/>
  <c r="D137" i="22"/>
  <c r="J134" i="22"/>
  <c r="P131" i="22"/>
  <c r="D129" i="22"/>
  <c r="J126" i="22"/>
  <c r="P123" i="22"/>
  <c r="D121" i="22"/>
  <c r="J118" i="22"/>
  <c r="P115" i="22"/>
  <c r="D113" i="22"/>
  <c r="J110" i="22"/>
  <c r="P107" i="22"/>
  <c r="D105" i="22"/>
  <c r="J102" i="22"/>
  <c r="P99" i="22"/>
  <c r="O97" i="22"/>
  <c r="S95" i="22"/>
  <c r="I94" i="22"/>
  <c r="Q92" i="22"/>
  <c r="K91" i="22"/>
  <c r="I90" i="22"/>
  <c r="K89" i="22"/>
  <c r="Q88" i="22"/>
  <c r="E88" i="22"/>
  <c r="K87" i="22"/>
  <c r="Q86" i="22"/>
  <c r="E86" i="22"/>
  <c r="K85" i="22"/>
  <c r="Q84" i="22"/>
  <c r="E84" i="22"/>
  <c r="K83" i="22"/>
  <c r="Q82" i="22"/>
  <c r="E82" i="22"/>
  <c r="K81" i="22"/>
  <c r="Q80" i="22"/>
  <c r="E80" i="22"/>
  <c r="K79" i="22"/>
  <c r="Q78" i="22"/>
  <c r="E78" i="22"/>
  <c r="K77" i="22"/>
  <c r="Q76" i="22"/>
  <c r="E76" i="22"/>
  <c r="K75" i="22"/>
  <c r="Q74" i="22"/>
  <c r="E74" i="22"/>
  <c r="K73" i="22"/>
  <c r="Q72" i="22"/>
  <c r="E72" i="22"/>
  <c r="K71" i="22"/>
  <c r="Q70" i="22"/>
  <c r="E70" i="22"/>
  <c r="K69" i="22"/>
  <c r="Q68" i="22"/>
  <c r="E68" i="22"/>
  <c r="K67" i="22"/>
  <c r="Q66" i="22"/>
  <c r="E66" i="22"/>
  <c r="K65" i="22"/>
  <c r="Q64" i="22"/>
  <c r="E64" i="22"/>
  <c r="K63" i="22"/>
  <c r="Q62" i="22"/>
  <c r="E62" i="22"/>
  <c r="K61" i="22"/>
  <c r="Q60" i="22"/>
  <c r="E60" i="22"/>
  <c r="K59" i="22"/>
  <c r="Q58" i="22"/>
  <c r="E58" i="22"/>
  <c r="K57" i="22"/>
  <c r="Q56" i="22"/>
  <c r="E56" i="22"/>
  <c r="K55" i="22"/>
  <c r="Q54" i="22"/>
  <c r="E54" i="22"/>
  <c r="K53" i="22"/>
  <c r="Q52" i="22"/>
  <c r="E52" i="22"/>
  <c r="K51" i="22"/>
  <c r="Q50" i="22"/>
  <c r="E50" i="22"/>
  <c r="K49" i="22"/>
  <c r="Q48" i="22"/>
  <c r="E48" i="22"/>
  <c r="K47" i="22"/>
  <c r="Q46" i="22"/>
  <c r="E46" i="22"/>
  <c r="K45" i="22"/>
  <c r="Q44" i="22"/>
  <c r="E44" i="22"/>
  <c r="K43" i="22"/>
  <c r="Q42" i="22"/>
  <c r="E42" i="22"/>
  <c r="K41" i="22"/>
  <c r="Q40" i="22"/>
  <c r="E40" i="22"/>
  <c r="K39" i="22"/>
  <c r="Q38" i="22"/>
  <c r="E38" i="22"/>
  <c r="K37" i="22"/>
  <c r="Q36" i="22"/>
  <c r="E36" i="22"/>
  <c r="K35" i="22"/>
  <c r="Q34" i="22"/>
  <c r="E34" i="22"/>
  <c r="K33" i="22"/>
  <c r="Q32" i="22"/>
  <c r="E32" i="22"/>
  <c r="K31" i="22"/>
  <c r="Q30" i="22"/>
  <c r="E30" i="22"/>
  <c r="K29" i="22"/>
  <c r="Q28" i="22"/>
  <c r="E28" i="22"/>
  <c r="K27" i="22"/>
  <c r="Q26" i="22"/>
  <c r="S238" i="22"/>
  <c r="I209" i="22"/>
  <c r="I193" i="22"/>
  <c r="I177" i="22"/>
  <c r="R165" i="22"/>
  <c r="R157" i="22"/>
  <c r="C150" i="22"/>
  <c r="C145" i="22"/>
  <c r="I142" i="22"/>
  <c r="O139" i="22"/>
  <c r="C137" i="22"/>
  <c r="I134" i="22"/>
  <c r="O131" i="22"/>
  <c r="C129" i="22"/>
  <c r="I126" i="22"/>
  <c r="O123" i="22"/>
  <c r="C121" i="22"/>
  <c r="I118" i="22"/>
  <c r="O115" i="22"/>
  <c r="C113" i="22"/>
  <c r="I110" i="22"/>
  <c r="O107" i="22"/>
  <c r="C105" i="22"/>
  <c r="I102" i="22"/>
  <c r="O99" i="22"/>
  <c r="M97" i="22"/>
  <c r="P95" i="22"/>
  <c r="G94" i="22"/>
  <c r="M92" i="22"/>
  <c r="J91" i="22"/>
  <c r="G90" i="22"/>
  <c r="J89" i="22"/>
  <c r="P88" i="22"/>
  <c r="D88" i="22"/>
  <c r="J87" i="22"/>
  <c r="P86" i="22"/>
  <c r="D86" i="22"/>
  <c r="J85" i="22"/>
  <c r="P84" i="22"/>
  <c r="D84" i="22"/>
  <c r="J83" i="22"/>
  <c r="P82" i="22"/>
  <c r="D82" i="22"/>
  <c r="J81" i="22"/>
  <c r="P80" i="22"/>
  <c r="D80" i="22"/>
  <c r="J79" i="22"/>
  <c r="P78" i="22"/>
  <c r="D78" i="22"/>
  <c r="J77" i="22"/>
  <c r="P76" i="22"/>
  <c r="D76" i="22"/>
  <c r="J75" i="22"/>
  <c r="P74" i="22"/>
  <c r="D74" i="22"/>
  <c r="J73" i="22"/>
  <c r="P72" i="22"/>
  <c r="D72" i="22"/>
  <c r="J71" i="22"/>
  <c r="P70" i="22"/>
  <c r="D70" i="22"/>
  <c r="J69" i="22"/>
  <c r="P68" i="22"/>
  <c r="D68" i="22"/>
  <c r="J67" i="22"/>
  <c r="P66" i="22"/>
  <c r="D66" i="22"/>
  <c r="J65" i="22"/>
  <c r="P64" i="22"/>
  <c r="D64" i="22"/>
  <c r="J63" i="22"/>
  <c r="P62" i="22"/>
  <c r="D62" i="22"/>
  <c r="J61" i="22"/>
  <c r="P60" i="22"/>
  <c r="D60" i="22"/>
  <c r="J59" i="22"/>
  <c r="P58" i="22"/>
  <c r="D58" i="22"/>
  <c r="J57" i="22"/>
  <c r="P56" i="22"/>
  <c r="D56" i="22"/>
  <c r="J55" i="22"/>
  <c r="P54" i="22"/>
  <c r="D54" i="22"/>
  <c r="J53" i="22"/>
  <c r="P52" i="22"/>
  <c r="D52" i="22"/>
  <c r="J51" i="22"/>
  <c r="P50" i="22"/>
  <c r="D50" i="22"/>
  <c r="J49" i="22"/>
  <c r="P48" i="22"/>
  <c r="D48" i="22"/>
  <c r="J47" i="22"/>
  <c r="P46" i="22"/>
  <c r="D46" i="22"/>
  <c r="J45" i="22"/>
  <c r="P44" i="22"/>
  <c r="D44" i="22"/>
  <c r="J43" i="22"/>
  <c r="P42" i="22"/>
  <c r="D42" i="22"/>
  <c r="J41" i="22"/>
  <c r="P40" i="22"/>
  <c r="D40" i="22"/>
  <c r="J39" i="22"/>
  <c r="P38" i="22"/>
  <c r="D38" i="22"/>
  <c r="J37" i="22"/>
  <c r="P36" i="22"/>
  <c r="D36" i="22"/>
  <c r="J35" i="22"/>
  <c r="P34" i="22"/>
  <c r="D34" i="22"/>
  <c r="J33" i="22"/>
  <c r="P32" i="22"/>
  <c r="D32" i="22"/>
  <c r="J31" i="22"/>
  <c r="P30" i="22"/>
  <c r="D30" i="22"/>
  <c r="J29" i="22"/>
  <c r="P28" i="22"/>
  <c r="D28" i="22"/>
  <c r="J27" i="22"/>
  <c r="P26" i="22"/>
  <c r="D26" i="22"/>
  <c r="J25" i="22"/>
  <c r="P24" i="22"/>
  <c r="D24" i="22"/>
  <c r="P238" i="22"/>
  <c r="H209" i="22"/>
  <c r="H193" i="22"/>
  <c r="H177" i="22"/>
  <c r="M165" i="22"/>
  <c r="M157" i="22"/>
  <c r="T149" i="22"/>
  <c r="M144" i="22"/>
  <c r="S141" i="22"/>
  <c r="G139" i="22"/>
  <c r="M136" i="22"/>
  <c r="S133" i="22"/>
  <c r="G131" i="22"/>
  <c r="M128" i="22"/>
  <c r="S125" i="22"/>
  <c r="G123" i="22"/>
  <c r="M120" i="22"/>
  <c r="S117" i="22"/>
  <c r="G115" i="22"/>
  <c r="M112" i="22"/>
  <c r="S109" i="22"/>
  <c r="G107" i="22"/>
  <c r="M104" i="22"/>
  <c r="S101" i="22"/>
  <c r="G99" i="22"/>
  <c r="G97" i="22"/>
  <c r="O95" i="22"/>
  <c r="E94" i="22"/>
  <c r="J92" i="22"/>
  <c r="G91" i="22"/>
  <c r="E90" i="22"/>
  <c r="I89" i="22"/>
  <c r="O88" i="22"/>
  <c r="C88" i="22"/>
  <c r="I87" i="22"/>
  <c r="O86" i="22"/>
  <c r="C86" i="22"/>
  <c r="I85" i="22"/>
  <c r="O84" i="22"/>
  <c r="C84" i="22"/>
  <c r="I83" i="22"/>
  <c r="O82" i="22"/>
  <c r="C82" i="22"/>
  <c r="I81" i="22"/>
  <c r="O80" i="22"/>
  <c r="C80" i="22"/>
  <c r="I79" i="22"/>
  <c r="O78" i="22"/>
  <c r="C78" i="22"/>
  <c r="I77" i="22"/>
  <c r="O76" i="22"/>
  <c r="C76" i="22"/>
  <c r="I75" i="22"/>
  <c r="O74" i="22"/>
  <c r="C74" i="22"/>
  <c r="I73" i="22"/>
  <c r="O72" i="22"/>
  <c r="C72" i="22"/>
  <c r="I71" i="22"/>
  <c r="O70" i="22"/>
  <c r="C70" i="22"/>
  <c r="I69" i="22"/>
  <c r="O68" i="22"/>
  <c r="C68" i="22"/>
  <c r="I67" i="22"/>
  <c r="O66" i="22"/>
  <c r="C66" i="22"/>
  <c r="I65" i="22"/>
  <c r="O64" i="22"/>
  <c r="C64" i="22"/>
  <c r="I63" i="22"/>
  <c r="O62" i="22"/>
  <c r="C62" i="22"/>
  <c r="I61" i="22"/>
  <c r="O60" i="22"/>
  <c r="C60" i="22"/>
  <c r="I59" i="22"/>
  <c r="O58" i="22"/>
  <c r="C58" i="22"/>
  <c r="I57" i="22"/>
  <c r="O56" i="22"/>
  <c r="C56" i="22"/>
  <c r="I55" i="22"/>
  <c r="O54" i="22"/>
  <c r="C54" i="22"/>
  <c r="I53" i="22"/>
  <c r="O52" i="22"/>
  <c r="C52" i="22"/>
  <c r="I51" i="22"/>
  <c r="O50" i="22"/>
  <c r="C50" i="22"/>
  <c r="I49" i="22"/>
  <c r="O48" i="22"/>
  <c r="C48" i="22"/>
  <c r="I47" i="22"/>
  <c r="O46" i="22"/>
  <c r="C46" i="22"/>
  <c r="I45" i="22"/>
  <c r="O44" i="22"/>
  <c r="C44" i="22"/>
  <c r="I43" i="22"/>
  <c r="O42" i="22"/>
  <c r="C42" i="22"/>
  <c r="I41" i="22"/>
  <c r="O40" i="22"/>
  <c r="C40" i="22"/>
  <c r="I39" i="22"/>
  <c r="O38" i="22"/>
  <c r="C38" i="22"/>
  <c r="I37" i="22"/>
  <c r="O36" i="22"/>
  <c r="C36" i="22"/>
  <c r="I35" i="22"/>
  <c r="O34" i="22"/>
  <c r="C34" i="22"/>
  <c r="I33" i="22"/>
  <c r="O32" i="22"/>
  <c r="C32" i="22"/>
  <c r="I31" i="22"/>
  <c r="O30" i="22"/>
  <c r="C30" i="22"/>
  <c r="I29" i="22"/>
  <c r="O28" i="22"/>
  <c r="C28" i="22"/>
  <c r="I27" i="22"/>
  <c r="T231" i="22"/>
  <c r="O206" i="22"/>
  <c r="O190" i="22"/>
  <c r="O174" i="22"/>
  <c r="L164" i="22"/>
  <c r="L156" i="22"/>
  <c r="S148" i="22"/>
  <c r="J144" i="22"/>
  <c r="P141" i="22"/>
  <c r="D139" i="22"/>
  <c r="J136" i="22"/>
  <c r="P133" i="22"/>
  <c r="D131" i="22"/>
  <c r="J128" i="22"/>
  <c r="P125" i="22"/>
  <c r="D123" i="22"/>
  <c r="J120" i="22"/>
  <c r="P117" i="22"/>
  <c r="D115" i="22"/>
  <c r="J112" i="22"/>
  <c r="P109" i="22"/>
  <c r="D107" i="22"/>
  <c r="J104" i="22"/>
  <c r="P101" i="22"/>
  <c r="D99" i="22"/>
  <c r="D97" i="22"/>
  <c r="M95" i="22"/>
  <c r="S93" i="22"/>
  <c r="I92" i="22"/>
  <c r="F91" i="22"/>
  <c r="D90" i="22"/>
  <c r="H89" i="22"/>
  <c r="N88" i="22"/>
  <c r="T87" i="22"/>
  <c r="H87" i="22"/>
  <c r="N86" i="22"/>
  <c r="T85" i="22"/>
  <c r="H85" i="22"/>
  <c r="N84" i="22"/>
  <c r="T83" i="22"/>
  <c r="H83" i="22"/>
  <c r="N82" i="22"/>
  <c r="T81" i="22"/>
  <c r="H81" i="22"/>
  <c r="N80" i="22"/>
  <c r="T79" i="22"/>
  <c r="H79" i="22"/>
  <c r="N78" i="22"/>
  <c r="T77" i="22"/>
  <c r="H77" i="22"/>
  <c r="N76" i="22"/>
  <c r="T75" i="22"/>
  <c r="H75" i="22"/>
  <c r="N74" i="22"/>
  <c r="T73" i="22"/>
  <c r="H73" i="22"/>
  <c r="N72" i="22"/>
  <c r="T71" i="22"/>
  <c r="H71" i="22"/>
  <c r="N70" i="22"/>
  <c r="T69" i="22"/>
  <c r="H69" i="22"/>
  <c r="N68" i="22"/>
  <c r="T67" i="22"/>
  <c r="H67" i="22"/>
  <c r="N66" i="22"/>
  <c r="T65" i="22"/>
  <c r="H65" i="22"/>
  <c r="N64" i="22"/>
  <c r="T63" i="22"/>
  <c r="H63" i="22"/>
  <c r="N62" i="22"/>
  <c r="T61" i="22"/>
  <c r="H61" i="22"/>
  <c r="N60" i="22"/>
  <c r="T59" i="22"/>
  <c r="H59" i="22"/>
  <c r="N58" i="22"/>
  <c r="T57" i="22"/>
  <c r="H57" i="22"/>
  <c r="N56" i="22"/>
  <c r="T55" i="22"/>
  <c r="H55" i="22"/>
  <c r="N54" i="22"/>
  <c r="T53" i="22"/>
  <c r="H53" i="22"/>
  <c r="N52" i="22"/>
  <c r="T51" i="22"/>
  <c r="H51" i="22"/>
  <c r="N50" i="22"/>
  <c r="T49" i="22"/>
  <c r="H49" i="22"/>
  <c r="N48" i="22"/>
  <c r="T47" i="22"/>
  <c r="H47" i="22"/>
  <c r="N46" i="22"/>
  <c r="T45" i="22"/>
  <c r="H45" i="22"/>
  <c r="N44" i="22"/>
  <c r="T43" i="22"/>
  <c r="H43" i="22"/>
  <c r="N42" i="22"/>
  <c r="T41" i="22"/>
  <c r="H41" i="22"/>
  <c r="N40" i="22"/>
  <c r="T39" i="22"/>
  <c r="H39" i="22"/>
  <c r="N38" i="22"/>
  <c r="T37" i="22"/>
  <c r="H37" i="22"/>
  <c r="N36" i="22"/>
  <c r="T35" i="22"/>
  <c r="H35" i="22"/>
  <c r="N34" i="22"/>
  <c r="T33" i="22"/>
  <c r="H33" i="22"/>
  <c r="N32" i="22"/>
  <c r="T31" i="22"/>
  <c r="H31" i="22"/>
  <c r="N30" i="22"/>
  <c r="T29" i="22"/>
  <c r="H29" i="22"/>
  <c r="N28" i="22"/>
  <c r="T27" i="22"/>
  <c r="H27" i="22"/>
  <c r="N26" i="22"/>
  <c r="T25" i="22"/>
  <c r="H25" i="22"/>
  <c r="N24" i="22"/>
  <c r="T23" i="22"/>
  <c r="H23" i="22"/>
  <c r="Q231" i="22"/>
  <c r="N206" i="22"/>
  <c r="N190" i="22"/>
  <c r="N174" i="22"/>
  <c r="G164" i="22"/>
  <c r="G156" i="22"/>
  <c r="R148" i="22"/>
  <c r="I144" i="22"/>
  <c r="O141" i="22"/>
  <c r="C139" i="22"/>
  <c r="I136" i="22"/>
  <c r="O133" i="22"/>
  <c r="C131" i="22"/>
  <c r="I128" i="22"/>
  <c r="O125" i="22"/>
  <c r="C123" i="22"/>
  <c r="I120" i="22"/>
  <c r="O117" i="22"/>
  <c r="C115" i="22"/>
  <c r="I112" i="22"/>
  <c r="O109" i="22"/>
  <c r="C107" i="22"/>
  <c r="I104" i="22"/>
  <c r="O101" i="22"/>
  <c r="C99" i="22"/>
  <c r="C97" i="22"/>
  <c r="K95" i="22"/>
  <c r="P93" i="22"/>
  <c r="G92" i="22"/>
  <c r="D91" i="22"/>
  <c r="C90" i="22"/>
  <c r="G89" i="22"/>
  <c r="M88" i="22"/>
  <c r="S87" i="22"/>
  <c r="G87" i="22"/>
  <c r="M86" i="22"/>
  <c r="S85" i="22"/>
  <c r="G85" i="22"/>
  <c r="M84" i="22"/>
  <c r="S83" i="22"/>
  <c r="G83" i="22"/>
  <c r="M82" i="22"/>
  <c r="S81" i="22"/>
  <c r="G81" i="22"/>
  <c r="M80" i="22"/>
  <c r="S79" i="22"/>
  <c r="G79" i="22"/>
  <c r="M78" i="22"/>
  <c r="S77" i="22"/>
  <c r="G77" i="22"/>
  <c r="M76" i="22"/>
  <c r="S75" i="22"/>
  <c r="G75" i="22"/>
  <c r="M74" i="22"/>
  <c r="S73" i="22"/>
  <c r="G73" i="22"/>
  <c r="M72" i="22"/>
  <c r="S71" i="22"/>
  <c r="G71" i="22"/>
  <c r="M70" i="22"/>
  <c r="S69" i="22"/>
  <c r="G69" i="22"/>
  <c r="M68" i="22"/>
  <c r="S67" i="22"/>
  <c r="G67" i="22"/>
  <c r="M66" i="22"/>
  <c r="S65" i="22"/>
  <c r="G65" i="22"/>
  <c r="M64" i="22"/>
  <c r="S63" i="22"/>
  <c r="G63" i="22"/>
  <c r="M62" i="22"/>
  <c r="S61" i="22"/>
  <c r="G61" i="22"/>
  <c r="M60" i="22"/>
  <c r="S59" i="22"/>
  <c r="G59" i="22"/>
  <c r="M58" i="22"/>
  <c r="S57" i="22"/>
  <c r="G57" i="22"/>
  <c r="M56" i="22"/>
  <c r="S55" i="22"/>
  <c r="G55" i="22"/>
  <c r="M54" i="22"/>
  <c r="S53" i="22"/>
  <c r="G53" i="22"/>
  <c r="M52" i="22"/>
  <c r="S51" i="22"/>
  <c r="G51" i="22"/>
  <c r="M50" i="22"/>
  <c r="S49" i="22"/>
  <c r="G49" i="22"/>
  <c r="M48" i="22"/>
  <c r="S47" i="22"/>
  <c r="G47" i="22"/>
  <c r="M46" i="22"/>
  <c r="S45" i="22"/>
  <c r="G45" i="22"/>
  <c r="M44" i="22"/>
  <c r="S43" i="22"/>
  <c r="G43" i="22"/>
  <c r="M42" i="22"/>
  <c r="S41" i="22"/>
  <c r="M225" i="22"/>
  <c r="C204" i="22"/>
  <c r="C188" i="22"/>
  <c r="C172" i="22"/>
  <c r="F163" i="22"/>
  <c r="F155" i="22"/>
  <c r="R147" i="22"/>
  <c r="S143" i="22"/>
  <c r="G141" i="22"/>
  <c r="M138" i="22"/>
  <c r="S135" i="22"/>
  <c r="G133" i="22"/>
  <c r="M130" i="22"/>
  <c r="S127" i="22"/>
  <c r="G125" i="22"/>
  <c r="M122" i="22"/>
  <c r="S119" i="22"/>
  <c r="G117" i="22"/>
  <c r="M114" i="22"/>
  <c r="S111" i="22"/>
  <c r="G109" i="22"/>
  <c r="M106" i="22"/>
  <c r="S103" i="22"/>
  <c r="G101" i="22"/>
  <c r="S98" i="22"/>
  <c r="S96" i="22"/>
  <c r="G95" i="22"/>
  <c r="O93" i="22"/>
  <c r="E92" i="22"/>
  <c r="C91" i="22"/>
  <c r="S89" i="22"/>
  <c r="F89" i="22"/>
  <c r="L88" i="22"/>
  <c r="R87" i="22"/>
  <c r="F87" i="22"/>
  <c r="L86" i="22"/>
  <c r="R85" i="22"/>
  <c r="F85" i="22"/>
  <c r="L84" i="22"/>
  <c r="R83" i="22"/>
  <c r="F83" i="22"/>
  <c r="L82" i="22"/>
  <c r="R81" i="22"/>
  <c r="F81" i="22"/>
  <c r="L80" i="22"/>
  <c r="R79" i="22"/>
  <c r="F79" i="22"/>
  <c r="L78" i="22"/>
  <c r="R77" i="22"/>
  <c r="F77" i="22"/>
  <c r="L76" i="22"/>
  <c r="R75" i="22"/>
  <c r="F75" i="22"/>
  <c r="L74" i="22"/>
  <c r="R73" i="22"/>
  <c r="F73" i="22"/>
  <c r="L72" i="22"/>
  <c r="R71" i="22"/>
  <c r="F71" i="22"/>
  <c r="L70" i="22"/>
  <c r="R69" i="22"/>
  <c r="F69" i="22"/>
  <c r="L68" i="22"/>
  <c r="R67" i="22"/>
  <c r="F67" i="22"/>
  <c r="L66" i="22"/>
  <c r="R65" i="22"/>
  <c r="F65" i="22"/>
  <c r="L64" i="22"/>
  <c r="R63" i="22"/>
  <c r="F63" i="22"/>
  <c r="L62" i="22"/>
  <c r="R61" i="22"/>
  <c r="F61" i="22"/>
  <c r="L60" i="22"/>
  <c r="R59" i="22"/>
  <c r="F59" i="22"/>
  <c r="L58" i="22"/>
  <c r="R57" i="22"/>
  <c r="F57" i="22"/>
  <c r="L56" i="22"/>
  <c r="R55" i="22"/>
  <c r="F55" i="22"/>
  <c r="L54" i="22"/>
  <c r="R53" i="22"/>
  <c r="F53" i="22"/>
  <c r="L52" i="22"/>
  <c r="R51" i="22"/>
  <c r="F51" i="22"/>
  <c r="L50" i="22"/>
  <c r="R49" i="22"/>
  <c r="F49" i="22"/>
  <c r="L48" i="22"/>
  <c r="R47" i="22"/>
  <c r="F47" i="22"/>
  <c r="L46" i="22"/>
  <c r="R45" i="22"/>
  <c r="F45" i="22"/>
  <c r="L44" i="22"/>
  <c r="R43" i="22"/>
  <c r="F43" i="22"/>
  <c r="L42" i="22"/>
  <c r="R41" i="22"/>
  <c r="F41" i="22"/>
  <c r="L40" i="22"/>
  <c r="R39" i="22"/>
  <c r="F39" i="22"/>
  <c r="L38" i="22"/>
  <c r="R37" i="22"/>
  <c r="F37" i="22"/>
  <c r="L36" i="22"/>
  <c r="R35" i="22"/>
  <c r="F35" i="22"/>
  <c r="L34" i="22"/>
  <c r="R33" i="22"/>
  <c r="F33" i="22"/>
  <c r="L32" i="22"/>
  <c r="R31" i="22"/>
  <c r="F31" i="22"/>
  <c r="L30" i="22"/>
  <c r="R29" i="22"/>
  <c r="F29" i="22"/>
  <c r="L28" i="22"/>
  <c r="R27" i="22"/>
  <c r="F27" i="22"/>
  <c r="L26" i="22"/>
  <c r="R25" i="22"/>
  <c r="J225" i="22"/>
  <c r="T203" i="22"/>
  <c r="T187" i="22"/>
  <c r="T171" i="22"/>
  <c r="S162" i="22"/>
  <c r="S154" i="22"/>
  <c r="O147" i="22"/>
  <c r="P143" i="22"/>
  <c r="D141" i="22"/>
  <c r="J138" i="22"/>
  <c r="P135" i="22"/>
  <c r="D133" i="22"/>
  <c r="J130" i="22"/>
  <c r="P127" i="22"/>
  <c r="D125" i="22"/>
  <c r="J122" i="22"/>
  <c r="P119" i="22"/>
  <c r="M219" i="22"/>
  <c r="I201" i="22"/>
  <c r="I185" i="22"/>
  <c r="M170" i="22"/>
  <c r="R161" i="22"/>
  <c r="R153" i="22"/>
  <c r="P146" i="22"/>
  <c r="O143" i="22"/>
  <c r="C141" i="22"/>
  <c r="I138" i="22"/>
  <c r="O135" i="22"/>
  <c r="C133" i="22"/>
  <c r="I130" i="22"/>
  <c r="O127" i="22"/>
  <c r="C125" i="22"/>
  <c r="I122" i="22"/>
  <c r="O119" i="22"/>
  <c r="C117" i="22"/>
  <c r="I114" i="22"/>
  <c r="O111" i="22"/>
  <c r="C109" i="22"/>
  <c r="I106" i="22"/>
  <c r="O103" i="22"/>
  <c r="C101" i="22"/>
  <c r="J98" i="22"/>
  <c r="M96" i="22"/>
  <c r="C95" i="22"/>
  <c r="K93" i="22"/>
  <c r="S91" i="22"/>
  <c r="Q90" i="22"/>
  <c r="Q89" i="22"/>
  <c r="D89" i="22"/>
  <c r="J88" i="22"/>
  <c r="P87" i="22"/>
  <c r="D87" i="22"/>
  <c r="J86" i="22"/>
  <c r="P85" i="22"/>
  <c r="D85" i="22"/>
  <c r="J84" i="22"/>
  <c r="P83" i="22"/>
  <c r="D83" i="22"/>
  <c r="J82" i="22"/>
  <c r="P81" i="22"/>
  <c r="D81" i="22"/>
  <c r="J80" i="22"/>
  <c r="P79" i="22"/>
  <c r="D79" i="22"/>
  <c r="J78" i="22"/>
  <c r="P77" i="22"/>
  <c r="D77" i="22"/>
  <c r="J76" i="22"/>
  <c r="P75" i="22"/>
  <c r="D75" i="22"/>
  <c r="J74" i="22"/>
  <c r="P73" i="22"/>
  <c r="D73" i="22"/>
  <c r="J72" i="22"/>
  <c r="P71" i="22"/>
  <c r="D71" i="22"/>
  <c r="J70" i="22"/>
  <c r="P69" i="22"/>
  <c r="D69" i="22"/>
  <c r="J68" i="22"/>
  <c r="P67" i="22"/>
  <c r="D67" i="22"/>
  <c r="J66" i="22"/>
  <c r="P65" i="22"/>
  <c r="D65" i="22"/>
  <c r="J64" i="22"/>
  <c r="P63" i="22"/>
  <c r="D63" i="22"/>
  <c r="J62" i="22"/>
  <c r="P61" i="22"/>
  <c r="D61" i="22"/>
  <c r="J60" i="22"/>
  <c r="P59" i="22"/>
  <c r="D59" i="22"/>
  <c r="J58" i="22"/>
  <c r="P57" i="22"/>
  <c r="D57" i="22"/>
  <c r="J56" i="22"/>
  <c r="P55" i="22"/>
  <c r="D55" i="22"/>
  <c r="J54" i="22"/>
  <c r="P53" i="22"/>
  <c r="D53" i="22"/>
  <c r="J52" i="22"/>
  <c r="P51" i="22"/>
  <c r="D51" i="22"/>
  <c r="J50" i="22"/>
  <c r="P49" i="22"/>
  <c r="D49" i="22"/>
  <c r="J48" i="22"/>
  <c r="P47" i="22"/>
  <c r="D47" i="22"/>
  <c r="J46" i="22"/>
  <c r="P45" i="22"/>
  <c r="D45" i="22"/>
  <c r="J44" i="22"/>
  <c r="P43" i="22"/>
  <c r="D43" i="22"/>
  <c r="J42" i="22"/>
  <c r="P41" i="22"/>
  <c r="D41" i="22"/>
  <c r="J40" i="22"/>
  <c r="P39" i="22"/>
  <c r="D39" i="22"/>
  <c r="J38" i="22"/>
  <c r="P37" i="22"/>
  <c r="D37" i="22"/>
  <c r="J36" i="22"/>
  <c r="P35" i="22"/>
  <c r="D35" i="22"/>
  <c r="J34" i="22"/>
  <c r="P33" i="22"/>
  <c r="D33" i="22"/>
  <c r="J32" i="22"/>
  <c r="P31" i="22"/>
  <c r="D31" i="22"/>
  <c r="J30" i="22"/>
  <c r="P29" i="22"/>
  <c r="D29" i="22"/>
  <c r="J28" i="22"/>
  <c r="P27" i="22"/>
  <c r="D27" i="22"/>
  <c r="L219" i="22"/>
  <c r="H201" i="22"/>
  <c r="H185" i="22"/>
  <c r="G170" i="22"/>
  <c r="M161" i="22"/>
  <c r="M153" i="22"/>
  <c r="O146" i="22"/>
  <c r="G143" i="22"/>
  <c r="M140" i="22"/>
  <c r="S137" i="22"/>
  <c r="G135" i="22"/>
  <c r="M132" i="22"/>
  <c r="S129" i="22"/>
  <c r="G127" i="22"/>
  <c r="M124" i="22"/>
  <c r="S121" i="22"/>
  <c r="G119" i="22"/>
  <c r="M116" i="22"/>
  <c r="S113" i="22"/>
  <c r="G111" i="22"/>
  <c r="M108" i="22"/>
  <c r="S105" i="22"/>
  <c r="G103" i="22"/>
  <c r="M100" i="22"/>
  <c r="I98" i="22"/>
  <c r="J96" i="22"/>
  <c r="S94" i="22"/>
  <c r="G93" i="22"/>
  <c r="R91" i="22"/>
  <c r="P90" i="22"/>
  <c r="P89" i="22"/>
  <c r="C89" i="22"/>
  <c r="I88" i="22"/>
  <c r="O87" i="22"/>
  <c r="C87" i="22"/>
  <c r="I86" i="22"/>
  <c r="O85" i="22"/>
  <c r="C85" i="22"/>
  <c r="I84" i="22"/>
  <c r="O83" i="22"/>
  <c r="C83" i="22"/>
  <c r="I82" i="22"/>
  <c r="O81" i="22"/>
  <c r="C81" i="22"/>
  <c r="I80" i="22"/>
  <c r="O79" i="22"/>
  <c r="C79" i="22"/>
  <c r="I78" i="22"/>
  <c r="O77" i="22"/>
  <c r="C77" i="22"/>
  <c r="I76" i="22"/>
  <c r="O75" i="22"/>
  <c r="C75" i="22"/>
  <c r="I74" i="22"/>
  <c r="O73" i="22"/>
  <c r="C73" i="22"/>
  <c r="I72" i="22"/>
  <c r="O71" i="22"/>
  <c r="C71" i="22"/>
  <c r="I70" i="22"/>
  <c r="O69" i="22"/>
  <c r="C69" i="22"/>
  <c r="I68" i="22"/>
  <c r="O67" i="22"/>
  <c r="C67" i="22"/>
  <c r="I66" i="22"/>
  <c r="O65" i="22"/>
  <c r="C65" i="22"/>
  <c r="I64" i="22"/>
  <c r="O63" i="22"/>
  <c r="C63" i="22"/>
  <c r="I62" i="22"/>
  <c r="O61" i="22"/>
  <c r="C61" i="22"/>
  <c r="I60" i="22"/>
  <c r="O59" i="22"/>
  <c r="C59" i="22"/>
  <c r="I58" i="22"/>
  <c r="O57" i="22"/>
  <c r="C57" i="22"/>
  <c r="I56" i="22"/>
  <c r="O55" i="22"/>
  <c r="C55" i="22"/>
  <c r="I54" i="22"/>
  <c r="O53" i="22"/>
  <c r="C53" i="22"/>
  <c r="I52" i="22"/>
  <c r="O51" i="22"/>
  <c r="C51" i="22"/>
  <c r="I50" i="22"/>
  <c r="O49" i="22"/>
  <c r="C49" i="22"/>
  <c r="I48" i="22"/>
  <c r="O47" i="22"/>
  <c r="C47" i="22"/>
  <c r="I46" i="22"/>
  <c r="O45" i="22"/>
  <c r="C45" i="22"/>
  <c r="I44" i="22"/>
  <c r="O43" i="22"/>
  <c r="C43" i="22"/>
  <c r="I42" i="22"/>
  <c r="O41" i="22"/>
  <c r="C41" i="22"/>
  <c r="I40" i="22"/>
  <c r="O39" i="22"/>
  <c r="C39" i="22"/>
  <c r="I38" i="22"/>
  <c r="O37" i="22"/>
  <c r="C37" i="22"/>
  <c r="I36" i="22"/>
  <c r="O35" i="22"/>
  <c r="C35" i="22"/>
  <c r="I34" i="22"/>
  <c r="O33" i="22"/>
  <c r="C33" i="22"/>
  <c r="I32" i="22"/>
  <c r="O31" i="22"/>
  <c r="C31" i="22"/>
  <c r="I30" i="22"/>
  <c r="O29" i="22"/>
  <c r="C29" i="22"/>
  <c r="I28" i="22"/>
  <c r="O27" i="22"/>
  <c r="C27" i="22"/>
  <c r="I26" i="22"/>
  <c r="O25" i="22"/>
  <c r="S214" i="22"/>
  <c r="R145" i="22"/>
  <c r="P129" i="22"/>
  <c r="I116" i="22"/>
  <c r="O105" i="22"/>
  <c r="G96" i="22"/>
  <c r="L90" i="22"/>
  <c r="M87" i="22"/>
  <c r="S84" i="22"/>
  <c r="G82" i="22"/>
  <c r="M79" i="22"/>
  <c r="S76" i="22"/>
  <c r="G74" i="22"/>
  <c r="M71" i="22"/>
  <c r="S68" i="22"/>
  <c r="G66" i="22"/>
  <c r="M63" i="22"/>
  <c r="S60" i="22"/>
  <c r="G58" i="22"/>
  <c r="M55" i="22"/>
  <c r="S52" i="22"/>
  <c r="G50" i="22"/>
  <c r="M47" i="22"/>
  <c r="S44" i="22"/>
  <c r="G42" i="22"/>
  <c r="S39" i="22"/>
  <c r="S37" i="22"/>
  <c r="S35" i="22"/>
  <c r="S33" i="22"/>
  <c r="S31" i="22"/>
  <c r="S29" i="22"/>
  <c r="S27" i="22"/>
  <c r="H26" i="22"/>
  <c r="F25" i="22"/>
  <c r="I24" i="22"/>
  <c r="K23" i="22"/>
  <c r="O22" i="22"/>
  <c r="T21" i="22"/>
  <c r="G21" i="22"/>
  <c r="L20" i="22"/>
  <c r="R19" i="22"/>
  <c r="F19" i="22"/>
  <c r="L18" i="22"/>
  <c r="R17" i="22"/>
  <c r="F17" i="22"/>
  <c r="L16" i="22"/>
  <c r="R15" i="22"/>
  <c r="F15" i="22"/>
  <c r="L14" i="22"/>
  <c r="R13" i="22"/>
  <c r="F13" i="22"/>
  <c r="L12" i="22"/>
  <c r="R11" i="22"/>
  <c r="F11" i="22"/>
  <c r="L10" i="22"/>
  <c r="R9" i="22"/>
  <c r="F9" i="22"/>
  <c r="L8" i="22"/>
  <c r="R7" i="22"/>
  <c r="F7" i="22"/>
  <c r="L6" i="22"/>
  <c r="R5" i="22"/>
  <c r="F5" i="22"/>
  <c r="L4" i="22"/>
  <c r="R3" i="22"/>
  <c r="F3" i="22"/>
  <c r="L2" i="22"/>
  <c r="I132" i="22"/>
  <c r="N55" i="22"/>
  <c r="G32" i="22"/>
  <c r="M20" i="22"/>
  <c r="G13" i="22"/>
  <c r="S5" i="22"/>
  <c r="R214" i="22"/>
  <c r="Q145" i="22"/>
  <c r="O129" i="22"/>
  <c r="J114" i="22"/>
  <c r="P103" i="22"/>
  <c r="D95" i="22"/>
  <c r="R89" i="22"/>
  <c r="E87" i="22"/>
  <c r="K84" i="22"/>
  <c r="Q81" i="22"/>
  <c r="E79" i="22"/>
  <c r="K76" i="22"/>
  <c r="Q73" i="22"/>
  <c r="E71" i="22"/>
  <c r="K68" i="22"/>
  <c r="Q65" i="22"/>
  <c r="E63" i="22"/>
  <c r="K60" i="22"/>
  <c r="Q57" i="22"/>
  <c r="E55" i="22"/>
  <c r="K52" i="22"/>
  <c r="Q49" i="22"/>
  <c r="E47" i="22"/>
  <c r="K44" i="22"/>
  <c r="Q41" i="22"/>
  <c r="Q39" i="22"/>
  <c r="Q37" i="22"/>
  <c r="Q35" i="22"/>
  <c r="Q33" i="22"/>
  <c r="Q31" i="22"/>
  <c r="Q29" i="22"/>
  <c r="Q27" i="22"/>
  <c r="G26" i="22"/>
  <c r="E25" i="22"/>
  <c r="H24" i="22"/>
  <c r="J23" i="22"/>
  <c r="N22" i="22"/>
  <c r="S21" i="22"/>
  <c r="F21" i="22"/>
  <c r="K20" i="22"/>
  <c r="Q19" i="22"/>
  <c r="E19" i="22"/>
  <c r="K18" i="22"/>
  <c r="Q17" i="22"/>
  <c r="E17" i="22"/>
  <c r="K16" i="22"/>
  <c r="Q15" i="22"/>
  <c r="E15" i="22"/>
  <c r="K14" i="22"/>
  <c r="Q13" i="22"/>
  <c r="E13" i="22"/>
  <c r="K12" i="22"/>
  <c r="Q11" i="22"/>
  <c r="E11" i="22"/>
  <c r="K10" i="22"/>
  <c r="Q9" i="22"/>
  <c r="E9" i="22"/>
  <c r="K8" i="22"/>
  <c r="Q7" i="22"/>
  <c r="E7" i="22"/>
  <c r="K6" i="22"/>
  <c r="Q5" i="22"/>
  <c r="E5" i="22"/>
  <c r="K4" i="22"/>
  <c r="Q3" i="22"/>
  <c r="E3" i="22"/>
  <c r="K2" i="22"/>
  <c r="T76" i="22"/>
  <c r="G28" i="22"/>
  <c r="S11" i="22"/>
  <c r="M4" i="22"/>
  <c r="O198" i="22"/>
  <c r="D143" i="22"/>
  <c r="D127" i="22"/>
  <c r="P113" i="22"/>
  <c r="D103" i="22"/>
  <c r="Q94" i="22"/>
  <c r="O89" i="22"/>
  <c r="T86" i="22"/>
  <c r="H84" i="22"/>
  <c r="N81" i="22"/>
  <c r="T78" i="22"/>
  <c r="H76" i="22"/>
  <c r="N73" i="22"/>
  <c r="T70" i="22"/>
  <c r="H68" i="22"/>
  <c r="N65" i="22"/>
  <c r="T62" i="22"/>
  <c r="H60" i="22"/>
  <c r="N57" i="22"/>
  <c r="T54" i="22"/>
  <c r="H52" i="22"/>
  <c r="N49" i="22"/>
  <c r="T46" i="22"/>
  <c r="H44" i="22"/>
  <c r="N41" i="22"/>
  <c r="N39" i="22"/>
  <c r="N37" i="22"/>
  <c r="N35" i="22"/>
  <c r="N33" i="22"/>
  <c r="N31" i="22"/>
  <c r="N29" i="22"/>
  <c r="N27" i="22"/>
  <c r="E26" i="22"/>
  <c r="D25" i="22"/>
  <c r="G24" i="22"/>
  <c r="I23" i="22"/>
  <c r="M22" i="22"/>
  <c r="R21" i="22"/>
  <c r="E21" i="22"/>
  <c r="J20" i="22"/>
  <c r="P19" i="22"/>
  <c r="D19" i="22"/>
  <c r="J18" i="22"/>
  <c r="P17" i="22"/>
  <c r="D17" i="22"/>
  <c r="J16" i="22"/>
  <c r="P15" i="22"/>
  <c r="D15" i="22"/>
  <c r="J14" i="22"/>
  <c r="P13" i="22"/>
  <c r="D13" i="22"/>
  <c r="J12" i="22"/>
  <c r="P11" i="22"/>
  <c r="D11" i="22"/>
  <c r="J10" i="22"/>
  <c r="P9" i="22"/>
  <c r="D9" i="22"/>
  <c r="J8" i="22"/>
  <c r="P7" i="22"/>
  <c r="D7" i="22"/>
  <c r="J6" i="22"/>
  <c r="P5" i="22"/>
  <c r="D5" i="22"/>
  <c r="J4" i="22"/>
  <c r="P3" i="22"/>
  <c r="D3" i="22"/>
  <c r="J2" i="22"/>
  <c r="I96" i="22"/>
  <c r="H58" i="22"/>
  <c r="G40" i="22"/>
  <c r="P22" i="22"/>
  <c r="S17" i="22"/>
  <c r="S13" i="22"/>
  <c r="M8" i="22"/>
  <c r="M2" i="22"/>
  <c r="N198" i="22"/>
  <c r="C143" i="22"/>
  <c r="C127" i="22"/>
  <c r="O113" i="22"/>
  <c r="C103" i="22"/>
  <c r="M94" i="22"/>
  <c r="M89" i="22"/>
  <c r="S86" i="22"/>
  <c r="G84" i="22"/>
  <c r="M81" i="22"/>
  <c r="S78" i="22"/>
  <c r="G76" i="22"/>
  <c r="M73" i="22"/>
  <c r="S70" i="22"/>
  <c r="G68" i="22"/>
  <c r="M65" i="22"/>
  <c r="S62" i="22"/>
  <c r="G60" i="22"/>
  <c r="M57" i="22"/>
  <c r="S54" i="22"/>
  <c r="G52" i="22"/>
  <c r="M49" i="22"/>
  <c r="S46" i="22"/>
  <c r="G44" i="22"/>
  <c r="M41" i="22"/>
  <c r="M39" i="22"/>
  <c r="M37" i="22"/>
  <c r="M35" i="22"/>
  <c r="M33" i="22"/>
  <c r="M31" i="22"/>
  <c r="M29" i="22"/>
  <c r="M27" i="22"/>
  <c r="C26" i="22"/>
  <c r="C25" i="22"/>
  <c r="E24" i="22"/>
  <c r="G23" i="22"/>
  <c r="L22" i="22"/>
  <c r="Q21" i="22"/>
  <c r="D21" i="22"/>
  <c r="I20" i="22"/>
  <c r="O19" i="22"/>
  <c r="C19" i="22"/>
  <c r="I18" i="22"/>
  <c r="O17" i="22"/>
  <c r="C17" i="22"/>
  <c r="I16" i="22"/>
  <c r="O15" i="22"/>
  <c r="C15" i="22"/>
  <c r="I14" i="22"/>
  <c r="O13" i="22"/>
  <c r="C13" i="22"/>
  <c r="I12" i="22"/>
  <c r="O11" i="22"/>
  <c r="C11" i="22"/>
  <c r="I10" i="22"/>
  <c r="O9" i="22"/>
  <c r="C9" i="22"/>
  <c r="I8" i="22"/>
  <c r="O7" i="22"/>
  <c r="C7" i="22"/>
  <c r="I6" i="22"/>
  <c r="O5" i="22"/>
  <c r="C5" i="22"/>
  <c r="I4" i="22"/>
  <c r="O3" i="22"/>
  <c r="C3" i="22"/>
  <c r="I2" i="22"/>
  <c r="N87" i="22"/>
  <c r="H42" i="22"/>
  <c r="C22" i="22"/>
  <c r="M16" i="22"/>
  <c r="M10" i="22"/>
  <c r="M6" i="22"/>
  <c r="O182" i="22"/>
  <c r="J140" i="22"/>
  <c r="J124" i="22"/>
  <c r="P111" i="22"/>
  <c r="D101" i="22"/>
  <c r="M93" i="22"/>
  <c r="E89" i="22"/>
  <c r="K86" i="22"/>
  <c r="Q83" i="22"/>
  <c r="E81" i="22"/>
  <c r="K78" i="22"/>
  <c r="Q75" i="22"/>
  <c r="E73" i="22"/>
  <c r="K70" i="22"/>
  <c r="Q67" i="22"/>
  <c r="E65" i="22"/>
  <c r="K62" i="22"/>
  <c r="Q59" i="22"/>
  <c r="E57" i="22"/>
  <c r="K54" i="22"/>
  <c r="Q51" i="22"/>
  <c r="E49" i="22"/>
  <c r="K46" i="22"/>
  <c r="Q43" i="22"/>
  <c r="G41" i="22"/>
  <c r="G39" i="22"/>
  <c r="G37" i="22"/>
  <c r="G35" i="22"/>
  <c r="G33" i="22"/>
  <c r="G31" i="22"/>
  <c r="G29" i="22"/>
  <c r="G27" i="22"/>
  <c r="S25" i="22"/>
  <c r="T24" i="22"/>
  <c r="C24" i="22"/>
  <c r="F23" i="22"/>
  <c r="K22" i="22"/>
  <c r="P21" i="22"/>
  <c r="C21" i="22"/>
  <c r="H20" i="22"/>
  <c r="N19" i="22"/>
  <c r="T18" i="22"/>
  <c r="H18" i="22"/>
  <c r="N17" i="22"/>
  <c r="T16" i="22"/>
  <c r="H16" i="22"/>
  <c r="N15" i="22"/>
  <c r="T14" i="22"/>
  <c r="H14" i="22"/>
  <c r="N13" i="22"/>
  <c r="T12" i="22"/>
  <c r="H12" i="22"/>
  <c r="N11" i="22"/>
  <c r="T10" i="22"/>
  <c r="H10" i="22"/>
  <c r="N9" i="22"/>
  <c r="T8" i="22"/>
  <c r="H8" i="22"/>
  <c r="N7" i="22"/>
  <c r="T6" i="22"/>
  <c r="H6" i="22"/>
  <c r="N5" i="22"/>
  <c r="T4" i="22"/>
  <c r="H4" i="22"/>
  <c r="N3" i="22"/>
  <c r="T2" i="22"/>
  <c r="H2" i="22"/>
  <c r="J116" i="22"/>
  <c r="N71" i="22"/>
  <c r="N63" i="22"/>
  <c r="N47" i="22"/>
  <c r="G36" i="22"/>
  <c r="G25" i="22"/>
  <c r="H21" i="22"/>
  <c r="G17" i="22"/>
  <c r="G11" i="22"/>
  <c r="G5" i="22"/>
  <c r="N182" i="22"/>
  <c r="I140" i="22"/>
  <c r="I124" i="22"/>
  <c r="D111" i="22"/>
  <c r="J100" i="22"/>
  <c r="D93" i="22"/>
  <c r="T88" i="22"/>
  <c r="H86" i="22"/>
  <c r="N83" i="22"/>
  <c r="T80" i="22"/>
  <c r="H78" i="22"/>
  <c r="N75" i="22"/>
  <c r="T72" i="22"/>
  <c r="H70" i="22"/>
  <c r="N67" i="22"/>
  <c r="T64" i="22"/>
  <c r="H62" i="22"/>
  <c r="N59" i="22"/>
  <c r="T56" i="22"/>
  <c r="H54" i="22"/>
  <c r="N51" i="22"/>
  <c r="T48" i="22"/>
  <c r="H46" i="22"/>
  <c r="N43" i="22"/>
  <c r="E41" i="22"/>
  <c r="E39" i="22"/>
  <c r="E37" i="22"/>
  <c r="E35" i="22"/>
  <c r="E33" i="22"/>
  <c r="E31" i="22"/>
  <c r="E29" i="22"/>
  <c r="E27" i="22"/>
  <c r="Q25" i="22"/>
  <c r="S24" i="22"/>
  <c r="S23" i="22"/>
  <c r="E23" i="22"/>
  <c r="J22" i="22"/>
  <c r="O21" i="22"/>
  <c r="T20" i="22"/>
  <c r="G20" i="22"/>
  <c r="M19" i="22"/>
  <c r="S18" i="22"/>
  <c r="G18" i="22"/>
  <c r="M17" i="22"/>
  <c r="S16" i="22"/>
  <c r="G16" i="22"/>
  <c r="M15" i="22"/>
  <c r="S14" i="22"/>
  <c r="G14" i="22"/>
  <c r="M13" i="22"/>
  <c r="S12" i="22"/>
  <c r="G12" i="22"/>
  <c r="M11" i="22"/>
  <c r="S10" i="22"/>
  <c r="G10" i="22"/>
  <c r="M9" i="22"/>
  <c r="S8" i="22"/>
  <c r="G8" i="22"/>
  <c r="M7" i="22"/>
  <c r="S6" i="22"/>
  <c r="G6" i="22"/>
  <c r="M5" i="22"/>
  <c r="S4" i="22"/>
  <c r="G4" i="22"/>
  <c r="M3" i="22"/>
  <c r="S2" i="22"/>
  <c r="G2" i="22"/>
  <c r="G152" i="22"/>
  <c r="T52" i="22"/>
  <c r="J26" i="22"/>
  <c r="M18" i="22"/>
  <c r="M12" i="22"/>
  <c r="G7" i="22"/>
  <c r="R168" i="22"/>
  <c r="P137" i="22"/>
  <c r="P121" i="22"/>
  <c r="C111" i="22"/>
  <c r="I100" i="22"/>
  <c r="C93" i="22"/>
  <c r="S88" i="22"/>
  <c r="G86" i="22"/>
  <c r="M83" i="22"/>
  <c r="S80" i="22"/>
  <c r="G78" i="22"/>
  <c r="M75" i="22"/>
  <c r="S72" i="22"/>
  <c r="G70" i="22"/>
  <c r="M67" i="22"/>
  <c r="S64" i="22"/>
  <c r="G62" i="22"/>
  <c r="M59" i="22"/>
  <c r="S56" i="22"/>
  <c r="G54" i="22"/>
  <c r="M51" i="22"/>
  <c r="S48" i="22"/>
  <c r="G46" i="22"/>
  <c r="M43" i="22"/>
  <c r="T40" i="22"/>
  <c r="T38" i="22"/>
  <c r="T36" i="22"/>
  <c r="T34" i="22"/>
  <c r="T32" i="22"/>
  <c r="T30" i="22"/>
  <c r="T28" i="22"/>
  <c r="T26" i="22"/>
  <c r="P25" i="22"/>
  <c r="Q24" i="22"/>
  <c r="R23" i="22"/>
  <c r="D23" i="22"/>
  <c r="I22" i="22"/>
  <c r="N21" i="22"/>
  <c r="S20" i="22"/>
  <c r="F20" i="22"/>
  <c r="L19" i="22"/>
  <c r="R18" i="22"/>
  <c r="F18" i="22"/>
  <c r="L17" i="22"/>
  <c r="R16" i="22"/>
  <c r="F16" i="22"/>
  <c r="L15" i="22"/>
  <c r="R14" i="22"/>
  <c r="F14" i="22"/>
  <c r="L13" i="22"/>
  <c r="R12" i="22"/>
  <c r="F12" i="22"/>
  <c r="L11" i="22"/>
  <c r="R10" i="22"/>
  <c r="F10" i="22"/>
  <c r="L9" i="22"/>
  <c r="R8" i="22"/>
  <c r="F8" i="22"/>
  <c r="L7" i="22"/>
  <c r="R6" i="22"/>
  <c r="F6" i="22"/>
  <c r="L5" i="22"/>
  <c r="R4" i="22"/>
  <c r="F4" i="22"/>
  <c r="L3" i="22"/>
  <c r="R2" i="22"/>
  <c r="F2" i="22"/>
  <c r="T84" i="22"/>
  <c r="G30" i="22"/>
  <c r="G15" i="22"/>
  <c r="S7" i="22"/>
  <c r="O168" i="22"/>
  <c r="O137" i="22"/>
  <c r="O121" i="22"/>
  <c r="D109" i="22"/>
  <c r="M98" i="22"/>
  <c r="D92" i="22"/>
  <c r="K88" i="22"/>
  <c r="Q85" i="22"/>
  <c r="E83" i="22"/>
  <c r="K80" i="22"/>
  <c r="Q77" i="22"/>
  <c r="E75" i="22"/>
  <c r="K72" i="22"/>
  <c r="Q69" i="22"/>
  <c r="E67" i="22"/>
  <c r="K64" i="22"/>
  <c r="Q61" i="22"/>
  <c r="E59" i="22"/>
  <c r="K56" i="22"/>
  <c r="Q53" i="22"/>
  <c r="E51" i="22"/>
  <c r="K48" i="22"/>
  <c r="Q45" i="22"/>
  <c r="E43" i="22"/>
  <c r="S40" i="22"/>
  <c r="S38" i="22"/>
  <c r="S36" i="22"/>
  <c r="S34" i="22"/>
  <c r="S32" i="22"/>
  <c r="S30" i="22"/>
  <c r="S28" i="22"/>
  <c r="S26" i="22"/>
  <c r="N25" i="22"/>
  <c r="O24" i="22"/>
  <c r="Q23" i="22"/>
  <c r="C23" i="22"/>
  <c r="H22" i="22"/>
  <c r="M21" i="22"/>
  <c r="Q20" i="22"/>
  <c r="E20" i="22"/>
  <c r="K19" i="22"/>
  <c r="Q18" i="22"/>
  <c r="E18" i="22"/>
  <c r="K17" i="22"/>
  <c r="Q16" i="22"/>
  <c r="E16" i="22"/>
  <c r="K15" i="22"/>
  <c r="Q14" i="22"/>
  <c r="E14" i="22"/>
  <c r="K13" i="22"/>
  <c r="Q12" i="22"/>
  <c r="E12" i="22"/>
  <c r="K11" i="22"/>
  <c r="Q10" i="22"/>
  <c r="E10" i="22"/>
  <c r="K9" i="22"/>
  <c r="Q8" i="22"/>
  <c r="E8" i="22"/>
  <c r="K7" i="22"/>
  <c r="Q6" i="22"/>
  <c r="E6" i="22"/>
  <c r="K5" i="22"/>
  <c r="Q4" i="22"/>
  <c r="E4" i="22"/>
  <c r="K3" i="22"/>
  <c r="Q2" i="22"/>
  <c r="E2" i="22"/>
  <c r="N79" i="22"/>
  <c r="T68" i="22"/>
  <c r="T60" i="22"/>
  <c r="T44" i="22"/>
  <c r="G34" i="22"/>
  <c r="M23" i="22"/>
  <c r="S19" i="22"/>
  <c r="S15" i="22"/>
  <c r="S9" i="22"/>
  <c r="S3" i="22"/>
  <c r="L160" i="22"/>
  <c r="D135" i="22"/>
  <c r="D119" i="22"/>
  <c r="J108" i="22"/>
  <c r="G98" i="22"/>
  <c r="P91" i="22"/>
  <c r="H88" i="22"/>
  <c r="N85" i="22"/>
  <c r="T82" i="22"/>
  <c r="H80" i="22"/>
  <c r="N77" i="22"/>
  <c r="T74" i="22"/>
  <c r="H72" i="22"/>
  <c r="N69" i="22"/>
  <c r="T66" i="22"/>
  <c r="H64" i="22"/>
  <c r="N61" i="22"/>
  <c r="T58" i="22"/>
  <c r="H56" i="22"/>
  <c r="N53" i="22"/>
  <c r="T50" i="22"/>
  <c r="H48" i="22"/>
  <c r="N45" i="22"/>
  <c r="T42" i="22"/>
  <c r="M40" i="22"/>
  <c r="M38" i="22"/>
  <c r="M36" i="22"/>
  <c r="M34" i="22"/>
  <c r="M32" i="22"/>
  <c r="M30" i="22"/>
  <c r="M28" i="22"/>
  <c r="O26" i="22"/>
  <c r="M25" i="22"/>
  <c r="M24" i="22"/>
  <c r="P23" i="22"/>
  <c r="T22" i="22"/>
  <c r="G22" i="22"/>
  <c r="K21" i="22"/>
  <c r="P20" i="22"/>
  <c r="D20" i="22"/>
  <c r="J19" i="22"/>
  <c r="P18" i="22"/>
  <c r="D18" i="22"/>
  <c r="J17" i="22"/>
  <c r="P16" i="22"/>
  <c r="D16" i="22"/>
  <c r="J15" i="22"/>
  <c r="P14" i="22"/>
  <c r="D14" i="22"/>
  <c r="J13" i="22"/>
  <c r="P12" i="22"/>
  <c r="D12" i="22"/>
  <c r="J11" i="22"/>
  <c r="P10" i="22"/>
  <c r="D10" i="22"/>
  <c r="J9" i="22"/>
  <c r="P8" i="22"/>
  <c r="D8" i="22"/>
  <c r="J7" i="22"/>
  <c r="P6" i="22"/>
  <c r="D6" i="22"/>
  <c r="J5" i="22"/>
  <c r="P4" i="22"/>
  <c r="D4" i="22"/>
  <c r="J3" i="22"/>
  <c r="P2" i="22"/>
  <c r="D2" i="22"/>
  <c r="M90" i="22"/>
  <c r="G160" i="22"/>
  <c r="C135" i="22"/>
  <c r="C119" i="22"/>
  <c r="I108" i="22"/>
  <c r="S97" i="22"/>
  <c r="O91" i="22"/>
  <c r="G88" i="22"/>
  <c r="M85" i="22"/>
  <c r="S82" i="22"/>
  <c r="G80" i="22"/>
  <c r="M77" i="22"/>
  <c r="S74" i="22"/>
  <c r="G72" i="22"/>
  <c r="M69" i="22"/>
  <c r="S66" i="22"/>
  <c r="G64" i="22"/>
  <c r="M61" i="22"/>
  <c r="S58" i="22"/>
  <c r="G56" i="22"/>
  <c r="M53" i="22"/>
  <c r="S50" i="22"/>
  <c r="G48" i="22"/>
  <c r="M45" i="22"/>
  <c r="S42" i="22"/>
  <c r="K40" i="22"/>
  <c r="K38" i="22"/>
  <c r="K36" i="22"/>
  <c r="K34" i="22"/>
  <c r="K32" i="22"/>
  <c r="K30" i="22"/>
  <c r="K28" i="22"/>
  <c r="M26" i="22"/>
  <c r="K25" i="22"/>
  <c r="L24" i="22"/>
  <c r="O23" i="22"/>
  <c r="S22" i="22"/>
  <c r="E22" i="22"/>
  <c r="J21" i="22"/>
  <c r="O20" i="22"/>
  <c r="C20" i="22"/>
  <c r="I19" i="22"/>
  <c r="O18" i="22"/>
  <c r="C18" i="22"/>
  <c r="I17" i="22"/>
  <c r="O16" i="22"/>
  <c r="C16" i="22"/>
  <c r="I15" i="22"/>
  <c r="O14" i="22"/>
  <c r="C14" i="22"/>
  <c r="I13" i="22"/>
  <c r="O12" i="22"/>
  <c r="C12" i="22"/>
  <c r="I11" i="22"/>
  <c r="O10" i="22"/>
  <c r="C10" i="22"/>
  <c r="I9" i="22"/>
  <c r="O8" i="22"/>
  <c r="C8" i="22"/>
  <c r="I7" i="22"/>
  <c r="O6" i="22"/>
  <c r="C6" i="22"/>
  <c r="I5" i="22"/>
  <c r="O4" i="22"/>
  <c r="C4" i="22"/>
  <c r="I3" i="22"/>
  <c r="O2" i="22"/>
  <c r="C2" i="22"/>
  <c r="P105" i="22"/>
  <c r="H74" i="22"/>
  <c r="H66" i="22"/>
  <c r="H50" i="22"/>
  <c r="G38" i="22"/>
  <c r="J24" i="22"/>
  <c r="G19" i="22"/>
  <c r="M14" i="22"/>
  <c r="G9" i="22"/>
  <c r="G3" i="22"/>
  <c r="L152" i="22"/>
  <c r="J132" i="22"/>
  <c r="D117" i="22"/>
  <c r="J106" i="22"/>
  <c r="Q96" i="22"/>
  <c r="S90" i="22"/>
  <c r="Q87" i="22"/>
  <c r="E85" i="22"/>
  <c r="K82" i="22"/>
  <c r="Q79" i="22"/>
  <c r="E77" i="22"/>
  <c r="K74" i="22"/>
  <c r="Q71" i="22"/>
  <c r="E69" i="22"/>
  <c r="K66" i="22"/>
  <c r="Q63" i="22"/>
  <c r="E61" i="22"/>
  <c r="K58" i="22"/>
  <c r="Q55" i="22"/>
  <c r="E53" i="22"/>
  <c r="K50" i="22"/>
  <c r="Q47" i="22"/>
  <c r="E45" i="22"/>
  <c r="K42" i="22"/>
  <c r="H40" i="22"/>
  <c r="H38" i="22"/>
  <c r="H36" i="22"/>
  <c r="H34" i="22"/>
  <c r="H32" i="22"/>
  <c r="H30" i="22"/>
  <c r="H28" i="22"/>
  <c r="K26" i="22"/>
  <c r="I25" i="22"/>
  <c r="K24" i="22"/>
  <c r="N23" i="22"/>
  <c r="Q22" i="22"/>
  <c r="D22" i="22"/>
  <c r="I21" i="22"/>
  <c r="N20" i="22"/>
  <c r="T19" i="22"/>
  <c r="H19" i="22"/>
  <c r="N18" i="22"/>
  <c r="T17" i="22"/>
  <c r="H17" i="22"/>
  <c r="N16" i="22"/>
  <c r="T15" i="22"/>
  <c r="H15" i="22"/>
  <c r="N14" i="22"/>
  <c r="T13" i="22"/>
  <c r="H13" i="22"/>
  <c r="N12" i="22"/>
  <c r="T11" i="22"/>
  <c r="H11" i="22"/>
  <c r="N10" i="22"/>
  <c r="T9" i="22"/>
  <c r="H9" i="22"/>
  <c r="N8" i="22"/>
  <c r="T7" i="22"/>
  <c r="H7" i="22"/>
  <c r="N6" i="22"/>
  <c r="T5" i="22"/>
  <c r="H5" i="22"/>
  <c r="N4" i="22"/>
  <c r="T3" i="22"/>
  <c r="H3" i="22"/>
  <c r="N2" i="22"/>
  <c r="H82" i="22"/>
  <c r="W23" i="23"/>
  <c r="U22" i="23"/>
  <c r="S21" i="23"/>
  <c r="Q20" i="23"/>
  <c r="O19" i="23"/>
  <c r="M18" i="23"/>
  <c r="K17" i="23"/>
  <c r="I16" i="23"/>
  <c r="E11" i="23"/>
  <c r="C10" i="23"/>
  <c r="W8" i="23"/>
  <c r="U7" i="23"/>
  <c r="S6" i="23"/>
  <c r="Q5" i="23"/>
  <c r="O4" i="23"/>
  <c r="M3" i="23"/>
  <c r="U23" i="23"/>
  <c r="S22" i="23"/>
  <c r="Q21" i="23"/>
  <c r="O20" i="23"/>
  <c r="M19" i="23"/>
  <c r="K18" i="23"/>
  <c r="I17" i="23"/>
  <c r="G16" i="23"/>
  <c r="C11" i="23"/>
  <c r="W9" i="23"/>
  <c r="U8" i="23"/>
  <c r="S7" i="23"/>
  <c r="Q6" i="23"/>
  <c r="O5" i="23"/>
  <c r="M4" i="23"/>
  <c r="K3" i="23"/>
  <c r="S23" i="23"/>
  <c r="Q22" i="23"/>
  <c r="O21" i="23"/>
  <c r="M20" i="23"/>
  <c r="K19" i="23"/>
  <c r="I18" i="23"/>
  <c r="G17" i="23"/>
  <c r="E16" i="23"/>
  <c r="W10" i="23"/>
  <c r="U9" i="23"/>
  <c r="S8" i="23"/>
  <c r="Q7" i="23"/>
  <c r="O6" i="23"/>
  <c r="M5" i="23"/>
  <c r="K4" i="23"/>
  <c r="I3" i="23"/>
  <c r="Q23" i="23"/>
  <c r="O22" i="23"/>
  <c r="M21" i="23"/>
  <c r="K20" i="23"/>
  <c r="I19" i="23"/>
  <c r="G18" i="23"/>
  <c r="E17" i="23"/>
  <c r="C16" i="23"/>
  <c r="W11" i="23"/>
  <c r="U10" i="23"/>
  <c r="S9" i="23"/>
  <c r="Q8" i="23"/>
  <c r="O7" i="23"/>
  <c r="M6" i="23"/>
  <c r="K5" i="23"/>
  <c r="I4" i="23"/>
  <c r="G3" i="23"/>
  <c r="O23" i="23"/>
  <c r="M22" i="23"/>
  <c r="K21" i="23"/>
  <c r="I20" i="23"/>
  <c r="G19" i="23"/>
  <c r="E18" i="23"/>
  <c r="C17" i="23"/>
  <c r="U11" i="23"/>
  <c r="S10" i="23"/>
  <c r="Q9" i="23"/>
  <c r="O8" i="23"/>
  <c r="M7" i="23"/>
  <c r="K6" i="23"/>
  <c r="I5" i="23"/>
  <c r="G4" i="23"/>
  <c r="E3" i="23"/>
  <c r="M23" i="23"/>
  <c r="K22" i="23"/>
  <c r="I21" i="23"/>
  <c r="G20" i="23"/>
  <c r="E19" i="23"/>
  <c r="C18" i="23"/>
  <c r="W16" i="23"/>
  <c r="S11" i="23"/>
  <c r="Q10" i="23"/>
  <c r="O9" i="23"/>
  <c r="M8" i="23"/>
  <c r="K7" i="23"/>
  <c r="I6" i="23"/>
  <c r="G5" i="23"/>
  <c r="E4" i="23"/>
  <c r="C3" i="23"/>
  <c r="K23" i="23"/>
  <c r="I22" i="23"/>
  <c r="G21" i="23"/>
  <c r="E20" i="23"/>
  <c r="C19" i="23"/>
  <c r="W17" i="23"/>
  <c r="U16" i="23"/>
  <c r="Q11" i="23"/>
  <c r="O10" i="23"/>
  <c r="M9" i="23"/>
  <c r="K8" i="23"/>
  <c r="I7" i="23"/>
  <c r="G6" i="23"/>
  <c r="E5" i="23"/>
  <c r="C4" i="23"/>
  <c r="I23" i="23"/>
  <c r="G22" i="23"/>
  <c r="E21" i="23"/>
  <c r="C20" i="23"/>
  <c r="W18" i="23"/>
  <c r="U17" i="23"/>
  <c r="S16" i="23"/>
  <c r="O11" i="23"/>
  <c r="M10" i="23"/>
  <c r="K9" i="23"/>
  <c r="I8" i="23"/>
  <c r="G7" i="23"/>
  <c r="E6" i="23"/>
  <c r="C5" i="23"/>
  <c r="W3" i="23"/>
  <c r="G23" i="23"/>
  <c r="E22" i="23"/>
  <c r="C21" i="23"/>
  <c r="W19" i="23"/>
  <c r="U18" i="23"/>
  <c r="S17" i="23"/>
  <c r="Q16" i="23"/>
  <c r="M11" i="23"/>
  <c r="K10" i="23"/>
  <c r="I9" i="23"/>
  <c r="G8" i="23"/>
  <c r="E7" i="23"/>
  <c r="C6" i="23"/>
  <c r="W4" i="23"/>
  <c r="U3" i="23"/>
  <c r="E23" i="23"/>
  <c r="C22" i="23"/>
  <c r="W20" i="23"/>
  <c r="U19" i="23"/>
  <c r="S18" i="23"/>
  <c r="Q17" i="23"/>
  <c r="O16" i="23"/>
  <c r="K11" i="23"/>
  <c r="I10" i="23"/>
  <c r="G9" i="23"/>
  <c r="E8" i="23"/>
  <c r="C7" i="23"/>
  <c r="W5" i="23"/>
  <c r="U4" i="23"/>
  <c r="S3" i="23"/>
  <c r="C23" i="23"/>
  <c r="W21" i="23"/>
  <c r="U20" i="23"/>
  <c r="S19" i="23"/>
  <c r="Q18" i="23"/>
  <c r="O17" i="23"/>
  <c r="M16" i="23"/>
  <c r="I11" i="23"/>
  <c r="G10" i="23"/>
  <c r="E9" i="23"/>
  <c r="C8" i="23"/>
  <c r="W6" i="23"/>
  <c r="U5" i="23"/>
  <c r="S4" i="23"/>
  <c r="Q3" i="23"/>
  <c r="W22" i="23"/>
  <c r="U21" i="23"/>
  <c r="S20" i="23"/>
  <c r="Q19" i="23"/>
  <c r="O18" i="23"/>
  <c r="M17" i="23"/>
  <c r="K16" i="23"/>
  <c r="G11" i="23"/>
  <c r="E10" i="23"/>
  <c r="C9" i="23"/>
  <c r="W7" i="23"/>
  <c r="U6" i="23"/>
  <c r="S5" i="23"/>
  <c r="Q4" i="23"/>
  <c r="O3" i="23"/>
  <c r="V142" i="22" l="1"/>
  <c r="U142" i="22"/>
  <c r="V56" i="22"/>
  <c r="U56" i="22"/>
  <c r="V59" i="22"/>
  <c r="U59" i="22"/>
  <c r="V4" i="22"/>
  <c r="U4" i="22"/>
  <c r="V8" i="22"/>
  <c r="U8" i="22"/>
  <c r="V12" i="22"/>
  <c r="U12" i="22"/>
  <c r="V16" i="22"/>
  <c r="U16" i="22"/>
  <c r="V20" i="22"/>
  <c r="U20" i="22"/>
  <c r="V24" i="22"/>
  <c r="U24" i="22"/>
  <c r="V28" i="22"/>
  <c r="U28" i="22"/>
  <c r="V32" i="22"/>
  <c r="U32" i="22"/>
  <c r="V36" i="22"/>
  <c r="U36" i="22"/>
  <c r="V40" i="22"/>
  <c r="U40" i="22"/>
  <c r="V44" i="22"/>
  <c r="U44" i="22"/>
  <c r="V48" i="22"/>
  <c r="U48" i="22"/>
  <c r="V52" i="22"/>
  <c r="U52" i="22"/>
  <c r="V146" i="22"/>
  <c r="U146" i="22"/>
  <c r="V60" i="22"/>
  <c r="U60" i="22"/>
  <c r="V69" i="22"/>
  <c r="U69" i="22"/>
  <c r="V154" i="22"/>
  <c r="U154" i="22"/>
  <c r="U3" i="22"/>
  <c r="V3" i="22"/>
  <c r="U7" i="22"/>
  <c r="V7" i="22"/>
  <c r="U11" i="22"/>
  <c r="V11" i="22"/>
  <c r="U15" i="22"/>
  <c r="V15" i="22"/>
  <c r="U19" i="22"/>
  <c r="V19" i="22"/>
  <c r="U23" i="22"/>
  <c r="V23" i="22"/>
  <c r="U27" i="22"/>
  <c r="V27" i="22"/>
  <c r="U31" i="22"/>
  <c r="V31" i="22"/>
  <c r="U35" i="22"/>
  <c r="V35" i="22"/>
  <c r="U39" i="22"/>
  <c r="V39" i="22"/>
  <c r="U43" i="22"/>
  <c r="V43" i="22"/>
  <c r="U47" i="22"/>
  <c r="V47" i="22"/>
  <c r="U51" i="22"/>
  <c r="V51" i="22"/>
  <c r="V55" i="22"/>
  <c r="U55" i="22"/>
  <c r="V57" i="22"/>
  <c r="U57" i="22"/>
  <c r="V61" i="22"/>
  <c r="U61" i="22"/>
  <c r="V65" i="22"/>
  <c r="U65" i="22"/>
  <c r="V62" i="22"/>
  <c r="U62" i="22"/>
  <c r="V63" i="22"/>
  <c r="U63" i="22"/>
  <c r="V2" i="22"/>
  <c r="U2" i="22"/>
  <c r="V6" i="22"/>
  <c r="U6" i="22"/>
  <c r="V10" i="22"/>
  <c r="U10" i="22"/>
  <c r="V14" i="22"/>
  <c r="U14" i="22"/>
  <c r="V18" i="22"/>
  <c r="U18" i="22"/>
  <c r="V22" i="22"/>
  <c r="U22" i="22"/>
  <c r="V26" i="22"/>
  <c r="U26" i="22"/>
  <c r="V30" i="22"/>
  <c r="U30" i="22"/>
  <c r="V34" i="22"/>
  <c r="U34" i="22"/>
  <c r="V38" i="22"/>
  <c r="U38" i="22"/>
  <c r="V42" i="22"/>
  <c r="U42" i="22"/>
  <c r="V46" i="22"/>
  <c r="U46" i="22"/>
  <c r="V50" i="22"/>
  <c r="U50" i="22"/>
  <c r="V54" i="22"/>
  <c r="U54" i="22"/>
  <c r="V58" i="22"/>
  <c r="U58" i="22"/>
  <c r="V5" i="22"/>
  <c r="U5" i="22"/>
  <c r="V9" i="22"/>
  <c r="U9" i="22"/>
  <c r="V13" i="22"/>
  <c r="U13" i="22"/>
  <c r="V17" i="22"/>
  <c r="U17" i="22"/>
  <c r="V21" i="22"/>
  <c r="U21" i="22"/>
  <c r="V25" i="22"/>
  <c r="U25" i="22"/>
  <c r="V29" i="22"/>
  <c r="U29" i="22"/>
  <c r="V33" i="22"/>
  <c r="U33" i="22"/>
  <c r="V37" i="22"/>
  <c r="U37" i="22"/>
  <c r="V41" i="22"/>
  <c r="U41" i="22"/>
  <c r="V45" i="22"/>
  <c r="U45" i="22"/>
  <c r="V49" i="22"/>
  <c r="U49" i="22"/>
  <c r="V53" i="22"/>
  <c r="U53" i="22"/>
  <c r="V174" i="22"/>
  <c r="U174" i="22"/>
  <c r="V73" i="22"/>
  <c r="U73" i="22"/>
  <c r="V77" i="22"/>
  <c r="U77" i="22"/>
  <c r="V81" i="22"/>
  <c r="U81" i="22"/>
  <c r="V85" i="22"/>
  <c r="U85" i="22"/>
  <c r="V89" i="22"/>
  <c r="U89" i="22"/>
  <c r="V93" i="22"/>
  <c r="U93" i="22"/>
  <c r="V97" i="22"/>
  <c r="U97" i="22"/>
  <c r="V101" i="22"/>
  <c r="U101" i="22"/>
  <c r="V105" i="22"/>
  <c r="U105" i="22"/>
  <c r="V109" i="22"/>
  <c r="U109" i="22"/>
  <c r="V113" i="22"/>
  <c r="U113" i="22"/>
  <c r="V117" i="22"/>
  <c r="U117" i="22"/>
  <c r="V121" i="22"/>
  <c r="U121" i="22"/>
  <c r="V125" i="22"/>
  <c r="U125" i="22"/>
  <c r="V129" i="22"/>
  <c r="U129" i="22"/>
  <c r="V133" i="22"/>
  <c r="U133" i="22"/>
  <c r="V182" i="22"/>
  <c r="U182" i="22"/>
  <c r="V136" i="22"/>
  <c r="U136" i="22"/>
  <c r="V150" i="22"/>
  <c r="U150" i="22"/>
  <c r="V162" i="22"/>
  <c r="U162" i="22"/>
  <c r="V190" i="22"/>
  <c r="U190" i="22"/>
  <c r="V197" i="22"/>
  <c r="U197" i="22"/>
  <c r="V64" i="22"/>
  <c r="U64" i="22"/>
  <c r="U68" i="22"/>
  <c r="V68" i="22"/>
  <c r="U72" i="22"/>
  <c r="V72" i="22"/>
  <c r="U76" i="22"/>
  <c r="V76" i="22"/>
  <c r="U80" i="22"/>
  <c r="V80" i="22"/>
  <c r="U84" i="22"/>
  <c r="V84" i="22"/>
  <c r="U88" i="22"/>
  <c r="V88" i="22"/>
  <c r="U92" i="22"/>
  <c r="V92" i="22"/>
  <c r="U96" i="22"/>
  <c r="V96" i="22"/>
  <c r="U100" i="22"/>
  <c r="V100" i="22"/>
  <c r="U104" i="22"/>
  <c r="V104" i="22"/>
  <c r="U108" i="22"/>
  <c r="V108" i="22"/>
  <c r="U112" i="22"/>
  <c r="V112" i="22"/>
  <c r="U116" i="22"/>
  <c r="V116" i="22"/>
  <c r="U120" i="22"/>
  <c r="V120" i="22"/>
  <c r="U124" i="22"/>
  <c r="V124" i="22"/>
  <c r="U128" i="22"/>
  <c r="V128" i="22"/>
  <c r="U132" i="22"/>
  <c r="V132" i="22"/>
  <c r="V137" i="22"/>
  <c r="U137" i="22"/>
  <c r="V170" i="22"/>
  <c r="U170" i="22"/>
  <c r="V138" i="22"/>
  <c r="U138" i="22"/>
  <c r="V134" i="22"/>
  <c r="U134" i="22"/>
  <c r="V141" i="22"/>
  <c r="U141" i="22"/>
  <c r="V178" i="22"/>
  <c r="U178" i="22"/>
  <c r="V67" i="22"/>
  <c r="U67" i="22"/>
  <c r="V71" i="22"/>
  <c r="U71" i="22"/>
  <c r="V75" i="22"/>
  <c r="U75" i="22"/>
  <c r="V79" i="22"/>
  <c r="U79" i="22"/>
  <c r="V83" i="22"/>
  <c r="U83" i="22"/>
  <c r="V87" i="22"/>
  <c r="U87" i="22"/>
  <c r="V91" i="22"/>
  <c r="U91" i="22"/>
  <c r="V95" i="22"/>
  <c r="U95" i="22"/>
  <c r="V99" i="22"/>
  <c r="U99" i="22"/>
  <c r="V103" i="22"/>
  <c r="U103" i="22"/>
  <c r="V107" i="22"/>
  <c r="U107" i="22"/>
  <c r="V111" i="22"/>
  <c r="U111" i="22"/>
  <c r="V115" i="22"/>
  <c r="U115" i="22"/>
  <c r="V119" i="22"/>
  <c r="U119" i="22"/>
  <c r="V123" i="22"/>
  <c r="U123" i="22"/>
  <c r="V127" i="22"/>
  <c r="U127" i="22"/>
  <c r="V131" i="22"/>
  <c r="U131" i="22"/>
  <c r="V158" i="22"/>
  <c r="U158" i="22"/>
  <c r="V186" i="22"/>
  <c r="U186" i="22"/>
  <c r="V140" i="22"/>
  <c r="U140" i="22"/>
  <c r="V166" i="22"/>
  <c r="U166" i="22"/>
  <c r="V66" i="22"/>
  <c r="U66" i="22"/>
  <c r="V70" i="22"/>
  <c r="U70" i="22"/>
  <c r="V74" i="22"/>
  <c r="U74" i="22"/>
  <c r="V78" i="22"/>
  <c r="U78" i="22"/>
  <c r="V82" i="22"/>
  <c r="U82" i="22"/>
  <c r="V86" i="22"/>
  <c r="U86" i="22"/>
  <c r="V90" i="22"/>
  <c r="U90" i="22"/>
  <c r="V94" i="22"/>
  <c r="U94" i="22"/>
  <c r="V98" i="22"/>
  <c r="U98" i="22"/>
  <c r="V102" i="22"/>
  <c r="U102" i="22"/>
  <c r="V106" i="22"/>
  <c r="U106" i="22"/>
  <c r="V110" i="22"/>
  <c r="U110" i="22"/>
  <c r="V114" i="22"/>
  <c r="U114" i="22"/>
  <c r="V118" i="22"/>
  <c r="U118" i="22"/>
  <c r="V122" i="22"/>
  <c r="U122" i="22"/>
  <c r="V126" i="22"/>
  <c r="U126" i="22"/>
  <c r="V130" i="22"/>
  <c r="U130" i="22"/>
  <c r="V135" i="22"/>
  <c r="U135" i="22"/>
  <c r="V194" i="22"/>
  <c r="U194" i="22"/>
  <c r="V145" i="22"/>
  <c r="U145" i="22"/>
  <c r="V149" i="22"/>
  <c r="U149" i="22"/>
  <c r="V153" i="22"/>
  <c r="U153" i="22"/>
  <c r="V157" i="22"/>
  <c r="U157" i="22"/>
  <c r="V161" i="22"/>
  <c r="U161" i="22"/>
  <c r="V165" i="22"/>
  <c r="U165" i="22"/>
  <c r="V169" i="22"/>
  <c r="U169" i="22"/>
  <c r="V173" i="22"/>
  <c r="U173" i="22"/>
  <c r="V177" i="22"/>
  <c r="U177" i="22"/>
  <c r="V181" i="22"/>
  <c r="U181" i="22"/>
  <c r="V185" i="22"/>
  <c r="U185" i="22"/>
  <c r="V189" i="22"/>
  <c r="U189" i="22"/>
  <c r="V193" i="22"/>
  <c r="U193" i="22"/>
  <c r="V300" i="22"/>
  <c r="U300" i="22"/>
  <c r="V144" i="22"/>
  <c r="U144" i="22"/>
  <c r="V148" i="22"/>
  <c r="U148" i="22"/>
  <c r="V152" i="22"/>
  <c r="U152" i="22"/>
  <c r="V156" i="22"/>
  <c r="U156" i="22"/>
  <c r="V160" i="22"/>
  <c r="U160" i="22"/>
  <c r="V164" i="22"/>
  <c r="U164" i="22"/>
  <c r="V168" i="22"/>
  <c r="U168" i="22"/>
  <c r="V172" i="22"/>
  <c r="U172" i="22"/>
  <c r="V176" i="22"/>
  <c r="U176" i="22"/>
  <c r="V180" i="22"/>
  <c r="U180" i="22"/>
  <c r="V184" i="22"/>
  <c r="U184" i="22"/>
  <c r="V188" i="22"/>
  <c r="U188" i="22"/>
  <c r="V192" i="22"/>
  <c r="U192" i="22"/>
  <c r="V196" i="22"/>
  <c r="U196" i="22"/>
  <c r="V272" i="22"/>
  <c r="U272" i="22"/>
  <c r="V139" i="22"/>
  <c r="U139" i="22"/>
  <c r="V143" i="22"/>
  <c r="U143" i="22"/>
  <c r="V147" i="22"/>
  <c r="U147" i="22"/>
  <c r="V151" i="22"/>
  <c r="U151" i="22"/>
  <c r="V155" i="22"/>
  <c r="U155" i="22"/>
  <c r="V159" i="22"/>
  <c r="U159" i="22"/>
  <c r="V163" i="22"/>
  <c r="U163" i="22"/>
  <c r="V167" i="22"/>
  <c r="U167" i="22"/>
  <c r="V171" i="22"/>
  <c r="U171" i="22"/>
  <c r="V175" i="22"/>
  <c r="U175" i="22"/>
  <c r="V179" i="22"/>
  <c r="U179" i="22"/>
  <c r="V183" i="22"/>
  <c r="U183" i="22"/>
  <c r="V187" i="22"/>
  <c r="U187" i="22"/>
  <c r="V191" i="22"/>
  <c r="U191" i="22"/>
  <c r="V195" i="22"/>
  <c r="U195" i="22"/>
  <c r="V201" i="22"/>
  <c r="U201" i="22"/>
  <c r="V205" i="22"/>
  <c r="U205" i="22"/>
  <c r="V209" i="22"/>
  <c r="U209" i="22"/>
  <c r="V213" i="22"/>
  <c r="U213" i="22"/>
  <c r="V217" i="22"/>
  <c r="U217" i="22"/>
  <c r="V221" i="22"/>
  <c r="U221" i="22"/>
  <c r="V225" i="22"/>
  <c r="U225" i="22"/>
  <c r="V229" i="22"/>
  <c r="U229" i="22"/>
  <c r="V233" i="22"/>
  <c r="U233" i="22"/>
  <c r="V237" i="22"/>
  <c r="U237" i="22"/>
  <c r="V241" i="22"/>
  <c r="U241" i="22"/>
  <c r="V245" i="22"/>
  <c r="U245" i="22"/>
  <c r="V249" i="22"/>
  <c r="U249" i="22"/>
  <c r="V253" i="22"/>
  <c r="U253" i="22"/>
  <c r="V292" i="22"/>
  <c r="U292" i="22"/>
  <c r="V200" i="22"/>
  <c r="U200" i="22"/>
  <c r="V204" i="22"/>
  <c r="U204" i="22"/>
  <c r="V208" i="22"/>
  <c r="U208" i="22"/>
  <c r="V212" i="22"/>
  <c r="U212" i="22"/>
  <c r="V216" i="22"/>
  <c r="U216" i="22"/>
  <c r="V220" i="22"/>
  <c r="U220" i="22"/>
  <c r="V224" i="22"/>
  <c r="U224" i="22"/>
  <c r="V228" i="22"/>
  <c r="U228" i="22"/>
  <c r="V232" i="22"/>
  <c r="U232" i="22"/>
  <c r="V236" i="22"/>
  <c r="U236" i="22"/>
  <c r="V240" i="22"/>
  <c r="U240" i="22"/>
  <c r="V244" i="22"/>
  <c r="U244" i="22"/>
  <c r="V248" i="22"/>
  <c r="U248" i="22"/>
  <c r="V252" i="22"/>
  <c r="U252" i="22"/>
  <c r="V264" i="22"/>
  <c r="U264" i="22"/>
  <c r="V280" i="22"/>
  <c r="U280" i="22"/>
  <c r="V260" i="22"/>
  <c r="U260" i="22"/>
  <c r="V262" i="22"/>
  <c r="U262" i="22"/>
  <c r="V308" i="22"/>
  <c r="U308" i="22"/>
  <c r="V255" i="22"/>
  <c r="U255" i="22"/>
  <c r="V268" i="22"/>
  <c r="U268" i="22"/>
  <c r="V288" i="22"/>
  <c r="U288" i="22"/>
  <c r="U199" i="22"/>
  <c r="V199" i="22"/>
  <c r="U203" i="22"/>
  <c r="V203" i="22"/>
  <c r="U207" i="22"/>
  <c r="V207" i="22"/>
  <c r="U211" i="22"/>
  <c r="V211" i="22"/>
  <c r="U215" i="22"/>
  <c r="V215" i="22"/>
  <c r="U219" i="22"/>
  <c r="V219" i="22"/>
  <c r="U223" i="22"/>
  <c r="V223" i="22"/>
  <c r="U227" i="22"/>
  <c r="V227" i="22"/>
  <c r="U231" i="22"/>
  <c r="V231" i="22"/>
  <c r="U235" i="22"/>
  <c r="V235" i="22"/>
  <c r="U239" i="22"/>
  <c r="V239" i="22"/>
  <c r="U243" i="22"/>
  <c r="V243" i="22"/>
  <c r="U247" i="22"/>
  <c r="V247" i="22"/>
  <c r="U251" i="22"/>
  <c r="V251" i="22"/>
  <c r="V316" i="22"/>
  <c r="U316" i="22"/>
  <c r="V256" i="22"/>
  <c r="U256" i="22"/>
  <c r="V296" i="22"/>
  <c r="U296" i="22"/>
  <c r="V276" i="22"/>
  <c r="U276" i="22"/>
  <c r="V359" i="22"/>
  <c r="U359" i="22"/>
  <c r="V198" i="22"/>
  <c r="U198" i="22"/>
  <c r="V202" i="22"/>
  <c r="U202" i="22"/>
  <c r="V206" i="22"/>
  <c r="U206" i="22"/>
  <c r="V210" i="22"/>
  <c r="U210" i="22"/>
  <c r="V214" i="22"/>
  <c r="U214" i="22"/>
  <c r="V218" i="22"/>
  <c r="U218" i="22"/>
  <c r="V222" i="22"/>
  <c r="U222" i="22"/>
  <c r="V226" i="22"/>
  <c r="U226" i="22"/>
  <c r="V230" i="22"/>
  <c r="U230" i="22"/>
  <c r="V234" i="22"/>
  <c r="U234" i="22"/>
  <c r="V238" i="22"/>
  <c r="U238" i="22"/>
  <c r="V242" i="22"/>
  <c r="U242" i="22"/>
  <c r="V246" i="22"/>
  <c r="U246" i="22"/>
  <c r="V250" i="22"/>
  <c r="U250" i="22"/>
  <c r="V254" i="22"/>
  <c r="U254" i="22"/>
  <c r="V257" i="22"/>
  <c r="U257" i="22"/>
  <c r="V304" i="22"/>
  <c r="U304" i="22"/>
  <c r="V284" i="22"/>
  <c r="U284" i="22"/>
  <c r="V258" i="22"/>
  <c r="U258" i="22"/>
  <c r="V312" i="22"/>
  <c r="U312" i="22"/>
  <c r="V323" i="22"/>
  <c r="U323" i="22"/>
  <c r="V331" i="22"/>
  <c r="U331" i="22"/>
  <c r="V327" i="22"/>
  <c r="U327" i="22"/>
  <c r="V339" i="22"/>
  <c r="U339" i="22"/>
  <c r="V367" i="22"/>
  <c r="U367" i="22"/>
  <c r="V259" i="22"/>
  <c r="U259" i="22"/>
  <c r="V263" i="22"/>
  <c r="U263" i="22"/>
  <c r="V267" i="22"/>
  <c r="U267" i="22"/>
  <c r="V271" i="22"/>
  <c r="U271" i="22"/>
  <c r="V275" i="22"/>
  <c r="U275" i="22"/>
  <c r="V279" i="22"/>
  <c r="U279" i="22"/>
  <c r="V283" i="22"/>
  <c r="U283" i="22"/>
  <c r="V287" i="22"/>
  <c r="U287" i="22"/>
  <c r="V291" i="22"/>
  <c r="U291" i="22"/>
  <c r="V295" i="22"/>
  <c r="U295" i="22"/>
  <c r="V299" i="22"/>
  <c r="U299" i="22"/>
  <c r="V303" i="22"/>
  <c r="U303" i="22"/>
  <c r="V307" i="22"/>
  <c r="U307" i="22"/>
  <c r="V311" i="22"/>
  <c r="U311" i="22"/>
  <c r="V315" i="22"/>
  <c r="U315" i="22"/>
  <c r="V347" i="22"/>
  <c r="U347" i="22"/>
  <c r="V318" i="22"/>
  <c r="U318" i="22"/>
  <c r="V355" i="22"/>
  <c r="U355" i="22"/>
  <c r="V266" i="22"/>
  <c r="U266" i="22"/>
  <c r="V270" i="22"/>
  <c r="U270" i="22"/>
  <c r="V274" i="22"/>
  <c r="U274" i="22"/>
  <c r="V278" i="22"/>
  <c r="U278" i="22"/>
  <c r="V282" i="22"/>
  <c r="U282" i="22"/>
  <c r="V286" i="22"/>
  <c r="U286" i="22"/>
  <c r="V290" i="22"/>
  <c r="U290" i="22"/>
  <c r="V294" i="22"/>
  <c r="U294" i="22"/>
  <c r="V298" i="22"/>
  <c r="U298" i="22"/>
  <c r="V302" i="22"/>
  <c r="U302" i="22"/>
  <c r="V306" i="22"/>
  <c r="U306" i="22"/>
  <c r="V310" i="22"/>
  <c r="U310" i="22"/>
  <c r="V314" i="22"/>
  <c r="U314" i="22"/>
  <c r="V325" i="22"/>
  <c r="U325" i="22"/>
  <c r="V335" i="22"/>
  <c r="U335" i="22"/>
  <c r="V319" i="22"/>
  <c r="U319" i="22"/>
  <c r="V320" i="22"/>
  <c r="U320" i="22"/>
  <c r="V321" i="22"/>
  <c r="U321" i="22"/>
  <c r="V363" i="22"/>
  <c r="U363" i="22"/>
  <c r="V343" i="22"/>
  <c r="U343" i="22"/>
  <c r="V417" i="22"/>
  <c r="U417" i="22"/>
  <c r="V261" i="22"/>
  <c r="U261" i="22"/>
  <c r="V265" i="22"/>
  <c r="U265" i="22"/>
  <c r="V269" i="22"/>
  <c r="U269" i="22"/>
  <c r="V273" i="22"/>
  <c r="U273" i="22"/>
  <c r="V277" i="22"/>
  <c r="U277" i="22"/>
  <c r="V281" i="22"/>
  <c r="U281" i="22"/>
  <c r="V285" i="22"/>
  <c r="U285" i="22"/>
  <c r="V289" i="22"/>
  <c r="U289" i="22"/>
  <c r="V293" i="22"/>
  <c r="U293" i="22"/>
  <c r="V297" i="22"/>
  <c r="U297" i="22"/>
  <c r="V301" i="22"/>
  <c r="U301" i="22"/>
  <c r="V305" i="22"/>
  <c r="U305" i="22"/>
  <c r="V309" i="22"/>
  <c r="U309" i="22"/>
  <c r="V313" i="22"/>
  <c r="U313" i="22"/>
  <c r="V317" i="22"/>
  <c r="U317" i="22"/>
  <c r="V351" i="22"/>
  <c r="U351" i="22"/>
  <c r="V369" i="22"/>
  <c r="U369" i="22"/>
  <c r="V391" i="22"/>
  <c r="U391" i="22"/>
  <c r="V322" i="22"/>
  <c r="U322" i="22"/>
  <c r="V326" i="22"/>
  <c r="U326" i="22"/>
  <c r="V330" i="22"/>
  <c r="U330" i="22"/>
  <c r="V334" i="22"/>
  <c r="U334" i="22"/>
  <c r="V338" i="22"/>
  <c r="U338" i="22"/>
  <c r="V342" i="22"/>
  <c r="U342" i="22"/>
  <c r="V346" i="22"/>
  <c r="U346" i="22"/>
  <c r="V350" i="22"/>
  <c r="U350" i="22"/>
  <c r="V354" i="22"/>
  <c r="U354" i="22"/>
  <c r="V358" i="22"/>
  <c r="U358" i="22"/>
  <c r="V362" i="22"/>
  <c r="U362" i="22"/>
  <c r="V366" i="22"/>
  <c r="U366" i="22"/>
  <c r="V370" i="22"/>
  <c r="U370" i="22"/>
  <c r="V460" i="22"/>
  <c r="U460" i="22"/>
  <c r="V329" i="22"/>
  <c r="U329" i="22"/>
  <c r="V333" i="22"/>
  <c r="U333" i="22"/>
  <c r="V337" i="22"/>
  <c r="U337" i="22"/>
  <c r="V341" i="22"/>
  <c r="U341" i="22"/>
  <c r="V345" i="22"/>
  <c r="U345" i="22"/>
  <c r="V349" i="22"/>
  <c r="U349" i="22"/>
  <c r="V353" i="22"/>
  <c r="U353" i="22"/>
  <c r="V357" i="22"/>
  <c r="U357" i="22"/>
  <c r="V361" i="22"/>
  <c r="U361" i="22"/>
  <c r="V365" i="22"/>
  <c r="U365" i="22"/>
  <c r="V371" i="22"/>
  <c r="U371" i="22"/>
  <c r="V372" i="22"/>
  <c r="U372" i="22"/>
  <c r="V390" i="22"/>
  <c r="U390" i="22"/>
  <c r="V373" i="22"/>
  <c r="U373" i="22"/>
  <c r="V374" i="22"/>
  <c r="U374" i="22"/>
  <c r="V375" i="22"/>
  <c r="U375" i="22"/>
  <c r="V376" i="22"/>
  <c r="U376" i="22"/>
  <c r="V377" i="22"/>
  <c r="U377" i="22"/>
  <c r="V378" i="22"/>
  <c r="U378" i="22"/>
  <c r="V379" i="22"/>
  <c r="U379" i="22"/>
  <c r="V380" i="22"/>
  <c r="U380" i="22"/>
  <c r="V389" i="22"/>
  <c r="U389" i="22"/>
  <c r="V477" i="22"/>
  <c r="U477" i="22"/>
  <c r="V324" i="22"/>
  <c r="U324" i="22"/>
  <c r="V328" i="22"/>
  <c r="U328" i="22"/>
  <c r="V332" i="22"/>
  <c r="U332" i="22"/>
  <c r="V336" i="22"/>
  <c r="U336" i="22"/>
  <c r="V340" i="22"/>
  <c r="U340" i="22"/>
  <c r="V344" i="22"/>
  <c r="U344" i="22"/>
  <c r="V348" i="22"/>
  <c r="U348" i="22"/>
  <c r="V352" i="22"/>
  <c r="U352" i="22"/>
  <c r="V356" i="22"/>
  <c r="U356" i="22"/>
  <c r="V360" i="22"/>
  <c r="U360" i="22"/>
  <c r="V364" i="22"/>
  <c r="U364" i="22"/>
  <c r="V368" i="22"/>
  <c r="U368" i="22"/>
  <c r="V381" i="22"/>
  <c r="U381" i="22"/>
  <c r="V382" i="22"/>
  <c r="U382" i="22"/>
  <c r="V383" i="22"/>
  <c r="U383" i="22"/>
  <c r="V384" i="22"/>
  <c r="U384" i="22"/>
  <c r="V388" i="22"/>
  <c r="U388" i="22"/>
  <c r="V385" i="22"/>
  <c r="U385" i="22"/>
  <c r="V386" i="22"/>
  <c r="U386" i="22"/>
  <c r="V387" i="22"/>
  <c r="U387" i="22"/>
  <c r="V395" i="22"/>
  <c r="U395" i="22"/>
  <c r="V399" i="22"/>
  <c r="U399" i="22"/>
  <c r="V403" i="22"/>
  <c r="U403" i="22"/>
  <c r="V407" i="22"/>
  <c r="U407" i="22"/>
  <c r="V411" i="22"/>
  <c r="U411" i="22"/>
  <c r="V415" i="22"/>
  <c r="U415" i="22"/>
  <c r="U420" i="22"/>
  <c r="V420" i="22"/>
  <c r="V431" i="22"/>
  <c r="U431" i="22"/>
  <c r="U429" i="22"/>
  <c r="V429" i="22"/>
  <c r="V394" i="22"/>
  <c r="U394" i="22"/>
  <c r="V398" i="22"/>
  <c r="U398" i="22"/>
  <c r="V402" i="22"/>
  <c r="U402" i="22"/>
  <c r="V406" i="22"/>
  <c r="U406" i="22"/>
  <c r="V410" i="22"/>
  <c r="U410" i="22"/>
  <c r="V414" i="22"/>
  <c r="U414" i="22"/>
  <c r="V421" i="22"/>
  <c r="U421" i="22"/>
  <c r="V464" i="22"/>
  <c r="U464" i="22"/>
  <c r="V427" i="22"/>
  <c r="U427" i="22"/>
  <c r="V428" i="22"/>
  <c r="U428" i="22"/>
  <c r="V444" i="22"/>
  <c r="U444" i="22"/>
  <c r="V433" i="22"/>
  <c r="U433" i="22"/>
  <c r="V436" i="22"/>
  <c r="U436" i="22"/>
  <c r="U393" i="22"/>
  <c r="V393" i="22"/>
  <c r="U397" i="22"/>
  <c r="V397" i="22"/>
  <c r="U401" i="22"/>
  <c r="V401" i="22"/>
  <c r="U405" i="22"/>
  <c r="V405" i="22"/>
  <c r="U409" i="22"/>
  <c r="V409" i="22"/>
  <c r="U413" i="22"/>
  <c r="V413" i="22"/>
  <c r="V440" i="22"/>
  <c r="U440" i="22"/>
  <c r="V448" i="22"/>
  <c r="U448" i="22"/>
  <c r="U416" i="22"/>
  <c r="V416" i="22"/>
  <c r="V423" i="22"/>
  <c r="U423" i="22"/>
  <c r="V532" i="22"/>
  <c r="U532" i="22"/>
  <c r="V392" i="22"/>
  <c r="U392" i="22"/>
  <c r="V396" i="22"/>
  <c r="U396" i="22"/>
  <c r="V400" i="22"/>
  <c r="U400" i="22"/>
  <c r="V404" i="22"/>
  <c r="U404" i="22"/>
  <c r="V408" i="22"/>
  <c r="U408" i="22"/>
  <c r="V412" i="22"/>
  <c r="U412" i="22"/>
  <c r="V419" i="22"/>
  <c r="U419" i="22"/>
  <c r="U424" i="22"/>
  <c r="V424" i="22"/>
  <c r="V432" i="22"/>
  <c r="U432" i="22"/>
  <c r="V452" i="22"/>
  <c r="U452" i="22"/>
  <c r="U425" i="22"/>
  <c r="V425" i="22"/>
  <c r="U435" i="22"/>
  <c r="V435" i="22"/>
  <c r="V456" i="22"/>
  <c r="U456" i="22"/>
  <c r="V471" i="22"/>
  <c r="U471" i="22"/>
  <c r="U483" i="22"/>
  <c r="V483" i="22"/>
  <c r="U491" i="22"/>
  <c r="V491" i="22"/>
  <c r="V544" i="22"/>
  <c r="U544" i="22"/>
  <c r="V467" i="22"/>
  <c r="U467" i="22"/>
  <c r="V479" i="22"/>
  <c r="U479" i="22"/>
  <c r="V481" i="22"/>
  <c r="U481" i="22"/>
  <c r="V487" i="22"/>
  <c r="U487" i="22"/>
  <c r="V489" i="22"/>
  <c r="U489" i="22"/>
  <c r="V514" i="22"/>
  <c r="U514" i="22"/>
  <c r="U439" i="22"/>
  <c r="V439" i="22"/>
  <c r="U443" i="22"/>
  <c r="V443" i="22"/>
  <c r="U447" i="22"/>
  <c r="V447" i="22"/>
  <c r="U451" i="22"/>
  <c r="V451" i="22"/>
  <c r="U455" i="22"/>
  <c r="V455" i="22"/>
  <c r="U459" i="22"/>
  <c r="V459" i="22"/>
  <c r="U463" i="22"/>
  <c r="V463" i="22"/>
  <c r="V473" i="22"/>
  <c r="U473" i="22"/>
  <c r="V526" i="22"/>
  <c r="U526" i="22"/>
  <c r="V418" i="22"/>
  <c r="U418" i="22"/>
  <c r="V422" i="22"/>
  <c r="U422" i="22"/>
  <c r="V426" i="22"/>
  <c r="U426" i="22"/>
  <c r="V430" i="22"/>
  <c r="U430" i="22"/>
  <c r="V434" i="22"/>
  <c r="U434" i="22"/>
  <c r="V438" i="22"/>
  <c r="U438" i="22"/>
  <c r="V442" i="22"/>
  <c r="U442" i="22"/>
  <c r="V446" i="22"/>
  <c r="U446" i="22"/>
  <c r="V450" i="22"/>
  <c r="U450" i="22"/>
  <c r="V454" i="22"/>
  <c r="U454" i="22"/>
  <c r="V458" i="22"/>
  <c r="U458" i="22"/>
  <c r="V462" i="22"/>
  <c r="U462" i="22"/>
  <c r="V466" i="22"/>
  <c r="U466" i="22"/>
  <c r="V538" i="22"/>
  <c r="U538" i="22"/>
  <c r="V469" i="22"/>
  <c r="U469" i="22"/>
  <c r="V475" i="22"/>
  <c r="U475" i="22"/>
  <c r="V485" i="22"/>
  <c r="U485" i="22"/>
  <c r="V437" i="22"/>
  <c r="U437" i="22"/>
  <c r="V441" i="22"/>
  <c r="U441" i="22"/>
  <c r="V445" i="22"/>
  <c r="U445" i="22"/>
  <c r="V449" i="22"/>
  <c r="U449" i="22"/>
  <c r="V453" i="22"/>
  <c r="U453" i="22"/>
  <c r="V457" i="22"/>
  <c r="U457" i="22"/>
  <c r="V461" i="22"/>
  <c r="U461" i="22"/>
  <c r="V465" i="22"/>
  <c r="U465" i="22"/>
  <c r="V520" i="22"/>
  <c r="U520" i="22"/>
  <c r="V503" i="22"/>
  <c r="U503" i="22"/>
  <c r="V550" i="22"/>
  <c r="U550" i="22"/>
  <c r="U468" i="22"/>
  <c r="V468" i="22"/>
  <c r="U472" i="22"/>
  <c r="V472" i="22"/>
  <c r="U476" i="22"/>
  <c r="V476" i="22"/>
  <c r="U480" i="22"/>
  <c r="V480" i="22"/>
  <c r="V484" i="22"/>
  <c r="U484" i="22"/>
  <c r="V488" i="22"/>
  <c r="U488" i="22"/>
  <c r="V492" i="22"/>
  <c r="U492" i="22"/>
  <c r="V501" i="22"/>
  <c r="U501" i="22"/>
  <c r="V510" i="22"/>
  <c r="U510" i="22"/>
  <c r="V499" i="22"/>
  <c r="U499" i="22"/>
  <c r="V507" i="22"/>
  <c r="U507" i="22"/>
  <c r="V515" i="22"/>
  <c r="U515" i="22"/>
  <c r="V521" i="22"/>
  <c r="U521" i="22"/>
  <c r="V527" i="22"/>
  <c r="U527" i="22"/>
  <c r="V533" i="22"/>
  <c r="U533" i="22"/>
  <c r="V539" i="22"/>
  <c r="U539" i="22"/>
  <c r="V545" i="22"/>
  <c r="U545" i="22"/>
  <c r="V495" i="22"/>
  <c r="U495" i="22"/>
  <c r="V497" i="22"/>
  <c r="U497" i="22"/>
  <c r="V504" i="22"/>
  <c r="U504" i="22"/>
  <c r="V516" i="22"/>
  <c r="U516" i="22"/>
  <c r="V522" i="22"/>
  <c r="U522" i="22"/>
  <c r="V528" i="22"/>
  <c r="U528" i="22"/>
  <c r="V534" i="22"/>
  <c r="U534" i="22"/>
  <c r="V540" i="22"/>
  <c r="U540" i="22"/>
  <c r="V546" i="22"/>
  <c r="U546" i="22"/>
  <c r="V511" i="22"/>
  <c r="U511" i="22"/>
  <c r="V502" i="22"/>
  <c r="U502" i="22"/>
  <c r="V508" i="22"/>
  <c r="U508" i="22"/>
  <c r="V517" i="22"/>
  <c r="U517" i="22"/>
  <c r="V523" i="22"/>
  <c r="U523" i="22"/>
  <c r="V529" i="22"/>
  <c r="U529" i="22"/>
  <c r="V535" i="22"/>
  <c r="U535" i="22"/>
  <c r="V541" i="22"/>
  <c r="U541" i="22"/>
  <c r="V547" i="22"/>
  <c r="U547" i="22"/>
  <c r="U470" i="22"/>
  <c r="V470" i="22"/>
  <c r="U474" i="22"/>
  <c r="V474" i="22"/>
  <c r="U478" i="22"/>
  <c r="V478" i="22"/>
  <c r="U482" i="22"/>
  <c r="V482" i="22"/>
  <c r="V486" i="22"/>
  <c r="U486" i="22"/>
  <c r="V490" i="22"/>
  <c r="U490" i="22"/>
  <c r="V494" i="22"/>
  <c r="U494" i="22"/>
  <c r="V505" i="22"/>
  <c r="U505" i="22"/>
  <c r="V498" i="22"/>
  <c r="U498" i="22"/>
  <c r="U500" i="22"/>
  <c r="V500" i="22"/>
  <c r="V512" i="22"/>
  <c r="U512" i="22"/>
  <c r="V518" i="22"/>
  <c r="U518" i="22"/>
  <c r="V524" i="22"/>
  <c r="U524" i="22"/>
  <c r="V530" i="22"/>
  <c r="U530" i="22"/>
  <c r="V536" i="22"/>
  <c r="U536" i="22"/>
  <c r="V542" i="22"/>
  <c r="U542" i="22"/>
  <c r="V548" i="22"/>
  <c r="U548" i="22"/>
  <c r="V493" i="22"/>
  <c r="U493" i="22"/>
  <c r="V496" i="22"/>
  <c r="U496" i="22"/>
  <c r="V506" i="22"/>
  <c r="U506" i="22"/>
  <c r="V509" i="22"/>
  <c r="U509" i="22"/>
  <c r="V513" i="22"/>
  <c r="U513" i="22"/>
  <c r="V519" i="22"/>
  <c r="U519" i="22"/>
  <c r="V525" i="22"/>
  <c r="U525" i="22"/>
  <c r="V531" i="22"/>
  <c r="U531" i="22"/>
  <c r="V537" i="22"/>
  <c r="U537" i="22"/>
  <c r="V543" i="22"/>
  <c r="U543" i="22"/>
  <c r="V549" i="22"/>
  <c r="U549" i="22"/>
  <c r="V551" i="22"/>
  <c r="U551" i="22"/>
  <c r="O14" i="23"/>
  <c r="V552" i="22"/>
  <c r="U552" i="22"/>
  <c r="Q14" i="23"/>
  <c r="S14" i="23"/>
  <c r="U14" i="23"/>
  <c r="W14" i="23"/>
  <c r="C14" i="23"/>
  <c r="E14" i="23"/>
  <c r="G14" i="23"/>
  <c r="I14" i="23"/>
  <c r="V553" i="22"/>
  <c r="U553" i="22"/>
  <c r="K14" i="23"/>
  <c r="M14" i="23"/>
  <c r="B553" i="22"/>
  <c r="B550" i="22"/>
  <c r="B551" i="22"/>
  <c r="B552" i="22"/>
  <c r="B503" i="22"/>
  <c r="B549" i="22"/>
  <c r="B543" i="22"/>
  <c r="B537" i="22"/>
  <c r="B531" i="22"/>
  <c r="B525" i="22"/>
  <c r="B519" i="22"/>
  <c r="B513" i="22"/>
  <c r="B509" i="22"/>
  <c r="B506" i="22"/>
  <c r="B496" i="22"/>
  <c r="B493" i="22"/>
  <c r="B489" i="22"/>
  <c r="B485" i="22"/>
  <c r="B481" i="22"/>
  <c r="B477" i="22"/>
  <c r="B473" i="22"/>
  <c r="B469" i="22"/>
  <c r="B548" i="22"/>
  <c r="B542" i="22"/>
  <c r="B536" i="22"/>
  <c r="B530" i="22"/>
  <c r="B524" i="22"/>
  <c r="B518" i="22"/>
  <c r="B512" i="22"/>
  <c r="B500" i="22"/>
  <c r="B498" i="22"/>
  <c r="B505" i="22"/>
  <c r="B494" i="22"/>
  <c r="B490" i="22"/>
  <c r="B486" i="22"/>
  <c r="B482" i="22"/>
  <c r="B478" i="22"/>
  <c r="B547" i="22"/>
  <c r="B541" i="22"/>
  <c r="B535" i="22"/>
  <c r="B529" i="22"/>
  <c r="B523" i="22"/>
  <c r="B517" i="22"/>
  <c r="B508" i="22"/>
  <c r="B502" i="22"/>
  <c r="B511" i="22"/>
  <c r="B546" i="22"/>
  <c r="B540" i="22"/>
  <c r="B534" i="22"/>
  <c r="B528" i="22"/>
  <c r="B522" i="22"/>
  <c r="B516" i="22"/>
  <c r="B491" i="22"/>
  <c r="B487" i="22"/>
  <c r="B483" i="22"/>
  <c r="B479" i="22"/>
  <c r="B475" i="22"/>
  <c r="B471" i="22"/>
  <c r="B467" i="22"/>
  <c r="B504" i="22"/>
  <c r="B497" i="22"/>
  <c r="B495" i="22"/>
  <c r="B545" i="22"/>
  <c r="B539" i="22"/>
  <c r="B533" i="22"/>
  <c r="B527" i="22"/>
  <c r="B521" i="22"/>
  <c r="B515" i="22"/>
  <c r="B507" i="22"/>
  <c r="B499" i="22"/>
  <c r="B544" i="22"/>
  <c r="B538" i="22"/>
  <c r="B532" i="22"/>
  <c r="B526" i="22"/>
  <c r="B520" i="22"/>
  <c r="B514" i="22"/>
  <c r="B510" i="22"/>
  <c r="B501" i="22"/>
  <c r="B488" i="22"/>
  <c r="B465" i="22"/>
  <c r="B461" i="22"/>
  <c r="B457" i="22"/>
  <c r="B453" i="22"/>
  <c r="B449" i="22"/>
  <c r="B445" i="22"/>
  <c r="B441" i="22"/>
  <c r="B437" i="22"/>
  <c r="B433" i="22"/>
  <c r="B429" i="22"/>
  <c r="B425" i="22"/>
  <c r="B421" i="22"/>
  <c r="B417" i="22"/>
  <c r="B474" i="22"/>
  <c r="B468" i="22"/>
  <c r="B466" i="22"/>
  <c r="B462" i="22"/>
  <c r="B458" i="22"/>
  <c r="B454" i="22"/>
  <c r="B450" i="22"/>
  <c r="B446" i="22"/>
  <c r="B442" i="22"/>
  <c r="B438" i="22"/>
  <c r="B434" i="22"/>
  <c r="B430" i="22"/>
  <c r="B426" i="22"/>
  <c r="B422" i="22"/>
  <c r="B492" i="22"/>
  <c r="B480" i="22"/>
  <c r="B472" i="22"/>
  <c r="B463" i="22"/>
  <c r="B459" i="22"/>
  <c r="B455" i="22"/>
  <c r="B451" i="22"/>
  <c r="B447" i="22"/>
  <c r="B476" i="22"/>
  <c r="B470" i="22"/>
  <c r="B443" i="22"/>
  <c r="B431" i="22"/>
  <c r="B420" i="22"/>
  <c r="B415" i="22"/>
  <c r="B411" i="22"/>
  <c r="B407" i="22"/>
  <c r="B403" i="22"/>
  <c r="B399" i="22"/>
  <c r="B395" i="22"/>
  <c r="B391" i="22"/>
  <c r="B387" i="22"/>
  <c r="B383" i="22"/>
  <c r="B379" i="22"/>
  <c r="B375" i="22"/>
  <c r="B371" i="22"/>
  <c r="B456" i="22"/>
  <c r="B435" i="22"/>
  <c r="B452" i="22"/>
  <c r="B432" i="22"/>
  <c r="B424" i="22"/>
  <c r="B419" i="22"/>
  <c r="B412" i="22"/>
  <c r="B408" i="22"/>
  <c r="B404" i="22"/>
  <c r="B400" i="22"/>
  <c r="B396" i="22"/>
  <c r="B392" i="22"/>
  <c r="B388" i="22"/>
  <c r="B384" i="22"/>
  <c r="B380" i="22"/>
  <c r="B376" i="22"/>
  <c r="B372" i="22"/>
  <c r="B423" i="22"/>
  <c r="B416" i="22"/>
  <c r="B448" i="22"/>
  <c r="B440" i="22"/>
  <c r="B418" i="22"/>
  <c r="B413" i="22"/>
  <c r="B409" i="22"/>
  <c r="B405" i="22"/>
  <c r="B401" i="22"/>
  <c r="B397" i="22"/>
  <c r="B436" i="22"/>
  <c r="B444" i="22"/>
  <c r="B428" i="22"/>
  <c r="B427" i="22"/>
  <c r="B484" i="22"/>
  <c r="B464" i="22"/>
  <c r="B439" i="22"/>
  <c r="B414" i="22"/>
  <c r="B410" i="22"/>
  <c r="B406" i="22"/>
  <c r="B402" i="22"/>
  <c r="B398" i="22"/>
  <c r="B394" i="22"/>
  <c r="B390" i="22"/>
  <c r="B386" i="22"/>
  <c r="B382" i="22"/>
  <c r="B378" i="22"/>
  <c r="B374" i="22"/>
  <c r="B370" i="22"/>
  <c r="B460" i="22"/>
  <c r="B385" i="22"/>
  <c r="B381" i="22"/>
  <c r="B368" i="22"/>
  <c r="B364" i="22"/>
  <c r="B360" i="22"/>
  <c r="B356" i="22"/>
  <c r="B352" i="22"/>
  <c r="B348" i="22"/>
  <c r="B344" i="22"/>
  <c r="B340" i="22"/>
  <c r="B336" i="22"/>
  <c r="B332" i="22"/>
  <c r="B328" i="22"/>
  <c r="B324" i="22"/>
  <c r="B389" i="22"/>
  <c r="B377" i="22"/>
  <c r="B373" i="22"/>
  <c r="B393" i="22"/>
  <c r="B365" i="22"/>
  <c r="B361" i="22"/>
  <c r="B357" i="22"/>
  <c r="B353" i="22"/>
  <c r="B349" i="22"/>
  <c r="B345" i="22"/>
  <c r="B341" i="22"/>
  <c r="B337" i="22"/>
  <c r="B333" i="22"/>
  <c r="B329" i="22"/>
  <c r="B325" i="22"/>
  <c r="B321" i="22"/>
  <c r="B366" i="22"/>
  <c r="B362" i="22"/>
  <c r="B358" i="22"/>
  <c r="B354" i="22"/>
  <c r="B350" i="22"/>
  <c r="B346" i="22"/>
  <c r="B342" i="22"/>
  <c r="B338" i="22"/>
  <c r="B334" i="22"/>
  <c r="B330" i="22"/>
  <c r="B326" i="22"/>
  <c r="B369" i="22"/>
  <c r="B367" i="22"/>
  <c r="B363" i="22"/>
  <c r="B359" i="22"/>
  <c r="B355" i="22"/>
  <c r="B351" i="22"/>
  <c r="B347" i="22"/>
  <c r="B343" i="22"/>
  <c r="B339" i="22"/>
  <c r="B335" i="22"/>
  <c r="B331" i="22"/>
  <c r="B327" i="22"/>
  <c r="B323" i="22"/>
  <c r="B317" i="22"/>
  <c r="B313" i="22"/>
  <c r="B309" i="22"/>
  <c r="B305" i="22"/>
  <c r="B301" i="22"/>
  <c r="B297" i="22"/>
  <c r="B293" i="22"/>
  <c r="B289" i="22"/>
  <c r="B285" i="22"/>
  <c r="B281" i="22"/>
  <c r="B277" i="22"/>
  <c r="B273" i="22"/>
  <c r="B269" i="22"/>
  <c r="B322" i="22"/>
  <c r="B320" i="22"/>
  <c r="B319" i="22"/>
  <c r="B314" i="22"/>
  <c r="B310" i="22"/>
  <c r="B306" i="22"/>
  <c r="B302" i="22"/>
  <c r="B298" i="22"/>
  <c r="B294" i="22"/>
  <c r="B290" i="22"/>
  <c r="B286" i="22"/>
  <c r="B282" i="22"/>
  <c r="B278" i="22"/>
  <c r="B274" i="22"/>
  <c r="B270" i="22"/>
  <c r="B266" i="22"/>
  <c r="B262" i="22"/>
  <c r="B318" i="22"/>
  <c r="B315" i="22"/>
  <c r="B311" i="22"/>
  <c r="B307" i="22"/>
  <c r="B303" i="22"/>
  <c r="B299" i="22"/>
  <c r="B295" i="22"/>
  <c r="B291" i="22"/>
  <c r="B287" i="22"/>
  <c r="B283" i="22"/>
  <c r="B279" i="22"/>
  <c r="B275" i="22"/>
  <c r="B271" i="22"/>
  <c r="B267" i="22"/>
  <c r="B263" i="22"/>
  <c r="B316" i="22"/>
  <c r="B312" i="22"/>
  <c r="B308" i="22"/>
  <c r="B304" i="22"/>
  <c r="B300" i="22"/>
  <c r="B296" i="22"/>
  <c r="B292" i="22"/>
  <c r="B288" i="22"/>
  <c r="B284" i="22"/>
  <c r="B280" i="22"/>
  <c r="B276" i="22"/>
  <c r="B272" i="22"/>
  <c r="B268" i="22"/>
  <c r="B264" i="22"/>
  <c r="B260" i="22"/>
  <c r="B261" i="22"/>
  <c r="B253" i="22"/>
  <c r="B249" i="22"/>
  <c r="B245" i="22"/>
  <c r="B241" i="22"/>
  <c r="B237" i="22"/>
  <c r="B233" i="22"/>
  <c r="B229" i="22"/>
  <c r="B225" i="22"/>
  <c r="B221" i="22"/>
  <c r="B217" i="22"/>
  <c r="B213" i="22"/>
  <c r="B209" i="22"/>
  <c r="B205" i="22"/>
  <c r="B201" i="22"/>
  <c r="B258" i="22"/>
  <c r="B259" i="22"/>
  <c r="B257" i="22"/>
  <c r="B254" i="22"/>
  <c r="B250" i="22"/>
  <c r="B246" i="22"/>
  <c r="B242" i="22"/>
  <c r="B238" i="22"/>
  <c r="B234" i="22"/>
  <c r="B230" i="22"/>
  <c r="B226" i="22"/>
  <c r="B222" i="22"/>
  <c r="B218" i="22"/>
  <c r="B214" i="22"/>
  <c r="B210" i="22"/>
  <c r="B206" i="22"/>
  <c r="B202" i="22"/>
  <c r="B198" i="22"/>
  <c r="B265" i="22"/>
  <c r="B256" i="22"/>
  <c r="B251" i="22"/>
  <c r="B247" i="22"/>
  <c r="B243" i="22"/>
  <c r="B239" i="22"/>
  <c r="B235" i="22"/>
  <c r="B231" i="22"/>
  <c r="B227" i="22"/>
  <c r="B223" i="22"/>
  <c r="B219" i="22"/>
  <c r="B215" i="22"/>
  <c r="B211" i="22"/>
  <c r="B207" i="22"/>
  <c r="B203" i="22"/>
  <c r="B199" i="22"/>
  <c r="B255" i="22"/>
  <c r="B240" i="22"/>
  <c r="B216" i="22"/>
  <c r="B236" i="22"/>
  <c r="B212" i="22"/>
  <c r="B195" i="22"/>
  <c r="B191" i="22"/>
  <c r="B187" i="22"/>
  <c r="B183" i="22"/>
  <c r="B179" i="22"/>
  <c r="B175" i="22"/>
  <c r="B171" i="22"/>
  <c r="B167" i="22"/>
  <c r="B163" i="22"/>
  <c r="B159" i="22"/>
  <c r="B155" i="22"/>
  <c r="B151" i="22"/>
  <c r="B147" i="22"/>
  <c r="B143" i="22"/>
  <c r="B232" i="22"/>
  <c r="B208" i="22"/>
  <c r="B196" i="22"/>
  <c r="B192" i="22"/>
  <c r="B188" i="22"/>
  <c r="B184" i="22"/>
  <c r="B180" i="22"/>
  <c r="B176" i="22"/>
  <c r="B172" i="22"/>
  <c r="B168" i="22"/>
  <c r="B164" i="22"/>
  <c r="B160" i="22"/>
  <c r="B156" i="22"/>
  <c r="B152" i="22"/>
  <c r="B252" i="22"/>
  <c r="B228" i="22"/>
  <c r="B204" i="22"/>
  <c r="B248" i="22"/>
  <c r="B224" i="22"/>
  <c r="B200" i="22"/>
  <c r="B193" i="22"/>
  <c r="B189" i="22"/>
  <c r="B185" i="22"/>
  <c r="B181" i="22"/>
  <c r="B177" i="22"/>
  <c r="B173" i="22"/>
  <c r="B169" i="22"/>
  <c r="B165" i="22"/>
  <c r="B161" i="22"/>
  <c r="B157" i="22"/>
  <c r="B153" i="22"/>
  <c r="B149" i="22"/>
  <c r="B145" i="22"/>
  <c r="B141" i="22"/>
  <c r="B197" i="22"/>
  <c r="B194" i="22"/>
  <c r="B190" i="22"/>
  <c r="B186" i="22"/>
  <c r="B182" i="22"/>
  <c r="B178" i="22"/>
  <c r="B174" i="22"/>
  <c r="B170" i="22"/>
  <c r="B166" i="22"/>
  <c r="B162" i="22"/>
  <c r="B158" i="22"/>
  <c r="B154" i="22"/>
  <c r="B150" i="22"/>
  <c r="B146" i="22"/>
  <c r="B142" i="22"/>
  <c r="B220" i="22"/>
  <c r="B135" i="22"/>
  <c r="B130" i="22"/>
  <c r="B126" i="22"/>
  <c r="B122" i="22"/>
  <c r="B118" i="22"/>
  <c r="B114" i="22"/>
  <c r="B110" i="22"/>
  <c r="B106" i="22"/>
  <c r="B102" i="22"/>
  <c r="B98" i="22"/>
  <c r="B94" i="22"/>
  <c r="B90" i="22"/>
  <c r="B86" i="22"/>
  <c r="B82" i="22"/>
  <c r="B78" i="22"/>
  <c r="B74" i="22"/>
  <c r="B70" i="22"/>
  <c r="B66" i="22"/>
  <c r="B140" i="22"/>
  <c r="B148" i="22"/>
  <c r="B139" i="22"/>
  <c r="B131" i="22"/>
  <c r="B127" i="22"/>
  <c r="B123" i="22"/>
  <c r="B119" i="22"/>
  <c r="B115" i="22"/>
  <c r="B111" i="22"/>
  <c r="B107" i="22"/>
  <c r="B103" i="22"/>
  <c r="B99" i="22"/>
  <c r="B95" i="22"/>
  <c r="B91" i="22"/>
  <c r="B87" i="22"/>
  <c r="B83" i="22"/>
  <c r="B79" i="22"/>
  <c r="B244" i="22"/>
  <c r="B134" i="22"/>
  <c r="B138" i="22"/>
  <c r="B144" i="22"/>
  <c r="B137" i="22"/>
  <c r="B132" i="22"/>
  <c r="B128" i="22"/>
  <c r="B124" i="22"/>
  <c r="B120" i="22"/>
  <c r="B116" i="22"/>
  <c r="B112" i="22"/>
  <c r="B108" i="22"/>
  <c r="B104" i="22"/>
  <c r="B100" i="22"/>
  <c r="B96" i="22"/>
  <c r="B92" i="22"/>
  <c r="B88" i="22"/>
  <c r="B84" i="22"/>
  <c r="B80" i="22"/>
  <c r="B76" i="22"/>
  <c r="B72" i="22"/>
  <c r="B68" i="22"/>
  <c r="B64" i="22"/>
  <c r="B136" i="22"/>
  <c r="B97" i="22"/>
  <c r="B77" i="22"/>
  <c r="B117" i="22"/>
  <c r="B53" i="22"/>
  <c r="B49" i="22"/>
  <c r="B45" i="22"/>
  <c r="B41" i="22"/>
  <c r="B37" i="22"/>
  <c r="B33" i="22"/>
  <c r="B29" i="22"/>
  <c r="B25" i="22"/>
  <c r="B21" i="22"/>
  <c r="B17" i="22"/>
  <c r="B13" i="22"/>
  <c r="B9" i="22"/>
  <c r="B5" i="22"/>
  <c r="B89" i="22"/>
  <c r="B73" i="22"/>
  <c r="B109" i="22"/>
  <c r="B58" i="22"/>
  <c r="B129" i="22"/>
  <c r="B81" i="22"/>
  <c r="B54" i="22"/>
  <c r="B50" i="22"/>
  <c r="B46" i="22"/>
  <c r="B42" i="22"/>
  <c r="B38" i="22"/>
  <c r="B34" i="22"/>
  <c r="B30" i="22"/>
  <c r="B26" i="22"/>
  <c r="B22" i="22"/>
  <c r="B18" i="22"/>
  <c r="B14" i="22"/>
  <c r="B10" i="22"/>
  <c r="B6" i="22"/>
  <c r="B101" i="22"/>
  <c r="B63" i="22"/>
  <c r="B62" i="22"/>
  <c r="B121" i="22"/>
  <c r="B93" i="22"/>
  <c r="B75" i="22"/>
  <c r="B67" i="22"/>
  <c r="B65" i="22"/>
  <c r="B61" i="22"/>
  <c r="B57" i="22"/>
  <c r="B55" i="22"/>
  <c r="B51" i="22"/>
  <c r="B47" i="22"/>
  <c r="B43" i="22"/>
  <c r="B39" i="22"/>
  <c r="B35" i="22"/>
  <c r="B31" i="22"/>
  <c r="B27" i="22"/>
  <c r="B23" i="22"/>
  <c r="B19" i="22"/>
  <c r="B15" i="22"/>
  <c r="B11" i="22"/>
  <c r="B7" i="22"/>
  <c r="B3" i="22"/>
  <c r="B113" i="22"/>
  <c r="B133" i="22"/>
  <c r="B85" i="22"/>
  <c r="B69" i="22"/>
  <c r="B60" i="22"/>
  <c r="B105" i="22"/>
  <c r="B71" i="22"/>
  <c r="B52" i="22"/>
  <c r="B48" i="22"/>
  <c r="B44" i="22"/>
  <c r="B40" i="22"/>
  <c r="B36" i="22"/>
  <c r="B32" i="22"/>
  <c r="B28" i="22"/>
  <c r="B24" i="22"/>
  <c r="B20" i="22"/>
  <c r="B16" i="22"/>
  <c r="B12" i="22"/>
  <c r="B8" i="22"/>
  <c r="B4" i="22"/>
  <c r="B56" i="22"/>
  <c r="B125" i="22"/>
  <c r="B2" i="22"/>
  <c r="B59" i="22"/>
</calcChain>
</file>

<file path=xl/sharedStrings.xml><?xml version="1.0" encoding="utf-8"?>
<sst xmlns="http://schemas.openxmlformats.org/spreadsheetml/2006/main" count="12377" uniqueCount="1806">
  <si>
    <t>Passing</t>
  </si>
  <si>
    <t>Rushing</t>
  </si>
  <si>
    <t>Receiving</t>
  </si>
  <si>
    <t>Fumbles</t>
  </si>
  <si>
    <t>Player</t>
  </si>
  <si>
    <t>Team</t>
  </si>
  <si>
    <t>Real Pts</t>
  </si>
  <si>
    <t>Player + Team</t>
  </si>
  <si>
    <t>Game</t>
  </si>
  <si>
    <t>Pts*</t>
  </si>
  <si>
    <t>Att</t>
  </si>
  <si>
    <t>Cmp</t>
  </si>
  <si>
    <t>Yds</t>
  </si>
  <si>
    <t>TD</t>
  </si>
  <si>
    <t>Int</t>
  </si>
  <si>
    <t>2Pt</t>
  </si>
  <si>
    <t>Rec</t>
  </si>
  <si>
    <t>FL</t>
  </si>
  <si>
    <t>Baker Mayfield TB</t>
  </si>
  <si>
    <t>vs WAS</t>
  </si>
  <si>
    <t>Josh Allen BUF</t>
  </si>
  <si>
    <t>vs ARI</t>
  </si>
  <si>
    <t>Saquon Barkley PHI</t>
  </si>
  <si>
    <t>vs GB</t>
  </si>
  <si>
    <t>Anthony Richardson IND</t>
  </si>
  <si>
    <t>vs HOU</t>
  </si>
  <si>
    <t>Jayden Reed GB</t>
  </si>
  <si>
    <t>@ PHI</t>
  </si>
  <si>
    <t>Derek Carr NO</t>
  </si>
  <si>
    <t>vs CAR</t>
  </si>
  <si>
    <t>Jayden Daniels WAS</t>
  </si>
  <si>
    <t>@ TB</t>
  </si>
  <si>
    <t>Lamar Jackson BAL</t>
  </si>
  <si>
    <t>@ KC</t>
  </si>
  <si>
    <t>Joe Mixon HOU</t>
  </si>
  <si>
    <t>@ IND</t>
  </si>
  <si>
    <t>C.J. Stroud HOU</t>
  </si>
  <si>
    <t>Jalen Hurts PHI</t>
  </si>
  <si>
    <t>Allen Lazard NYJ</t>
  </si>
  <si>
    <t>@ SF</t>
  </si>
  <si>
    <t>Jordan Love GB</t>
  </si>
  <si>
    <t>Jordan Mason SF</t>
  </si>
  <si>
    <t>vs NYJ</t>
  </si>
  <si>
    <t>Tua Tagovailoa MIA</t>
  </si>
  <si>
    <t>vs JAX</t>
  </si>
  <si>
    <t>J.K. Dobbins LAC</t>
  </si>
  <si>
    <t>vs LV</t>
  </si>
  <si>
    <t>Tyreek Hill MIA</t>
  </si>
  <si>
    <t>Geno Smith SEA</t>
  </si>
  <si>
    <t>vs DEN</t>
  </si>
  <si>
    <t>Jameson Williams DET</t>
  </si>
  <si>
    <t>vs LA</t>
  </si>
  <si>
    <t>Sam Darnold MIN</t>
  </si>
  <si>
    <t>@ NYG</t>
  </si>
  <si>
    <t>Mike Evans TB</t>
  </si>
  <si>
    <t>Cooper Kupp LA</t>
  </si>
  <si>
    <t>@ DET</t>
  </si>
  <si>
    <t>Alec Pierce IND</t>
  </si>
  <si>
    <t>Rhamondre Stevenson NE</t>
  </si>
  <si>
    <t>@ CIN</t>
  </si>
  <si>
    <t>Xavier Worthy KC</t>
  </si>
  <si>
    <t>vs BAL</t>
  </si>
  <si>
    <t>A.J. Brown PHI</t>
  </si>
  <si>
    <t>Isaiah Likely BAL</t>
  </si>
  <si>
    <t>James Conner ARI</t>
  </si>
  <si>
    <t>@ BUF</t>
  </si>
  <si>
    <t>Aaron Jones MIN</t>
  </si>
  <si>
    <t>Alvin Kamara NO</t>
  </si>
  <si>
    <t>Kyler Murray ARI</t>
  </si>
  <si>
    <t>Matthew Stafford LA</t>
  </si>
  <si>
    <t>Kenneth Walker SEA</t>
  </si>
  <si>
    <t>De'Von Achane MIA</t>
  </si>
  <si>
    <t>Stefon Diggs HOU</t>
  </si>
  <si>
    <t>Patrick Mahomes KC</t>
  </si>
  <si>
    <t>David Montgomery DET</t>
  </si>
  <si>
    <t>Tony Pollard TEN</t>
  </si>
  <si>
    <t>@ CHI</t>
  </si>
  <si>
    <t>Chris Godwin TB</t>
  </si>
  <si>
    <t>Brian Robinson WAS</t>
  </si>
  <si>
    <t>Jahmyr Gibbs DET</t>
  </si>
  <si>
    <t>Breece Hall NYJ</t>
  </si>
  <si>
    <t>Gardner Minshew LV</t>
  </si>
  <si>
    <t>@ LAC</t>
  </si>
  <si>
    <t>Isiah Pacheco KC</t>
  </si>
  <si>
    <t>Dak Prescott DAL</t>
  </si>
  <si>
    <t>@ CLE</t>
  </si>
  <si>
    <t>Deebo Samuel SF</t>
  </si>
  <si>
    <t>Rashid Shaheed NO</t>
  </si>
  <si>
    <t>Jerome Ford CLE</t>
  </si>
  <si>
    <t>vs DAL</t>
  </si>
  <si>
    <t>Jared Goff DET</t>
  </si>
  <si>
    <t>Trevor Lawrence JAX</t>
  </si>
  <si>
    <t>@ MIA</t>
  </si>
  <si>
    <t>Nico Collins HOU</t>
  </si>
  <si>
    <t>Ashton Dulin IND</t>
  </si>
  <si>
    <t>Justin Fields PIT</t>
  </si>
  <si>
    <t>@ ATL</t>
  </si>
  <si>
    <t>Justin Herbert LAC</t>
  </si>
  <si>
    <t>Justin Jefferson MIN</t>
  </si>
  <si>
    <t>Alexander Mattison LV</t>
  </si>
  <si>
    <t>Zack Moss CIN</t>
  </si>
  <si>
    <t>vs NE</t>
  </si>
  <si>
    <t>Deshaun Watson CLE</t>
  </si>
  <si>
    <t>Kyren Williams LA</t>
  </si>
  <si>
    <t>James Cook BUF</t>
  </si>
  <si>
    <t>Brandin Cooks DAL</t>
  </si>
  <si>
    <t>Ezekiel Elliott LAC</t>
  </si>
  <si>
    <t>Travis Etienne JAX</t>
  </si>
  <si>
    <t>Derrick Henry BAL</t>
  </si>
  <si>
    <t>Josh Jacobs GB</t>
  </si>
  <si>
    <t>Foster Moreau NO</t>
  </si>
  <si>
    <t>Bo Nix DEN</t>
  </si>
  <si>
    <t>@ SEA</t>
  </si>
  <si>
    <t>Brock Purdy SF</t>
  </si>
  <si>
    <t>Rashee Rice KC</t>
  </si>
  <si>
    <t>Bijan Robinson ATL</t>
  </si>
  <si>
    <t>vs PIT</t>
  </si>
  <si>
    <t>Aaron Rodgers NYJ</t>
  </si>
  <si>
    <t>Khalil Shakir BUF</t>
  </si>
  <si>
    <t>Jonathan Taylor IND</t>
  </si>
  <si>
    <t>Brian Thomas JAX</t>
  </si>
  <si>
    <t>Jaylen Waddle MIA</t>
  </si>
  <si>
    <t>Rachaad White TB</t>
  </si>
  <si>
    <t>Jamaal Williams NO</t>
  </si>
  <si>
    <t>Zach Charbonnet SEA</t>
  </si>
  <si>
    <t>Will Levis TEN</t>
  </si>
  <si>
    <t>Ladd McConkey LAC</t>
  </si>
  <si>
    <t>Jalen McMillan TB</t>
  </si>
  <si>
    <t>Bryce Young CAR</t>
  </si>
  <si>
    <t>@ NO</t>
  </si>
  <si>
    <t>Kirk Cousins ATL</t>
  </si>
  <si>
    <t>Mack Hollins BUF</t>
  </si>
  <si>
    <t>Jerry Jeudy CLE</t>
  </si>
  <si>
    <t>Juwan Johnson NO</t>
  </si>
  <si>
    <t>CeeDee Lamb DAL</t>
  </si>
  <si>
    <t>Jalen Nailor MIN</t>
  </si>
  <si>
    <t>George Pickens PIT</t>
  </si>
  <si>
    <t>Kyle Pitts ATL</t>
  </si>
  <si>
    <t>DeVonta Smith PHI</t>
  </si>
  <si>
    <t>Cartavious Bigsby JAX</t>
  </si>
  <si>
    <t>Jacoby Brissett NE</t>
  </si>
  <si>
    <t>Joe Burrow CIN</t>
  </si>
  <si>
    <t>Najee Harris PIT</t>
  </si>
  <si>
    <t>Mar'Keise Irving TB</t>
  </si>
  <si>
    <t>Tyler Johnson LA</t>
  </si>
  <si>
    <t>Tyler Lockett SEA</t>
  </si>
  <si>
    <t>Chigoziem Okonkwo TEN</t>
  </si>
  <si>
    <t>Tyrod Taylor NYJ</t>
  </si>
  <si>
    <t>Christian Watson GB</t>
  </si>
  <si>
    <t>Ja'Marr Chase CIN</t>
  </si>
  <si>
    <t>Gabriel Davis JAX</t>
  </si>
  <si>
    <t>Austin Ekeler WAS</t>
  </si>
  <si>
    <t>Jauan Jennings SF</t>
  </si>
  <si>
    <t>Jakobi Meyers LV</t>
  </si>
  <si>
    <t>Malik Nabers NYG</t>
  </si>
  <si>
    <t>vs MIN</t>
  </si>
  <si>
    <t>Caleb Williams CHI</t>
  </si>
  <si>
    <t>vs TEN</t>
  </si>
  <si>
    <t>Garrett Wilson NYJ</t>
  </si>
  <si>
    <t>Michael Wilson ARI</t>
  </si>
  <si>
    <t>Davante Adams NYJ</t>
  </si>
  <si>
    <t>Rashod Bateman BAL</t>
  </si>
  <si>
    <t>Brock Bowers LV</t>
  </si>
  <si>
    <t>Keon Coleman BUF</t>
  </si>
  <si>
    <t>Nathaniel Dell HOU</t>
  </si>
  <si>
    <t>Romeo Doubs GB</t>
  </si>
  <si>
    <t>Justice Hill BAL</t>
  </si>
  <si>
    <t>Ray Ray McCloud ATL</t>
  </si>
  <si>
    <t>Calvin Ridley TEN</t>
  </si>
  <si>
    <t>Wan'Dale Robinson NYG</t>
  </si>
  <si>
    <t>D'Andre Swift CHI</t>
  </si>
  <si>
    <t>Greg Dortch ARI</t>
  </si>
  <si>
    <t>Zay Flowers BAL</t>
  </si>
  <si>
    <t>Daniel Jones MIN</t>
  </si>
  <si>
    <t>Kyle Juszczyk SF</t>
  </si>
  <si>
    <t>George Kittle SF</t>
  </si>
  <si>
    <t>Sam LaPorta DET</t>
  </si>
  <si>
    <t>D.J. Moore CHI</t>
  </si>
  <si>
    <t>David Njoku CLE</t>
  </si>
  <si>
    <t>Colby Parkinson LA</t>
  </si>
  <si>
    <t>Josh Reynolds JAX</t>
  </si>
  <si>
    <t>Demarcus Robinson LA</t>
  </si>
  <si>
    <t>Devin Singletary NYG</t>
  </si>
  <si>
    <t>Adam Thielen CAR</t>
  </si>
  <si>
    <t>Emanuel Wilson GB</t>
  </si>
  <si>
    <t>Jordan Addison MIN</t>
  </si>
  <si>
    <t>Ty Chandler MIN</t>
  </si>
  <si>
    <t>Dallas Goedert PHI</t>
  </si>
  <si>
    <t>Noah Gray KC</t>
  </si>
  <si>
    <t>Taysom Hill NO</t>
  </si>
  <si>
    <t>Austin Hooper NE</t>
  </si>
  <si>
    <t>Hayden Hurst LAC</t>
  </si>
  <si>
    <t>Quentin Johnston LAC</t>
  </si>
  <si>
    <t>Travis Kelce KC</t>
  </si>
  <si>
    <t>Christian Kirk JAX</t>
  </si>
  <si>
    <t>Tucker Kraft GB</t>
  </si>
  <si>
    <t>Xavier Legette CAR</t>
  </si>
  <si>
    <t>Trey McBride ARI</t>
  </si>
  <si>
    <t>Jonathan Mingo DAL</t>
  </si>
  <si>
    <t>Puka Nacua LA</t>
  </si>
  <si>
    <t>Michael Pittman IND</t>
  </si>
  <si>
    <t>Tyjae Spears TEN</t>
  </si>
  <si>
    <t>Pierre Strong CLE</t>
  </si>
  <si>
    <t>Courtland Sutton DEN</t>
  </si>
  <si>
    <t>Devaughn Vele DEN</t>
  </si>
  <si>
    <t>Zamir White LV</t>
  </si>
  <si>
    <t>Brandon Aiyuk SF</t>
  </si>
  <si>
    <t>Jordan Akins CLE</t>
  </si>
  <si>
    <t>Keenan Allen CHI</t>
  </si>
  <si>
    <t>Tyler Allgeier ATL</t>
  </si>
  <si>
    <t>Chase Brown CIN</t>
  </si>
  <si>
    <t>Re'Mahn Davis BUF</t>
  </si>
  <si>
    <t>Emari Demercado ARI</t>
  </si>
  <si>
    <t>Rico Dowdle DAL</t>
  </si>
  <si>
    <t>Gus Edwards LAC</t>
  </si>
  <si>
    <t>Zach Ertz WAS</t>
  </si>
  <si>
    <t>Pat Freiermuth PIT</t>
  </si>
  <si>
    <t>Andrei Iosivas CIN</t>
  </si>
  <si>
    <t>Dawson Knox BUF</t>
  </si>
  <si>
    <t>D.K. Metcalf SEA</t>
  </si>
  <si>
    <t>Josh Oliver MIN</t>
  </si>
  <si>
    <t>K.J. Osborn WAS</t>
  </si>
  <si>
    <t>Miles Sanders CAR</t>
  </si>
  <si>
    <t>Darius Slayton NYG</t>
  </si>
  <si>
    <t>Tyquan Thornton KC</t>
  </si>
  <si>
    <t>Tre Tucker LV</t>
  </si>
  <si>
    <t>Justin Watson KC</t>
  </si>
  <si>
    <t>Javonte Williams DEN</t>
  </si>
  <si>
    <t>Jeffery Wilson MIA</t>
  </si>
  <si>
    <t>Mark Andrews BAL</t>
  </si>
  <si>
    <t>Trey Benson ARI</t>
  </si>
  <si>
    <t>Tyler Boyd TEN</t>
  </si>
  <si>
    <t>Jalen Brooks DAL</t>
  </si>
  <si>
    <t>Grant Calcaterra PHI</t>
  </si>
  <si>
    <t>Amari Cooper BUF</t>
  </si>
  <si>
    <t>Will Dissly LAC</t>
  </si>
  <si>
    <t>Demario Douglas NE</t>
  </si>
  <si>
    <t>Greg Dulcich NYG</t>
  </si>
  <si>
    <t>Audric Estime DEN</t>
  </si>
  <si>
    <t>Noah Fant SEA</t>
  </si>
  <si>
    <t>Jake Ferguson DAL</t>
  </si>
  <si>
    <t>Kenny Gainwell PHI</t>
  </si>
  <si>
    <t>Mike Gesicki CIN</t>
  </si>
  <si>
    <t>Antonio Gibson NE</t>
  </si>
  <si>
    <t>Hunter Henry NE</t>
  </si>
  <si>
    <t>Elijah Higgins ARI</t>
  </si>
  <si>
    <t>Travis Homer CHI</t>
  </si>
  <si>
    <t>Chuba Hubbard CAR</t>
  </si>
  <si>
    <t>Diontae Johnson BAL</t>
  </si>
  <si>
    <t>Theo Johnson NYG</t>
  </si>
  <si>
    <t>Dalton Kincaid BUF</t>
  </si>
  <si>
    <t>Drake London ATL</t>
  </si>
  <si>
    <t>Hunter Luepke DAL</t>
  </si>
  <si>
    <t>Luke McCaffrey WAS</t>
  </si>
  <si>
    <t>Jaleel McLaughlin DEN</t>
  </si>
  <si>
    <t>Terry McLaurin WAS</t>
  </si>
  <si>
    <t>Jordan Mims NO</t>
  </si>
  <si>
    <t>Darnell Mooney ATL</t>
  </si>
  <si>
    <t>David Moore CAR</t>
  </si>
  <si>
    <t>Raheem Mostert MIA</t>
  </si>
  <si>
    <t>John Mundt MIN</t>
  </si>
  <si>
    <t>Rome Odunze CHI</t>
  </si>
  <si>
    <t>Chris Olave NO</t>
  </si>
  <si>
    <t>Josh Palmer LAC</t>
  </si>
  <si>
    <t>Trey Palmer TB</t>
  </si>
  <si>
    <t>Cordarrelle Patterson PIT</t>
  </si>
  <si>
    <t>Samaje Perine KC</t>
  </si>
  <si>
    <t>Dameon Pierce HOU</t>
  </si>
  <si>
    <t>Kalif Raymond DET</t>
  </si>
  <si>
    <t>Ronnie Rivers LA</t>
  </si>
  <si>
    <t>Curtis Samuel BUF</t>
  </si>
  <si>
    <t>Dalton Schultz HOU</t>
  </si>
  <si>
    <t>Jaxon Smith-Njigba SEA</t>
  </si>
  <si>
    <t>Amon-Ra St. Brown DET</t>
  </si>
  <si>
    <t>Jalen Tolbert DAL</t>
  </si>
  <si>
    <t>Marquez Valdes-Scantling NO</t>
  </si>
  <si>
    <t>Nick Vannett TEN</t>
  </si>
  <si>
    <t>Jaylen Warren PIT</t>
  </si>
  <si>
    <t>Olamide Zaccheaus WAS</t>
  </si>
  <si>
    <t>Nelson Agholor BAL</t>
  </si>
  <si>
    <t>Braelon Allen NYJ</t>
  </si>
  <si>
    <t>Brandon Allen SF</t>
  </si>
  <si>
    <t>Calvin Austin PIT</t>
  </si>
  <si>
    <t>Daniel Bellinger NYG</t>
  </si>
  <si>
    <t>Mike Boone CAR</t>
  </si>
  <si>
    <t>Treylon Burks TEN</t>
  </si>
  <si>
    <t>Michael Burton DEN</t>
  </si>
  <si>
    <t>DeAndre Carter CHI</t>
  </si>
  <si>
    <t>Tyler Conklin NYJ</t>
  </si>
  <si>
    <t>Jamison Crowder WAS</t>
  </si>
  <si>
    <t>Andy Dalton CAR</t>
  </si>
  <si>
    <t>Derius Davis LAC</t>
  </si>
  <si>
    <t>Devin Duvernay JAX</t>
  </si>
  <si>
    <t>Evan Engram JAX</t>
  </si>
  <si>
    <t>Gerald Everett CHI</t>
  </si>
  <si>
    <t>Myles Gaskin JAX</t>
  </si>
  <si>
    <t>Eric Gray NYG</t>
  </si>
  <si>
    <t>Jake Haener NO</t>
  </si>
  <si>
    <t>C.J. Ham MIN</t>
  </si>
  <si>
    <t>Marvin Harrison ARI</t>
  </si>
  <si>
    <t>Khalil Herbert CIN</t>
  </si>
  <si>
    <t>Julian Hill MIA</t>
  </si>
  <si>
    <t>DeAndre Hopkins KC</t>
  </si>
  <si>
    <t>Tanner Hudson CIN</t>
  </si>
  <si>
    <t>Xavier Hutchinson HOU</t>
  </si>
  <si>
    <t>Alec Ingold MIA</t>
  </si>
  <si>
    <t>Trenton Irwin CAR</t>
  </si>
  <si>
    <t>Van Jefferson PIT</t>
  </si>
  <si>
    <t>Kameron Johnson TB</t>
  </si>
  <si>
    <t>Ty Johnson BUF</t>
  </si>
  <si>
    <t>Velus Jones CAR</t>
  </si>
  <si>
    <t>Brevin Jordan HOU</t>
  </si>
  <si>
    <t>Cole Kmet CHI</t>
  </si>
  <si>
    <t>Michael Mayer LV</t>
  </si>
  <si>
    <t>Adonai Mitchell IND</t>
  </si>
  <si>
    <t>Elijah Moore CLE</t>
  </si>
  <si>
    <t>Dare Ogunbowale HOU</t>
  </si>
  <si>
    <t>Cade Otton TB</t>
  </si>
  <si>
    <t>Ja'Lynn Polk NE</t>
  </si>
  <si>
    <t>MyCole Pruitt PIT</t>
  </si>
  <si>
    <t>Cooper Rush DAL</t>
  </si>
  <si>
    <t>Ja'Tavion Sanders CAR</t>
  </si>
  <si>
    <t>Laviska Shenault LAC</t>
  </si>
  <si>
    <t>Jonnu Smith MIA</t>
  </si>
  <si>
    <t>Carson Steele KC</t>
  </si>
  <si>
    <t>Cedric Tillman CLE</t>
  </si>
  <si>
    <t>Mason Tipton NO</t>
  </si>
  <si>
    <t>Tyrone Tracy NYG</t>
  </si>
  <si>
    <t>Kyle Trask TB</t>
  </si>
  <si>
    <t>D.J. Turner LV</t>
  </si>
  <si>
    <t>Deuce Vaughn DAL</t>
  </si>
  <si>
    <t>Darnell Washington PIT</t>
  </si>
  <si>
    <t>Parker Washington JAX</t>
  </si>
  <si>
    <t>Malik Willis GB</t>
  </si>
  <si>
    <t>Charlie Woerner ATL</t>
  </si>
  <si>
    <t>Brock Wright DET</t>
  </si>
  <si>
    <t>Charlie Jones CIN</t>
  </si>
  <si>
    <t>Cedrick Wilson NO</t>
  </si>
  <si>
    <t>@ DAL</t>
  </si>
  <si>
    <t>vs ATL</t>
  </si>
  <si>
    <t>vs SF</t>
  </si>
  <si>
    <t>@ WAS</t>
  </si>
  <si>
    <t>vs BUF</t>
  </si>
  <si>
    <t>vs CHI</t>
  </si>
  <si>
    <t>@ CAR</t>
  </si>
  <si>
    <t>@ TEN</t>
  </si>
  <si>
    <t>@ NE</t>
  </si>
  <si>
    <t>@ BAL</t>
  </si>
  <si>
    <t>vs CIN</t>
  </si>
  <si>
    <t>@ MIN</t>
  </si>
  <si>
    <t>vs NO</t>
  </si>
  <si>
    <t>@ JAX</t>
  </si>
  <si>
    <t>vs IND</t>
  </si>
  <si>
    <t>vs SEA</t>
  </si>
  <si>
    <t>vs NYG</t>
  </si>
  <si>
    <t>@ GB</t>
  </si>
  <si>
    <t>@ DEN</t>
  </si>
  <si>
    <t>vs CLE</t>
  </si>
  <si>
    <t>vs TB</t>
  </si>
  <si>
    <t>@ ARI</t>
  </si>
  <si>
    <t>Dontayvion Wicks GB</t>
  </si>
  <si>
    <t>vs LAC</t>
  </si>
  <si>
    <t>@ HOU</t>
  </si>
  <si>
    <t>Brenton Strange JAX</t>
  </si>
  <si>
    <t>Noah Brown WAS</t>
  </si>
  <si>
    <t>Lil'Jordan Humphrey DEN</t>
  </si>
  <si>
    <t>Chatarius Atwell LA</t>
  </si>
  <si>
    <t>Jermaine Burton CIN</t>
  </si>
  <si>
    <t>D'Onta Foreman CLE</t>
  </si>
  <si>
    <t>Luke Schoonmaker DAL</t>
  </si>
  <si>
    <t>Erick All CIN</t>
  </si>
  <si>
    <t>Skylar Thompson MIA</t>
  </si>
  <si>
    <t>Cam Akers MIN</t>
  </si>
  <si>
    <t>Mo Alie-Cox IND</t>
  </si>
  <si>
    <t>David Bell CLE</t>
  </si>
  <si>
    <t>Blake Corum LA</t>
  </si>
  <si>
    <t>Britain Covey PHI</t>
  </si>
  <si>
    <t>D'Ernest Johnson JAX</t>
  </si>
  <si>
    <t>Drew Sample CIN</t>
  </si>
  <si>
    <t>Eric Saubert SF</t>
  </si>
  <si>
    <t>Tommy Tremble CAR</t>
  </si>
  <si>
    <t>Jordan Whittington LA</t>
  </si>
  <si>
    <t>Tyler Badie DEN</t>
  </si>
  <si>
    <t>Jake Bobo SEA</t>
  </si>
  <si>
    <t>Dyami Brown WAS</t>
  </si>
  <si>
    <t>Grant DuBose MIA</t>
  </si>
  <si>
    <t>Luke Farrell JAX</t>
  </si>
  <si>
    <t>Hassan Haskins LAC</t>
  </si>
  <si>
    <t>MarShawn Lloyd GB</t>
  </si>
  <si>
    <t>Marvin Mims DEN</t>
  </si>
  <si>
    <t>Andrew Ogletree IND</t>
  </si>
  <si>
    <t>Tim Patrick DET</t>
  </si>
  <si>
    <t>Brandon Powell MIN</t>
  </si>
  <si>
    <t>Trent Sherfield MIN</t>
  </si>
  <si>
    <t>Cade Stover HOU</t>
  </si>
  <si>
    <t>Sione Vaki DET</t>
  </si>
  <si>
    <t>Josh Whyle TEN</t>
  </si>
  <si>
    <t>Mike Williams PIT</t>
  </si>
  <si>
    <t>Ameer Abdullah LV</t>
  </si>
  <si>
    <t>John Bates WAS</t>
  </si>
  <si>
    <t>Robbie Chosen MIA</t>
  </si>
  <si>
    <t>Chris Conley SF</t>
  </si>
  <si>
    <t>Malachi Corley NYJ</t>
  </si>
  <si>
    <t>Jahan Dotson PHI</t>
  </si>
  <si>
    <t>Tyler Goodson IND</t>
  </si>
  <si>
    <t>Kylen Granson IND</t>
  </si>
  <si>
    <t>Isaac Guerendo SF</t>
  </si>
  <si>
    <t>JaMycal Hasty NE</t>
  </si>
  <si>
    <t>Charlie Kolar BAL</t>
  </si>
  <si>
    <t>Bo Melton GB</t>
  </si>
  <si>
    <t>Luke Musgrave GB</t>
  </si>
  <si>
    <t>Trey Sermon IND</t>
  </si>
  <si>
    <t>Durham Smythe MIA</t>
  </si>
  <si>
    <t>Mitchell Trubisky BUF</t>
  </si>
  <si>
    <t>KaVontae Turpin DAL</t>
  </si>
  <si>
    <t>Jared Wiley KC</t>
  </si>
  <si>
    <t>Jameis Winston CLE</t>
  </si>
  <si>
    <t>Jaylen Wright MIA</t>
  </si>
  <si>
    <t>Clayton Tune ARI</t>
  </si>
  <si>
    <t>@ LA</t>
  </si>
  <si>
    <t>@ LV</t>
  </si>
  <si>
    <t>vs MIA</t>
  </si>
  <si>
    <t>vs DET</t>
  </si>
  <si>
    <t>vs PHI</t>
  </si>
  <si>
    <t>vs KC</t>
  </si>
  <si>
    <t>@ PIT</t>
  </si>
  <si>
    <t>Aidan O'Connell LV</t>
  </si>
  <si>
    <t>JuJu Smith-Schuster KC</t>
  </si>
  <si>
    <t>@ NYJ</t>
  </si>
  <si>
    <t>Roschon Johnson CHI</t>
  </si>
  <si>
    <t>Tim Boyle NYG</t>
  </si>
  <si>
    <t>D'Wayne Eskridge MIA</t>
  </si>
  <si>
    <t>Tee Higgins CIN</t>
  </si>
  <si>
    <t>Scott Miller PIT</t>
  </si>
  <si>
    <t>Davis Mills HOU</t>
  </si>
  <si>
    <t>Josh Downs IND</t>
  </si>
  <si>
    <t>AJ Barner SEA</t>
  </si>
  <si>
    <t>Ronnie Bell SF</t>
  </si>
  <si>
    <t>Parris Campbell PHI</t>
  </si>
  <si>
    <t>Simi Fehoko LAC</t>
  </si>
  <si>
    <t>Troy Franklin DEN</t>
  </si>
  <si>
    <t>Xavier Gipson NYJ</t>
  </si>
  <si>
    <t>Drake Maye NE</t>
  </si>
  <si>
    <t>Kenny McIntosh SEA</t>
  </si>
  <si>
    <t>Jeremy Ruckert NYJ</t>
  </si>
  <si>
    <t>Adam Trautman DEN</t>
  </si>
  <si>
    <t>Robert Woods HOU</t>
  </si>
  <si>
    <t>Nate Adkins DEN</t>
  </si>
  <si>
    <t>Kayshon Boutte NE</t>
  </si>
  <si>
    <t>British Brooks HOU</t>
  </si>
  <si>
    <t>Christopher Brooks GB</t>
  </si>
  <si>
    <t>Pharaoh Brown SEA</t>
  </si>
  <si>
    <t>Tanner Conner MIA</t>
  </si>
  <si>
    <t>Isaiah Davis NYJ</t>
  </si>
  <si>
    <t>Josiah Deguara JAX</t>
  </si>
  <si>
    <t>Payne Durham TB</t>
  </si>
  <si>
    <t>Taylor Heinicke LAC</t>
  </si>
  <si>
    <t>Connor Heyward PIT</t>
  </si>
  <si>
    <t>Jeremy McNichols WAS</t>
  </si>
  <si>
    <t>Nick Mullens MIN</t>
  </si>
  <si>
    <t>J.J. Taylor HOU</t>
  </si>
  <si>
    <t>Sean Tucker TB</t>
  </si>
  <si>
    <t>Johnny Wilson PHI</t>
  </si>
  <si>
    <t>Mac Jones JAX</t>
  </si>
  <si>
    <t>Joe Flacco IND</t>
  </si>
  <si>
    <t>Tyler Huntley MIA</t>
  </si>
  <si>
    <t>Kareem Hunt KC</t>
  </si>
  <si>
    <t>Blake Whiteheart CLE</t>
  </si>
  <si>
    <t>Patrick Ricard BAL</t>
  </si>
  <si>
    <t>Sterling Shepard TB</t>
  </si>
  <si>
    <t>Mason Rudolph TEN</t>
  </si>
  <si>
    <t>Harrison Bryant LV</t>
  </si>
  <si>
    <t>Malik Heath GB</t>
  </si>
  <si>
    <t>Tyreik McAllister LV</t>
  </si>
  <si>
    <t>Josh Johnson BAL</t>
  </si>
  <si>
    <t>Scott Matlock LAC</t>
  </si>
  <si>
    <t>John Metchie HOU</t>
  </si>
  <si>
    <t>James Proche CLE</t>
  </si>
  <si>
    <t>John Ross PHI</t>
  </si>
  <si>
    <t>Aaron Shampklin PIT</t>
  </si>
  <si>
    <t>Jack Stoll MIA</t>
  </si>
  <si>
    <t>Malik Washington MIA</t>
  </si>
  <si>
    <t>Steven Sims BAL</t>
  </si>
  <si>
    <t>Khadarel Hodge ATL</t>
  </si>
  <si>
    <t>Jalen Coker CAR</t>
  </si>
  <si>
    <t>Mecole Hardman KC</t>
  </si>
  <si>
    <t>Tylan Wallace BAL</t>
  </si>
  <si>
    <t>Brevyn Spann-Ford DAL</t>
  </si>
  <si>
    <t>Hunter Long LA</t>
  </si>
  <si>
    <t>Kyle Allen PIT</t>
  </si>
  <si>
    <t>Tyson Bagent CHI</t>
  </si>
  <si>
    <t>Kendrick Bourne NE</t>
  </si>
  <si>
    <t>Joe Fortson KC</t>
  </si>
  <si>
    <t>Brandon Johnson PIT</t>
  </si>
  <si>
    <t>Lucas Krull DEN</t>
  </si>
  <si>
    <t>Will Mallory IND</t>
  </si>
  <si>
    <t>Marcus Mariota WAS</t>
  </si>
  <si>
    <t>Tip Reiman ARI</t>
  </si>
  <si>
    <t>Xavier Smith LA</t>
  </si>
  <si>
    <t>Brycen Tremayne WAS</t>
  </si>
  <si>
    <t>Jonathan Ward PIT</t>
  </si>
  <si>
    <t>Spencer Rattler NO</t>
  </si>
  <si>
    <t>Kimani Vidal LAC</t>
  </si>
  <si>
    <t>Jerrod Means NO</t>
  </si>
  <si>
    <t>Kristian Wilkerson LV</t>
  </si>
  <si>
    <t>Nick Westbrook TEN</t>
  </si>
  <si>
    <t>Alex Bachman LV</t>
  </si>
  <si>
    <t>Ryan Miller TB</t>
  </si>
  <si>
    <t>Ben Sims GB</t>
  </si>
  <si>
    <t>Craig Reynolds DET</t>
  </si>
  <si>
    <t>Patrick Taylor SF</t>
  </si>
  <si>
    <t>Terrell Jennings NE</t>
  </si>
  <si>
    <t>Stone Smartt LAC</t>
  </si>
  <si>
    <t>Julius Chestnut TEN</t>
  </si>
  <si>
    <t>Jaelon Darden SEA</t>
  </si>
  <si>
    <t>Ryan Flournoy DAL</t>
  </si>
  <si>
    <t>Isaiah Hodgins NYG</t>
  </si>
  <si>
    <t>Hendon Hooker DET</t>
  </si>
  <si>
    <t>Jalin Hyatt NYG</t>
  </si>
  <si>
    <t>Marcedes Lewis CHI</t>
  </si>
  <si>
    <t>Dylan Laube LV</t>
  </si>
  <si>
    <t>Russell Wilson PIT</t>
  </si>
  <si>
    <t>Nick Chubb CLE</t>
  </si>
  <si>
    <t>Ben Sinnott WAS</t>
  </si>
  <si>
    <t>Jacob Cowing SF</t>
  </si>
  <si>
    <t>Kendre Miller NO</t>
  </si>
  <si>
    <t>Jalen Reagor LAC</t>
  </si>
  <si>
    <t>Dorian Thompson-Robinson CLE</t>
  </si>
  <si>
    <t>Ricky Pearsall SF</t>
  </si>
  <si>
    <t>Drew Lock NYG</t>
  </si>
  <si>
    <t>Jase McClellan ATL</t>
  </si>
  <si>
    <t>Will Shipley PHI</t>
  </si>
  <si>
    <t>Casey Washington ATL</t>
  </si>
  <si>
    <t>Michael Penix ATL</t>
  </si>
  <si>
    <t>Kenny Pickett PHI</t>
  </si>
  <si>
    <t>Jarrett Stidham DEN</t>
  </si>
  <si>
    <t>Ian Thomas CAR</t>
  </si>
  <si>
    <t>Eric Tomlinson LAC</t>
  </si>
  <si>
    <r>
      <t xml:space="preserve">Copy from </t>
    </r>
    <r>
      <rPr>
        <u/>
        <sz val="10"/>
        <color rgb="FF1155CC"/>
        <rFont val="Arial"/>
      </rPr>
      <t>https://www.footballdb.com/fantasy-football/</t>
    </r>
    <r>
      <rPr>
        <sz val="10"/>
        <color rgb="FF000000"/>
        <rFont val="Arial"/>
        <scheme val="minor"/>
      </rPr>
      <t xml:space="preserve"> here</t>
    </r>
  </si>
  <si>
    <t>Desmond Ridder LV</t>
  </si>
  <si>
    <t>Devontez Walker BAL</t>
  </si>
  <si>
    <t>T.J. Hockenson MIN</t>
  </si>
  <si>
    <t>Rasheen Ali BAL</t>
  </si>
  <si>
    <t>Tommy DeVito NYG</t>
  </si>
  <si>
    <t>Anthony Gould IND</t>
  </si>
  <si>
    <t>Dante Pettis NO</t>
  </si>
  <si>
    <t>D.J. Chark LAC</t>
  </si>
  <si>
    <t>DeeJay Dallas ARI</t>
  </si>
  <si>
    <t>Cam Grandy CIN</t>
  </si>
  <si>
    <t>George Holani SEA</t>
  </si>
  <si>
    <t>Mason Kinsey TEN</t>
  </si>
  <si>
    <t>Sincere McCormick LV</t>
  </si>
  <si>
    <t>Ben Skowronek PIT</t>
  </si>
  <si>
    <t>Kevin Austin NO</t>
  </si>
  <si>
    <t>River Cracraft MIA</t>
  </si>
  <si>
    <t>Tucker Fisk LAC</t>
  </si>
  <si>
    <t>Zay Jones ARI</t>
  </si>
  <si>
    <t>Terrace Marshall LV</t>
  </si>
  <si>
    <t>Bryce Oliver TEN</t>
  </si>
  <si>
    <t>Christopher Rodriguez WAS</t>
  </si>
  <si>
    <t>Tyler Scott CHI</t>
  </si>
  <si>
    <t>Carson Wentz KC</t>
  </si>
  <si>
    <t>Michael Woods CLE</t>
  </si>
  <si>
    <t>Sam Howell SEA</t>
  </si>
  <si>
    <t>Tyler Higbee LA</t>
  </si>
  <si>
    <t>Marquise Brown KC</t>
  </si>
  <si>
    <t>Michael Carter ARI</t>
  </si>
  <si>
    <t>Dan Chisena CAR</t>
  </si>
  <si>
    <t>Jermar Jefferson DET</t>
  </si>
  <si>
    <t>Blake Watson DEN</t>
  </si>
  <si>
    <t>Raheem Blackshear CAR</t>
  </si>
  <si>
    <t>Chris Blair ATL</t>
  </si>
  <si>
    <t>Jake Browning CIN</t>
  </si>
  <si>
    <t>Rakim Jarrett TB</t>
  </si>
  <si>
    <t>David Martin-Robinson TEN</t>
  </si>
  <si>
    <t>Deven Thompkins CAR</t>
  </si>
  <si>
    <t>Tanner McKee PHI</t>
  </si>
  <si>
    <t>Tyrell Shavers BUF</t>
  </si>
  <si>
    <t>Joshua Dobbs SF</t>
  </si>
  <si>
    <t>Devin Culp TB</t>
  </si>
  <si>
    <t>Keaton Mitchell BAL</t>
  </si>
  <si>
    <t>Clyde Edwards-Helaire NO</t>
  </si>
  <si>
    <t>Allen Robinson DET</t>
  </si>
  <si>
    <t>Tim Jones JAX</t>
  </si>
  <si>
    <t>Chris Manhertz NYG</t>
  </si>
  <si>
    <t>Anthony Miller BAL</t>
  </si>
  <si>
    <t>Chris Collier LV</t>
  </si>
  <si>
    <t>Tyrion Davis-Price PHI</t>
  </si>
  <si>
    <t>Reggie Gilliam BUF</t>
  </si>
  <si>
    <t>Trey Lance DAL</t>
  </si>
  <si>
    <t>Christian McCaffrey SF</t>
  </si>
  <si>
    <t>Jonathon Brooks CAR</t>
  </si>
  <si>
    <t>John FitzPatrick GB</t>
  </si>
  <si>
    <t>Jha'Quan Jackson TEN</t>
  </si>
  <si>
    <t>Quintin Morris BUF</t>
  </si>
  <si>
    <t>Jamari Thrash CLE</t>
  </si>
  <si>
    <t>Odell Beckham Jr. MIA</t>
  </si>
  <si>
    <t>Kadarius Toney CLE</t>
  </si>
  <si>
    <t>Dallin Holker NO</t>
  </si>
  <si>
    <t>Darrynton Evans CHI</t>
  </si>
  <si>
    <t>Collin Johnson CHI</t>
  </si>
  <si>
    <t>Ke'Shawn Vaughn SF</t>
  </si>
  <si>
    <t>Davis Allen LA</t>
  </si>
  <si>
    <t>Peyton Hendershot KC</t>
  </si>
  <si>
    <t>Ainias Smith PHI</t>
  </si>
  <si>
    <t>Kenny Yeboah NYJ</t>
  </si>
  <si>
    <t>Shane Zylstra DET</t>
  </si>
  <si>
    <t>Zach Davidson BUF</t>
  </si>
  <si>
    <t>Ross Dwelley ATL</t>
  </si>
  <si>
    <t>Cody White SEA</t>
  </si>
  <si>
    <t>Austin Trammell JAX</t>
  </si>
  <si>
    <t>Jaheim Bell NE</t>
  </si>
  <si>
    <t>Dalvin Cook DAL</t>
  </si>
  <si>
    <t>Jermaine Jackson NO</t>
  </si>
  <si>
    <t>Ramel Keyton LV</t>
  </si>
  <si>
    <t>Kendric Pryor CIN</t>
  </si>
  <si>
    <t>Ben VanSumeren PHI</t>
  </si>
  <si>
    <t>John Samuel Shenker LV</t>
  </si>
  <si>
    <t>Geoff Swaim CLE</t>
  </si>
  <si>
    <t>Isaiah Williams CIN</t>
  </si>
  <si>
    <t>Position</t>
  </si>
  <si>
    <r>
      <rPr>
        <sz val="10"/>
        <color rgb="FF000000"/>
        <rFont val="Arial"/>
      </rPr>
      <t>Lamar Jackson</t>
    </r>
    <r>
      <rPr>
        <sz val="10"/>
        <color theme="1"/>
        <rFont val="Arial"/>
      </rPr>
      <t xml:space="preserve"> BAL</t>
    </r>
  </si>
  <si>
    <t>QB</t>
  </si>
  <si>
    <r>
      <rPr>
        <sz val="10"/>
        <color rgb="FF000000"/>
        <rFont val="Arial"/>
      </rPr>
      <t>Joe Burrow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</si>
  <si>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Baker Mayfield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</si>
  <si>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Josh Allen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</si>
  <si>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Jayden Daniels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</si>
  <si>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Jared Goff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</si>
  <si>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Sam Darnold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</si>
  <si>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Bo Nix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</si>
  <si>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Jalen Hurts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</si>
  <si>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Kyler Murray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</si>
  <si>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Justin Herbert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</si>
  <si>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Patrick Mahomes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</si>
  <si>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Aaron Rodgers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</si>
  <si>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Brock Purdy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</si>
  <si>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Geno Smith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</si>
  <si>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Caleb Williams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</si>
  <si>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Jordan Love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</si>
  <si>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C.J. Stroud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</si>
  <si>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Matthew Stafford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</si>
  <si>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Tua Tagovailoa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</si>
  <si>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Bryce Young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</si>
  <si>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Kirk Cousins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</si>
  <si>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Drake Maye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</si>
  <si>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Russell Wilson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</si>
  <si>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Derek Carr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</si>
  <si>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Anthony Richardson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</si>
  <si>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Trevor Lawrence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</si>
  <si>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Jameis Winston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</si>
  <si>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Daniel Jones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</si>
  <si>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Will Levis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</si>
  <si>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Dak Prescott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</si>
  <si>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Cooper Rush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</si>
  <si>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Joe Flacco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</si>
  <si>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Justin Fields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</si>
  <si>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Gardner Minshew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</si>
  <si>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Aidan O'Connell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</si>
  <si>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Mason Rudolph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</si>
  <si>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Mac Jones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</si>
  <si>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Drew Lock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</si>
  <si>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Deshaun Watson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</si>
  <si>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Spencer Rattler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</si>
  <si>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Andy Dalton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</si>
  <si>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Tyler Huntley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</si>
  <si>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Malik Willis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</si>
  <si>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Marcus Mariota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</si>
  <si>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Michael Penix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</si>
  <si>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Jacoby Brissett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</si>
  <si>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Tanner McKee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</si>
  <si>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Joshua Dobbs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</si>
  <si>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Kenny Pickett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</si>
  <si>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Desmond Ridder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</si>
  <si>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Tyrod Taylor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</si>
  <si>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Jimmy Garoppolo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</si>
  <si>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Joe Milton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</si>
  <si>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Mitchell Trubisky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</si>
  <si>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Tim Boyle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</si>
  <si>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Tommy DeVito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</si>
  <si>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Jake Haener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</si>
  <si>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Dorian Thompson-Robinson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</si>
  <si>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Trey Lance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</si>
  <si>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Davis Mills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</si>
  <si>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Brandon Allen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</si>
  <si>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Bailey Zappe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</si>
  <si>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Skylar Thompson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</si>
  <si>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Carson Wentz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</si>
  <si>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Taylor Heinicke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</si>
  <si>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Hendon Hooker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</si>
  <si>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Mike White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</si>
  <si>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Kyle Allen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</si>
  <si>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Tyson Bagent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</si>
  <si>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Jake Browning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</si>
  <si>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Josh Johnson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</si>
  <si>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Nick Mullens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</si>
  <si>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Chris Oladokun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</si>
  <si>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Jarrett Stidham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</si>
  <si>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Kyle Trask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</si>
  <si>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Clayton Tune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</si>
  <si>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Sam Howell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</si>
  <si>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Saquon Barkley</t>
    </r>
    <r>
      <rPr>
        <sz val="10"/>
        <color theme="1"/>
        <rFont val="Arial"/>
      </rPr>
      <t xml:space="preserve"> PHI</t>
    </r>
  </si>
  <si>
    <t>RB</t>
  </si>
  <si>
    <r>
      <rPr>
        <sz val="10"/>
        <color rgb="FF000000"/>
        <rFont val="Arial"/>
      </rPr>
      <t>Derrick Henry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</si>
  <si>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Jahmyr Gibbs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</si>
  <si>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Bijan Robinson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</si>
  <si>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Josh Jacobs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</si>
  <si>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Kyren Williams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</si>
  <si>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James Cook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</si>
  <si>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Jonathan Taylor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</si>
  <si>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De'Von Achane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</si>
  <si>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James Conner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</si>
  <si>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Chuba Hubbard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</si>
  <si>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Joe Mixon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</si>
  <si>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Chase Brown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</si>
  <si>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Mar'Keise Irving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</si>
  <si>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Alvin Kamara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</si>
  <si>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David Montgomery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</si>
  <si>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Aaron Jones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</si>
  <si>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Breece Hall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</si>
  <si>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D'Andre Swift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</si>
  <si>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Najee Harris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</si>
  <si>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J.K. Dobbins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</si>
  <si>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Tony Pollard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</si>
  <si>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Rico Dowdle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</si>
  <si>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Rachaad White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</si>
  <si>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Rhamondre Stevenson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</si>
  <si>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Brian Robinson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</si>
  <si>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Zach Charbonnet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</si>
  <si>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Tyrone Tracy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</si>
  <si>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Kenneth Walker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</si>
  <si>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Kareem Hunt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</si>
  <si>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Cartavious Bigsby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</si>
  <si>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Jordan Mason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</si>
  <si>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Javonte Williams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</si>
  <si>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Alexander Mattison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</si>
  <si>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Re'Mahn Davis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</si>
  <si>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Austin Ekeler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</si>
  <si>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Jerome Ford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</si>
  <si>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Tyler Allgeier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</si>
  <si>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Travis Etienne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</si>
  <si>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Emanuel Wilson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</si>
  <si>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Ameer Abdullah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</si>
  <si>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Justice Hill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</si>
  <si>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Tyjae Spears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</si>
  <si>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Jaylen Warren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</si>
  <si>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Isaac Guerendo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</si>
  <si>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Cam Akers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</si>
  <si>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Devin Singletary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</si>
  <si>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Antonio Gibson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</si>
  <si>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Ty Johnson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</si>
  <si>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Jaleel McLaughlin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</si>
  <si>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Nick Chubb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</si>
  <si>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Gus Edwards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</si>
  <si>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Roschon Johnson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</si>
  <si>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Braelon Allen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</si>
  <si>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Zack Moss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</si>
  <si>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Sean Tucker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</si>
  <si>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Jeremy McNichols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</si>
  <si>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Miles Sanders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</si>
  <si>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Raheem Mostert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</si>
  <si>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Samaje Perine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</si>
  <si>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Isiah Pacheco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</si>
  <si>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Dameon Pierce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</si>
  <si>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Audric Estime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</si>
  <si>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Ezekiel Elliott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</si>
  <si>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Kenny Gainwell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</si>
  <si>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Trey Benson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</si>
  <si>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Kyle Juszczyk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</si>
  <si>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Isaiah Davis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</si>
  <si>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Emari Demercado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</si>
  <si>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Tyler Goodson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</si>
  <si>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Dare Ogunbowale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</si>
  <si>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Christian McCaffrey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</si>
  <si>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Hassan Haskins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</si>
  <si>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Christopher Rodriguez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</si>
  <si>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Trey Sermon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</si>
  <si>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Christopher Brooks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</si>
  <si>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Michael Carter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</si>
  <si>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Patrick Taylor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</si>
  <si>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Kimani Vidal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</si>
  <si>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Zamir White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</si>
  <si>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Cordarrelle Patterson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</si>
  <si>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D'Onta Foreman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</si>
  <si>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Kendre Miller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</si>
  <si>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Jamaal Williams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</si>
  <si>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Blake Corum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</si>
  <si>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Sincere McCormick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</si>
  <si>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Jaylen Wright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</si>
  <si>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D'Ernest Johnson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</si>
  <si>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Ty Chandler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</si>
  <si>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Khalil Herbert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</si>
  <si>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Michael Burton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</si>
  <si>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JaMycal Hasty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</si>
  <si>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Pierre Strong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</si>
  <si>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Kenny McIntosh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</si>
  <si>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Craig Reynolds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</si>
  <si>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Patrick Ricard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</si>
  <si>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Alec Ingold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</si>
  <si>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Tony Jones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</si>
  <si>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Carson Steele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</si>
  <si>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DeeJay Dallas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</si>
  <si>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Jordan Mims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</si>
  <si>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Ronnie Rivers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</si>
  <si>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Will Shipley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</si>
  <si>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Hunter Luepke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</si>
  <si>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Julius Chestnut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</si>
  <si>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C.J. Ham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</si>
  <si>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Connor Heyward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</si>
  <si>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Tyler Badie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</si>
  <si>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Raheem Blackshear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</si>
  <si>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Clyde Edwards-Helaire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</si>
  <si>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Keaton Mitchell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</si>
  <si>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Deuce Vaughn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</si>
  <si>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Jeffery Wilson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</si>
  <si>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Eric Gray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</si>
  <si>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Rasheen Ali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</si>
  <si>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Mike Boone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</si>
  <si>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Jonathon Brooks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</si>
  <si>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Terrell Jennings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</si>
  <si>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Jacob Kibodi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</si>
  <si>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J.J. Taylor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</si>
  <si>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Sione Vaki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</si>
  <si>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Dalvin Cook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</si>
  <si>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Travis Homer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</si>
  <si>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Jermar Jefferson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</si>
  <si>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Jase McClellan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</si>
  <si>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Blake Watson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</si>
  <si>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Myles Gaskin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</si>
  <si>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George Holani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</si>
  <si>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MarShawn Lloyd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</si>
  <si>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Scott Matlock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</si>
  <si>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Aaron Shampklin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</si>
  <si>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Jonathan Ward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</si>
  <si>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British Brooks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</si>
  <si>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Chris Collier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</si>
  <si>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Tyrion Davis-Price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</si>
  <si>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Darrynton Evans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</si>
  <si>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Reggie Gilliam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</si>
  <si>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Velus Jones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</si>
  <si>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Joshua Kelley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</si>
  <si>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Cody Schrader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</si>
  <si>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Ben VanSumeren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</si>
  <si>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Ke'Shawn Vaughn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</si>
  <si>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Dylan Laube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</si>
  <si>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Ja'Marr Chase</t>
    </r>
    <r>
      <rPr>
        <sz val="10"/>
        <color theme="1"/>
        <rFont val="Arial"/>
      </rPr>
      <t xml:space="preserve"> CIN</t>
    </r>
  </si>
  <si>
    <t>WR</t>
  </si>
  <si>
    <r>
      <rPr>
        <sz val="10"/>
        <color rgb="FF000000"/>
        <rFont val="Arial"/>
      </rPr>
      <t>Justin Jefferson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</si>
  <si>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Amon-Ra St. Brown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</si>
  <si>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Brian Thomas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</si>
  <si>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Terry McLaurin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</si>
  <si>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Drake London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</si>
  <si>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Mike Evans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</si>
  <si>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Malik Nabers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</si>
  <si>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Courtland Sutton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</si>
  <si>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CeeDee Lamb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</si>
  <si>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Ladd McConkey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</si>
  <si>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Davante Adams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</si>
  <si>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Garrett Wilson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</si>
  <si>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Jameson Williams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</si>
  <si>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Tee Higgins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</si>
  <si>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Jerry Jeudy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</si>
  <si>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Jordan Addison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</si>
  <si>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A.J. Brown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</si>
  <si>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Jaxon Smith-Njigba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</si>
  <si>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Nico Collins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</si>
  <si>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Jayden Reed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</si>
  <si>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Marvin Harrison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</si>
  <si>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D.J. Moore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</si>
  <si>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Tyreek Hill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</si>
  <si>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Jauan Jennings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</si>
  <si>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Zay Flowers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</si>
  <si>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Calvin Ridley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</si>
  <si>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DeVonta Smith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</si>
  <si>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Rashod Bateman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</si>
  <si>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Jakobi Meyers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</si>
  <si>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Darnell Mooney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</si>
  <si>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Puka Nacua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</si>
  <si>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D.K. Metcalf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</si>
  <si>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Alec Pierce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</si>
  <si>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Xavier Worthy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</si>
  <si>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Quentin Johnston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</si>
  <si>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Keenan Allen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</si>
  <si>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Josh Downs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</si>
  <si>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Cooper Kupp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</si>
  <si>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George Pickens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</si>
  <si>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Khalil Shakir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</si>
  <si>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Jalen Tolbert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</si>
  <si>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Nick Westbrook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</si>
  <si>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Deebo Samuel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</si>
  <si>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Jalen McMillan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</si>
  <si>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Michael Pittman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</si>
  <si>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Adam Thielen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</si>
  <si>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Demarcus Robinson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</si>
  <si>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Rome Odunze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</si>
  <si>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Chris Godwin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</si>
  <si>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Jaylen Waddle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</si>
  <si>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DeAndre Hopkins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</si>
  <si>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Allen Lazard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</si>
  <si>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Wan'Dale Robinson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</si>
  <si>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Nathaniel Dell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</si>
  <si>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Marvin Mims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</si>
  <si>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Romeo Doubs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</si>
  <si>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Keon Coleman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</si>
  <si>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Andrei Iosivas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</si>
  <si>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Amari Cooper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</si>
  <si>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Demario Douglas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</si>
  <si>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Tre Tucker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</si>
  <si>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Kayshon Boutte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</si>
  <si>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Jalen Nailor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</si>
  <si>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Christian Watson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</si>
  <si>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Michael Wilson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</si>
  <si>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Calvin Austin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</si>
  <si>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Stefon Diggs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</si>
  <si>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Xavier Legette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</si>
  <si>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Ray Ray McCloud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</si>
  <si>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Dontayvion Wicks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</si>
  <si>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Tyler Lockett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</si>
  <si>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Darius Slayton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</si>
  <si>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Josh Palmer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</si>
  <si>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Olamide Zaccheaus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</si>
  <si>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Mack Hollins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</si>
  <si>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Marquez Valdes-Scantling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</si>
  <si>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Devaughn Vele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</si>
  <si>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Ricky Pearsall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</si>
  <si>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Jalen Coker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</si>
  <si>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Parker Washington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</si>
  <si>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Elijah Moore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</si>
  <si>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Tim Patrick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</si>
  <si>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KaVontae Turpin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</si>
  <si>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Rashid Shaheed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</si>
  <si>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Diontae Johnson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</si>
  <si>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Chatarius Atwell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</si>
  <si>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Cedric Tillman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</si>
  <si>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Noah Brown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</si>
  <si>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David Moore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</si>
  <si>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Greg Dortch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</si>
  <si>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Chris Olave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</si>
  <si>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Sterling Shepard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</si>
  <si>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Christian Kirk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</si>
  <si>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Rashee Rice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</si>
  <si>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Brandin Cooks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</si>
  <si>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Van Jefferson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</si>
  <si>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Justin Watson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</si>
  <si>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Brandon Aiyuk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</si>
  <si>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Troy Franklin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</si>
  <si>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Kendrick Bourne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</si>
  <si>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Tyler Boyd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</si>
  <si>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Dyami Brown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</si>
  <si>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Gabriel Davis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</si>
  <si>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Tyler Johnson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</si>
  <si>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Kalif Raymond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</si>
  <si>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JuJu Smith-Schuster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</si>
  <si>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Nelson Agholor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</si>
  <si>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Lil'Jordan Humphrey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</si>
  <si>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Mike Williams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</si>
  <si>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Adonai Mitchell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</si>
  <si>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Curtis Samuel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</si>
  <si>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Jordan Whittington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</si>
  <si>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Cedrick Wilson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</si>
  <si>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John Metchie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</si>
  <si>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D.J. Turner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</si>
  <si>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Josh Reynolds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</si>
  <si>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Malik Washington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</si>
  <si>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Tylan Wallace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</si>
  <si>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Ryan Miller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</si>
  <si>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Jalen Brooks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</si>
  <si>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Derius Davis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</si>
  <si>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Malik Heath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</si>
  <si>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Trey Palmer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</si>
  <si>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Ja'Lynn Polk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</si>
  <si>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Jahan Dotson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</si>
  <si>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Jamison Crowder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</si>
  <si>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Mecole Hardman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</si>
  <si>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Khadarel Hodge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</si>
  <si>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Jerrod Means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</si>
  <si>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Dante Pettis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</si>
  <si>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Ashton Dulin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</si>
  <si>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Robert Woods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</si>
  <si>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Jake Bobo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</si>
  <si>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Jonathan Mingo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</si>
  <si>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Tyrell Shavers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</si>
  <si>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Kevin Austin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</si>
  <si>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Luke McCaffrey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</si>
  <si>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Rakim Jarrett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</si>
  <si>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Tay Martin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</si>
  <si>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K.J. Osborn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</si>
  <si>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Trent Sherfield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</si>
  <si>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Jermaine Burton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</si>
  <si>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Simi Fehoko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</si>
  <si>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Ainias Smith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</si>
  <si>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Marquise Brown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</si>
  <si>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Parris Campbell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</si>
  <si>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Xavier Hutchinson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</si>
  <si>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Bo Melton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</si>
  <si>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Jalen Reagor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</si>
  <si>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Devontez Walker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</si>
  <si>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Johnny Wilson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</si>
  <si>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D.J. Chark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</si>
  <si>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Jacob Cowing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</si>
  <si>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Ryan Flournoy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</si>
  <si>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Xavier Gipson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</si>
  <si>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Bryce Oliver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</si>
  <si>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Mason Tipton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</si>
  <si>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Kristian Wilkerson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</si>
  <si>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Chris Conley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</si>
  <si>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Devin Duvernay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</si>
  <si>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Zay Jones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</si>
  <si>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Scott Miller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</si>
  <si>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Ben Skowronek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</si>
  <si>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Michael Woods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</si>
  <si>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DeAndre Carter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</si>
  <si>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River Cracraft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</si>
  <si>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Tim Jones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</si>
  <si>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Brandon Powell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</si>
  <si>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Nikko Remigio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</si>
  <si>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Tyquan Thornton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</si>
  <si>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Cody White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</si>
  <si>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Alex Bachman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</si>
  <si>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Odell Beckham Jr.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</si>
  <si>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Britain Covey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</si>
  <si>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D'Wayne Eskridge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</si>
  <si>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Jalin Hyatt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</si>
  <si>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Xavier Smith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</si>
  <si>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Austin Trammell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</si>
  <si>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David Bell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</si>
  <si>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Ronnie Bell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</si>
  <si>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Treylon Burks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</si>
  <si>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Dan Chisena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</si>
  <si>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Anthony Gould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</si>
  <si>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Terrace Marshall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</si>
  <si>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Allen Robinson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</si>
  <si>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Jamari Thrash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</si>
  <si>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Javon Baker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</si>
  <si>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Chris Blair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</si>
  <si>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Malachi Corley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</si>
  <si>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Grant DuBose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</si>
  <si>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Kameron Johnson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</si>
  <si>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Mason Kinsey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</si>
  <si>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Tyreik McAllister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</si>
  <si>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Anthony Miller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</si>
  <si>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Trent Taylor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</si>
  <si>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Deven Thompkins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</si>
  <si>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Casey Washington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</si>
  <si>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Robbie Chosen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</si>
  <si>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Jaelon Darden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</si>
  <si>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Isaiah Hodgins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</si>
  <si>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Trenton Irwin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</si>
  <si>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Jermaine Jackson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</si>
  <si>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Brandon Johnson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</si>
  <si>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Collin Johnson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</si>
  <si>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Ramel Keyton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</si>
  <si>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James Proche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</si>
  <si>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Kendric Pryor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</si>
  <si>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John Ross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</si>
  <si>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Tyler Scott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</si>
  <si>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Laviska Shenault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</si>
  <si>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Brycen Tremayne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</si>
  <si>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Isaiah Williams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</si>
  <si>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Charlie Jones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</si>
  <si>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Steven Sims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</si>
  <si>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Kadarius Toney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</si>
  <si>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Jha'Quan Jackson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</si>
  <si>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George Kittle</t>
    </r>
    <r>
      <rPr>
        <sz val="10"/>
        <color theme="1"/>
        <rFont val="Arial"/>
      </rPr>
      <t xml:space="preserve"> SF</t>
    </r>
  </si>
  <si>
    <t>TE</t>
  </si>
  <si>
    <r>
      <rPr>
        <sz val="10"/>
        <color rgb="FF000000"/>
        <rFont val="Arial"/>
      </rPr>
      <t>Brock Bowers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</si>
  <si>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Trey McBride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</si>
  <si>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Jonnu Smith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</si>
  <si>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Mark Andrews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</si>
  <si>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Sam LaPorta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</si>
  <si>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Tucker Kraft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</si>
  <si>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Zach Ertz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</si>
  <si>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Pat Freiermuth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</si>
  <si>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Travis Kelce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</si>
  <si>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David Njoku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</si>
  <si>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Cade Otton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</si>
  <si>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Kyle Pitts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</si>
  <si>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Taysom Hill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</si>
  <si>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Isaiah Likely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</si>
  <si>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Mike Gesicki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</si>
  <si>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Hunter Henry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</si>
  <si>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Noah Gray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</si>
  <si>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Juwan Johnson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</si>
  <si>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Cole Kmet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</si>
  <si>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Foster Moreau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</si>
  <si>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Tyler Conklin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</si>
  <si>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Dalton Schultz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</si>
  <si>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Dallas Goedert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</si>
  <si>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Austin Hooper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</si>
  <si>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Will Dissly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</si>
  <si>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Chigoziem Okonkwo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</si>
  <si>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Dalton Kincaid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</si>
  <si>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Noah Fant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</si>
  <si>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Brenton Strange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</si>
  <si>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Jordan Akins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</si>
  <si>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Jake Ferguson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</si>
  <si>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AJ Barner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</si>
  <si>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Evan Engram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</si>
  <si>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T.J. Hockenson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</si>
  <si>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Josh Oliver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</si>
  <si>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Theo Johnson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</si>
  <si>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Dawson Knox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</si>
  <si>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Ja'Tavion Sanders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</si>
  <si>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Grant Calcaterra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</si>
  <si>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Colby Parkinson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</si>
  <si>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Tommy Tremble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</si>
  <si>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Josh Whyle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</si>
  <si>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Adam Trautman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</si>
  <si>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Luke Schoonmaker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</si>
  <si>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Nick Vannett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</si>
  <si>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Elijah Higgins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</si>
  <si>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Nate Adkins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</si>
  <si>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John Mundt</t>
    </r>
    <r>
      <rPr>
        <sz val="10"/>
        <color theme="1"/>
        <rFont val="Arial"/>
      </rPr>
      <t xml:space="preserve"> MIN</t>
    </r>
  </si>
  <si>
    <r>
      <rPr>
        <sz val="10"/>
        <color rgb="FF000000"/>
        <rFont val="Arial"/>
      </rPr>
      <t>Payne Durham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</si>
  <si>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Darnell Washington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</si>
  <si>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Brock Wright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</si>
  <si>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Mo Alie-Cox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</si>
  <si>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Stone Smartt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</si>
  <si>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Tyler Higbee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</si>
  <si>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Tanner Hudson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</si>
  <si>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Charlie Kolar</t>
    </r>
    <r>
      <rPr>
        <sz val="10"/>
        <color theme="1"/>
        <rFont val="Arial"/>
      </rPr>
      <t xml:space="preserve"> BAL</t>
    </r>
  </si>
  <si>
    <r>
      <rPr>
        <sz val="10"/>
        <color rgb="FF000000"/>
        <rFont val="Arial"/>
      </rPr>
      <t>Erick All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</si>
  <si>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Kylen Granson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</si>
  <si>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Andrew Ogletree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</si>
  <si>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Cade Stover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</si>
  <si>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Eric Saubert</t>
    </r>
    <r>
      <rPr>
        <sz val="10"/>
        <color theme="1"/>
        <rFont val="Arial"/>
      </rPr>
      <t xml:space="preserve"> SF</t>
    </r>
  </si>
  <si>
    <r>
      <rPr>
        <sz val="10"/>
        <color rgb="FF000000"/>
        <rFont val="Arial"/>
      </rPr>
      <t>Lucas Krull</t>
    </r>
    <r>
      <rPr>
        <sz val="10"/>
        <color theme="1"/>
        <rFont val="Arial"/>
      </rPr>
      <t xml:space="preserve"> DEN</t>
    </r>
  </si>
  <si>
    <r>
      <rPr>
        <sz val="10"/>
        <color rgb="FF000000"/>
        <rFont val="Arial"/>
      </rPr>
      <t>Michael Mayer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</si>
  <si>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Drew Sample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</si>
  <si>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Kenny Yeboah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</si>
  <si>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Daniel Bellinger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</si>
  <si>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Quintin Morris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</si>
  <si>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MyCole Pruitt</t>
    </r>
    <r>
      <rPr>
        <sz val="10"/>
        <color theme="1"/>
        <rFont val="Arial"/>
      </rPr>
      <t xml:space="preserve"> PIT</t>
    </r>
  </si>
  <si>
    <r>
      <rPr>
        <sz val="10"/>
        <color rgb="FF000000"/>
        <rFont val="Arial"/>
      </rPr>
      <t>Blake Whiteheart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</si>
  <si>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Devin Culp</t>
    </r>
    <r>
      <rPr>
        <sz val="10"/>
        <color theme="1"/>
        <rFont val="Arial"/>
      </rPr>
      <t xml:space="preserve"> TB</t>
    </r>
  </si>
  <si>
    <r>
      <rPr>
        <sz val="10"/>
        <color rgb="FF000000"/>
        <rFont val="Arial"/>
      </rPr>
      <t>Chris Manhertz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</si>
  <si>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Brevyn Spann-Ford</t>
    </r>
    <r>
      <rPr>
        <sz val="10"/>
        <color theme="1"/>
        <rFont val="Arial"/>
      </rPr>
      <t xml:space="preserve"> DAL</t>
    </r>
  </si>
  <si>
    <r>
      <rPr>
        <sz val="10"/>
        <color rgb="FF000000"/>
        <rFont val="Arial"/>
      </rPr>
      <t>Harrison Bryant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</si>
  <si>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Ben Sinnott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</si>
  <si>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Julian Hill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</si>
  <si>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E.J. Jenkins</t>
    </r>
    <r>
      <rPr>
        <sz val="10"/>
        <color theme="1"/>
        <rFont val="Arial"/>
      </rPr>
      <t xml:space="preserve"> PHI</t>
    </r>
  </si>
  <si>
    <r>
      <rPr>
        <sz val="10"/>
        <color rgb="FF000000"/>
        <rFont val="Arial"/>
      </rPr>
      <t>Jeremy Ruckert</t>
    </r>
    <r>
      <rPr>
        <sz val="10"/>
        <color theme="1"/>
        <rFont val="Arial"/>
      </rPr>
      <t xml:space="preserve"> NYJ</t>
    </r>
  </si>
  <si>
    <r>
      <rPr>
        <sz val="10"/>
        <color rgb="FF000000"/>
        <rFont val="Arial"/>
      </rPr>
      <t>John Bates</t>
    </r>
    <r>
      <rPr>
        <sz val="10"/>
        <color theme="1"/>
        <rFont val="Arial"/>
      </rPr>
      <t xml:space="preserve"> WAS</t>
    </r>
  </si>
  <si>
    <r>
      <rPr>
        <sz val="10"/>
        <color rgb="FF000000"/>
        <rFont val="Arial"/>
      </rPr>
      <t>Hayden Hurst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</si>
  <si>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Davis Allen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</si>
  <si>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Luke Farrell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</si>
  <si>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Peyton Hendershot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</si>
  <si>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Hunter Long</t>
    </r>
    <r>
      <rPr>
        <sz val="10"/>
        <color theme="1"/>
        <rFont val="Arial"/>
      </rPr>
      <t xml:space="preserve"> LA</t>
    </r>
  </si>
  <si>
    <r>
      <rPr>
        <sz val="10"/>
        <color rgb="FF000000"/>
        <rFont val="Arial"/>
      </rPr>
      <t>Ben Sims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</si>
  <si>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Greg Dulcich</t>
    </r>
    <r>
      <rPr>
        <sz val="10"/>
        <color theme="1"/>
        <rFont val="Arial"/>
      </rPr>
      <t xml:space="preserve"> NYG</t>
    </r>
  </si>
  <si>
    <r>
      <rPr>
        <sz val="10"/>
        <color rgb="FF000000"/>
        <rFont val="Arial"/>
      </rPr>
      <t>Gerald Everett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</si>
  <si>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Dallin Holker</t>
    </r>
    <r>
      <rPr>
        <sz val="10"/>
        <color theme="1"/>
        <rFont val="Arial"/>
      </rPr>
      <t xml:space="preserve"> NO</t>
    </r>
  </si>
  <si>
    <r>
      <rPr>
        <sz val="10"/>
        <color rgb="FF000000"/>
        <rFont val="Arial"/>
      </rPr>
      <t>Luke Musgrave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</si>
  <si>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Charlie Woerner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</si>
  <si>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Shane Zylstra</t>
    </r>
    <r>
      <rPr>
        <sz val="10"/>
        <color theme="1"/>
        <rFont val="Arial"/>
      </rPr>
      <t xml:space="preserve"> DET</t>
    </r>
  </si>
  <si>
    <r>
      <rPr>
        <sz val="10"/>
        <color rgb="FF000000"/>
        <rFont val="Arial"/>
      </rPr>
      <t>Jaheim Bell</t>
    </r>
    <r>
      <rPr>
        <sz val="10"/>
        <color theme="1"/>
        <rFont val="Arial"/>
      </rPr>
      <t xml:space="preserve"> NE</t>
    </r>
  </si>
  <si>
    <r>
      <rPr>
        <sz val="10"/>
        <color rgb="FF000000"/>
        <rFont val="Arial"/>
      </rPr>
      <t>Pharaoh Brown</t>
    </r>
    <r>
      <rPr>
        <sz val="10"/>
        <color theme="1"/>
        <rFont val="Arial"/>
      </rPr>
      <t xml:space="preserve"> SEA</t>
    </r>
  </si>
  <si>
    <r>
      <rPr>
        <sz val="10"/>
        <color rgb="FF000000"/>
        <rFont val="Arial"/>
      </rPr>
      <t>Tanner Conner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</si>
  <si>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Tucker Fisk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</si>
  <si>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Feleipe Franks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</si>
  <si>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Cam Grandy</t>
    </r>
    <r>
      <rPr>
        <sz val="10"/>
        <color theme="1"/>
        <rFont val="Arial"/>
      </rPr>
      <t xml:space="preserve"> CIN</t>
    </r>
  </si>
  <si>
    <r>
      <rPr>
        <sz val="10"/>
        <color rgb="FF000000"/>
        <rFont val="Arial"/>
      </rPr>
      <t>Will Mallory</t>
    </r>
    <r>
      <rPr>
        <sz val="10"/>
        <color theme="1"/>
        <rFont val="Arial"/>
      </rPr>
      <t xml:space="preserve"> IND</t>
    </r>
  </si>
  <si>
    <r>
      <rPr>
        <sz val="10"/>
        <color rgb="FF000000"/>
        <rFont val="Arial"/>
      </rPr>
      <t>Tip Reiman</t>
    </r>
    <r>
      <rPr>
        <sz val="10"/>
        <color theme="1"/>
        <rFont val="Arial"/>
      </rPr>
      <t xml:space="preserve"> ARI</t>
    </r>
  </si>
  <si>
    <r>
      <rPr>
        <sz val="10"/>
        <color rgb="FF000000"/>
        <rFont val="Arial"/>
      </rPr>
      <t>Zach Davidson</t>
    </r>
    <r>
      <rPr>
        <sz val="10"/>
        <color theme="1"/>
        <rFont val="Arial"/>
      </rPr>
      <t xml:space="preserve"> BUF</t>
    </r>
  </si>
  <si>
    <r>
      <rPr>
        <sz val="10"/>
        <color rgb="FF000000"/>
        <rFont val="Arial"/>
      </rPr>
      <t>Josiah Deguara</t>
    </r>
    <r>
      <rPr>
        <sz val="10"/>
        <color theme="1"/>
        <rFont val="Arial"/>
      </rPr>
      <t xml:space="preserve"> JAX</t>
    </r>
  </si>
  <si>
    <r>
      <rPr>
        <sz val="10"/>
        <color rgb="FF000000"/>
        <rFont val="Arial"/>
      </rPr>
      <t>Ross Dwelley</t>
    </r>
    <r>
      <rPr>
        <sz val="10"/>
        <color theme="1"/>
        <rFont val="Arial"/>
      </rPr>
      <t xml:space="preserve"> ATL</t>
    </r>
  </si>
  <si>
    <r>
      <rPr>
        <sz val="10"/>
        <color rgb="FF000000"/>
        <rFont val="Arial"/>
      </rPr>
      <t>John FitzPatrick</t>
    </r>
    <r>
      <rPr>
        <sz val="10"/>
        <color theme="1"/>
        <rFont val="Arial"/>
      </rPr>
      <t xml:space="preserve"> GB</t>
    </r>
  </si>
  <si>
    <r>
      <rPr>
        <sz val="10"/>
        <color rgb="FF000000"/>
        <rFont val="Arial"/>
      </rPr>
      <t>Joe Fortson</t>
    </r>
    <r>
      <rPr>
        <sz val="10"/>
        <color theme="1"/>
        <rFont val="Arial"/>
      </rPr>
      <t xml:space="preserve"> KC</t>
    </r>
  </si>
  <si>
    <r>
      <rPr>
        <sz val="10"/>
        <color rgb="FF000000"/>
        <rFont val="Arial"/>
      </rPr>
      <t>Brevin Jordan</t>
    </r>
    <r>
      <rPr>
        <sz val="10"/>
        <color theme="1"/>
        <rFont val="Arial"/>
      </rPr>
      <t xml:space="preserve"> HOU</t>
    </r>
  </si>
  <si>
    <r>
      <rPr>
        <sz val="10"/>
        <color rgb="FF000000"/>
        <rFont val="Arial"/>
      </rPr>
      <t>Marcedes Lewis</t>
    </r>
    <r>
      <rPr>
        <sz val="10"/>
        <color theme="1"/>
        <rFont val="Arial"/>
      </rPr>
      <t xml:space="preserve"> CHI</t>
    </r>
  </si>
  <si>
    <r>
      <rPr>
        <sz val="10"/>
        <color rgb="FF000000"/>
        <rFont val="Arial"/>
      </rPr>
      <t>David Martin-Robinson</t>
    </r>
    <r>
      <rPr>
        <sz val="10"/>
        <color theme="1"/>
        <rFont val="Arial"/>
      </rPr>
      <t xml:space="preserve"> TEN</t>
    </r>
  </si>
  <si>
    <r>
      <rPr>
        <sz val="10"/>
        <color rgb="FF000000"/>
        <rFont val="Arial"/>
      </rPr>
      <t>John Samuel Shenker</t>
    </r>
    <r>
      <rPr>
        <sz val="10"/>
        <color theme="1"/>
        <rFont val="Arial"/>
      </rPr>
      <t xml:space="preserve"> LV</t>
    </r>
  </si>
  <si>
    <r>
      <rPr>
        <sz val="10"/>
        <color rgb="FF000000"/>
        <rFont val="Arial"/>
      </rPr>
      <t>Durham Smythe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</si>
  <si>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Jack Stoll</t>
    </r>
    <r>
      <rPr>
        <sz val="10"/>
        <color theme="1"/>
        <rFont val="Arial"/>
      </rPr>
      <t xml:space="preserve"> MIA</t>
    </r>
  </si>
  <si>
    <r>
      <rPr>
        <sz val="10"/>
        <color rgb="FF000000"/>
        <rFont val="Arial"/>
      </rPr>
      <t>Geoff Swaim</t>
    </r>
    <r>
      <rPr>
        <sz val="10"/>
        <color theme="1"/>
        <rFont val="Arial"/>
      </rPr>
      <t xml:space="preserve"> CLE</t>
    </r>
  </si>
  <si>
    <r>
      <rPr>
        <sz val="10"/>
        <color rgb="FF000000"/>
        <rFont val="Arial"/>
      </rPr>
      <t>Ian Thomas</t>
    </r>
    <r>
      <rPr>
        <sz val="10"/>
        <color theme="1"/>
        <rFont val="Arial"/>
      </rPr>
      <t xml:space="preserve"> CAR</t>
    </r>
  </si>
  <si>
    <r>
      <rPr>
        <sz val="10"/>
        <color rgb="FF000000"/>
        <rFont val="Arial"/>
      </rPr>
      <t>Eric Tomlinson</t>
    </r>
    <r>
      <rPr>
        <sz val="10"/>
        <color theme="1"/>
        <rFont val="Arial"/>
      </rPr>
      <t xml:space="preserve"> LAC</t>
    </r>
  </si>
  <si>
    <r>
      <rPr>
        <sz val="10"/>
        <color rgb="FF000000"/>
        <rFont val="Arial"/>
      </rPr>
      <t>Jared Wiley</t>
    </r>
    <r>
      <rPr>
        <sz val="10"/>
        <color theme="1"/>
        <rFont val="Arial"/>
      </rPr>
      <t xml:space="preserve"> KC</t>
    </r>
  </si>
  <si>
    <t>Stat</t>
  </si>
  <si>
    <t>Points</t>
  </si>
  <si>
    <t>Notes</t>
  </si>
  <si>
    <t>Passing Attempts</t>
  </si>
  <si>
    <t>Passing Completions</t>
  </si>
  <si>
    <t>Passing Yards</t>
  </si>
  <si>
    <t>Passing TDs</t>
  </si>
  <si>
    <t>Sometimes 6</t>
  </si>
  <si>
    <t>Passing Ints</t>
  </si>
  <si>
    <t>Passing 2pts</t>
  </si>
  <si>
    <t>Rushing Attempts</t>
  </si>
  <si>
    <t>Rushing Yards</t>
  </si>
  <si>
    <t>Rushing TDs</t>
  </si>
  <si>
    <t>Rushing 2pts</t>
  </si>
  <si>
    <t>Receptions</t>
  </si>
  <si>
    <t>1 for PPR, 0.5 for half-PPR</t>
  </si>
  <si>
    <t>Receiving Yards</t>
  </si>
  <si>
    <t>Receiving TDs</t>
  </si>
  <si>
    <t>4 in ESPN PPR iirc</t>
  </si>
  <si>
    <t>Receiving 2pts</t>
  </si>
  <si>
    <t>Fumbles Lost</t>
  </si>
  <si>
    <t>Fumble Recovery TDs</t>
  </si>
  <si>
    <t>Jimmy Garoppolo LA</t>
  </si>
  <si>
    <t>Joe Milton NE</t>
  </si>
  <si>
    <t>Tony Jones ARI</t>
  </si>
  <si>
    <t>Tay Martin TEN</t>
  </si>
  <si>
    <t>Bailey Zappe CLE</t>
  </si>
  <si>
    <t>E.J. Jenkins PHI</t>
  </si>
  <si>
    <t>Nikko Remigio KC</t>
  </si>
  <si>
    <t>Jacob Kibodi CLE</t>
  </si>
  <si>
    <t>Javon Baker NE</t>
  </si>
  <si>
    <t>Feleipe Franks CAR</t>
  </si>
  <si>
    <t>Trent Taylor SF</t>
  </si>
  <si>
    <t>Mike White BUF</t>
  </si>
  <si>
    <t>Joshua Kelley TEN</t>
  </si>
  <si>
    <t>Chris Oladokun KC</t>
  </si>
  <si>
    <t>Cody Schrader LA</t>
  </si>
  <si>
    <t>Pos</t>
  </si>
  <si>
    <t># Performances</t>
  </si>
  <si>
    <t>Total</t>
  </si>
  <si>
    <t>Interested</t>
  </si>
  <si>
    <t>Lamar Jackson</t>
  </si>
  <si>
    <t>Baker Mayfield</t>
  </si>
  <si>
    <t>Joe Burrow</t>
  </si>
  <si>
    <t>Jalen Hurts</t>
  </si>
  <si>
    <t>Josh Allen</t>
  </si>
  <si>
    <t>Jayden Daniels</t>
  </si>
  <si>
    <t>Sam Darnold</t>
  </si>
  <si>
    <t>Bo Nix</t>
  </si>
  <si>
    <t>Jared Goff</t>
  </si>
  <si>
    <t>Kyler Murray</t>
  </si>
  <si>
    <t>Patrick Mahomes</t>
  </si>
  <si>
    <t>Brock Purdy</t>
  </si>
  <si>
    <t>Geno Smith</t>
  </si>
  <si>
    <t>Aaron Rodgers</t>
  </si>
  <si>
    <t>Justin Herbert</t>
  </si>
  <si>
    <t>Jordan Love</t>
  </si>
  <si>
    <t>Caleb Williams</t>
  </si>
  <si>
    <t>Drake Maye</t>
  </si>
  <si>
    <t>C.J. Stroud</t>
  </si>
  <si>
    <t>Matthew Stafford</t>
  </si>
  <si>
    <t>Tua Tagovailoa</t>
  </si>
  <si>
    <t>Russell Wilson</t>
  </si>
  <si>
    <t>Bryce Young</t>
  </si>
  <si>
    <t>Trevor Lawrence</t>
  </si>
  <si>
    <t>Kirk Cousins</t>
  </si>
  <si>
    <t>Anthony Richardson</t>
  </si>
  <si>
    <t>Derek Carr</t>
  </si>
  <si>
    <t>Daniel Jones</t>
  </si>
  <si>
    <t>Jameis Winston</t>
  </si>
  <si>
    <t>Will Levis</t>
  </si>
  <si>
    <t>Justin Fields</t>
  </si>
  <si>
    <t>Cooper Rush</t>
  </si>
  <si>
    <t>Dak Prescott</t>
  </si>
  <si>
    <t>Joe Flacco</t>
  </si>
  <si>
    <t>Mac Jones</t>
  </si>
  <si>
    <t>Mason Rudolph</t>
  </si>
  <si>
    <t>Aidan O'Connell</t>
  </si>
  <si>
    <t>Deshaun Watson</t>
  </si>
  <si>
    <t>Andy Dalton</t>
  </si>
  <si>
    <t>Marcus Mariota</t>
  </si>
  <si>
    <t>Gardner Minshew</t>
  </si>
  <si>
    <t>Drew Lock</t>
  </si>
  <si>
    <t>Tyler Huntley</t>
  </si>
  <si>
    <t>Malik Willis</t>
  </si>
  <si>
    <t>Michael Penix</t>
  </si>
  <si>
    <t>Joshua Dobbs</t>
  </si>
  <si>
    <t>Tanner McKee</t>
  </si>
  <si>
    <t>Kenny Pickett</t>
  </si>
  <si>
    <t>Jimmy Garoppolo</t>
  </si>
  <si>
    <t>Joe Milton</t>
  </si>
  <si>
    <t>Spencer Rattler</t>
  </si>
  <si>
    <t>Jacoby Brissett</t>
  </si>
  <si>
    <t>Desmond Ridder</t>
  </si>
  <si>
    <t>Tyrod Taylor</t>
  </si>
  <si>
    <t>Dorian Thompson-Robinson</t>
  </si>
  <si>
    <t>Mitchell Trubisky</t>
  </si>
  <si>
    <t>Tim Boyle</t>
  </si>
  <si>
    <t>Tommy DeVito</t>
  </si>
  <si>
    <t>Jake Haener</t>
  </si>
  <si>
    <t>Trey Lance</t>
  </si>
  <si>
    <t>Davis Mills</t>
  </si>
  <si>
    <t>Skylar Thompson</t>
  </si>
  <si>
    <t>Bailey Zappe</t>
  </si>
  <si>
    <t>Brandon Allen</t>
  </si>
  <si>
    <t>Carson Wentz</t>
  </si>
  <si>
    <t>Taylor Heinicke</t>
  </si>
  <si>
    <t>Hendon Hooker</t>
  </si>
  <si>
    <t>Nick Mullens</t>
  </si>
  <si>
    <t>Mike White</t>
  </si>
  <si>
    <t>Josh Johnson</t>
  </si>
  <si>
    <t>Kyle Allen</t>
  </si>
  <si>
    <t>Chris Oladokun</t>
  </si>
  <si>
    <t>Jarrett Stidham</t>
  </si>
  <si>
    <t>Jake Browning</t>
  </si>
  <si>
    <t>Kyle Trask</t>
  </si>
  <si>
    <t>Tyson Bagent</t>
  </si>
  <si>
    <t>Sam Howell</t>
  </si>
  <si>
    <t>Clayton Tune</t>
  </si>
  <si>
    <t>Alvin Kamara</t>
  </si>
  <si>
    <t>Jahmyr Gibbs</t>
  </si>
  <si>
    <t>Saquon Barkley</t>
  </si>
  <si>
    <t>Derrick Henry</t>
  </si>
  <si>
    <t>Bijan Robinson</t>
  </si>
  <si>
    <t>De'Von Achane</t>
  </si>
  <si>
    <t>Josh Jacobs</t>
  </si>
  <si>
    <t>Rico Dowdle</t>
  </si>
  <si>
    <t>Rachaad White</t>
  </si>
  <si>
    <t>Zach Charbonnet</t>
  </si>
  <si>
    <t>Travis Etienne</t>
  </si>
  <si>
    <t>James Cook</t>
  </si>
  <si>
    <t>James Conner</t>
  </si>
  <si>
    <t>Joe Mixon</t>
  </si>
  <si>
    <t>Mar'Keise Irving</t>
  </si>
  <si>
    <t>Kyren Williams</t>
  </si>
  <si>
    <t>Jonathan Taylor</t>
  </si>
  <si>
    <t>Chase Brown</t>
  </si>
  <si>
    <t>Chuba Hubbard</t>
  </si>
  <si>
    <t>Aaron Jones</t>
  </si>
  <si>
    <t>Breece Hall</t>
  </si>
  <si>
    <t>Cartavious Bigsby</t>
  </si>
  <si>
    <t>Ameer Abdullah</t>
  </si>
  <si>
    <t>David Montgomery</t>
  </si>
  <si>
    <t>D'Andre Swift</t>
  </si>
  <si>
    <t>Tony Pollard</t>
  </si>
  <si>
    <t>J.K. Dobbins</t>
  </si>
  <si>
    <t>Rhamondre Stevenson</t>
  </si>
  <si>
    <t>Jerome Ford</t>
  </si>
  <si>
    <t>Tyler Allgeier</t>
  </si>
  <si>
    <t>Tyjae Spears</t>
  </si>
  <si>
    <t>Kenneth Walker</t>
  </si>
  <si>
    <t>Jordan Mason</t>
  </si>
  <si>
    <t>Najee Harris</t>
  </si>
  <si>
    <t>Tyrone Tracy</t>
  </si>
  <si>
    <t>Brian Robinson</t>
  </si>
  <si>
    <t>Kareem Hunt</t>
  </si>
  <si>
    <t>Zack Moss</t>
  </si>
  <si>
    <t>Gus Edwards</t>
  </si>
  <si>
    <t>Nick Chubb</t>
  </si>
  <si>
    <t>Kenny Gainwell</t>
  </si>
  <si>
    <t>Isiah Pacheco</t>
  </si>
  <si>
    <t>Michael Carter</t>
  </si>
  <si>
    <t>Javonte Williams</t>
  </si>
  <si>
    <t>Austin Ekeler</t>
  </si>
  <si>
    <t>Re'Mahn Davis</t>
  </si>
  <si>
    <t>Justice Hill</t>
  </si>
  <si>
    <t>Isaac Guerendo</t>
  </si>
  <si>
    <t>Samaje Perine</t>
  </si>
  <si>
    <t>Ezekiel Elliott</t>
  </si>
  <si>
    <t>Dare Ogunbowale</t>
  </si>
  <si>
    <t>Audric Estime</t>
  </si>
  <si>
    <t>Trey Benson</t>
  </si>
  <si>
    <t>Hassan Haskins</t>
  </si>
  <si>
    <t>Christopher Rodriguez</t>
  </si>
  <si>
    <t>Sincere McCormick</t>
  </si>
  <si>
    <t>Emanuel Wilson</t>
  </si>
  <si>
    <t>Devin Singletary</t>
  </si>
  <si>
    <t>Braelon Allen</t>
  </si>
  <si>
    <t>Miles Sanders</t>
  </si>
  <si>
    <t>Sean Tucker</t>
  </si>
  <si>
    <t>Raheem Mostert</t>
  </si>
  <si>
    <t>Jeremy McNichols</t>
  </si>
  <si>
    <t>Trey Sermon</t>
  </si>
  <si>
    <t>Dameon Pierce</t>
  </si>
  <si>
    <t>Jamaal Williams</t>
  </si>
  <si>
    <t>D'Ernest Johnson</t>
  </si>
  <si>
    <t>Kendre Miller</t>
  </si>
  <si>
    <t>Michael Burton</t>
  </si>
  <si>
    <t>Ronnie Rivers</t>
  </si>
  <si>
    <t>Connor Heyward</t>
  </si>
  <si>
    <t>Alexander Mattison</t>
  </si>
  <si>
    <t>Jaylen Warren</t>
  </si>
  <si>
    <t>Antonio Gibson</t>
  </si>
  <si>
    <t>Cam Akers</t>
  </si>
  <si>
    <t>Jaleel McLaughlin</t>
  </si>
  <si>
    <t>Ty Johnson</t>
  </si>
  <si>
    <t>Roschon Johnson</t>
  </si>
  <si>
    <t>Kyle Juszczyk</t>
  </si>
  <si>
    <t>Emari Demercado</t>
  </si>
  <si>
    <t>Isaiah Davis</t>
  </si>
  <si>
    <t>Christian McCaffrey</t>
  </si>
  <si>
    <t>Tyler Goodson</t>
  </si>
  <si>
    <t>Christopher Brooks</t>
  </si>
  <si>
    <t>Cordarrelle Patterson</t>
  </si>
  <si>
    <t>Kimani Vidal</t>
  </si>
  <si>
    <t>Blake Corum</t>
  </si>
  <si>
    <t>D'Onta Foreman</t>
  </si>
  <si>
    <t>Patrick Taylor</t>
  </si>
  <si>
    <t>Pierre Strong</t>
  </si>
  <si>
    <t>Khalil Herbert</t>
  </si>
  <si>
    <t>Zamir White</t>
  </si>
  <si>
    <t>Ty Chandler</t>
  </si>
  <si>
    <t>Jaylen Wright</t>
  </si>
  <si>
    <t>JaMycal Hasty</t>
  </si>
  <si>
    <t>Kenny McIntosh</t>
  </si>
  <si>
    <t>Hunter Luepke</t>
  </si>
  <si>
    <t>Alec Ingold</t>
  </si>
  <si>
    <t>Carson Steele</t>
  </si>
  <si>
    <t>Jordan Mims</t>
  </si>
  <si>
    <t>Craig Reynolds</t>
  </si>
  <si>
    <t>Patrick Ricard</t>
  </si>
  <si>
    <t>Will Shipley</t>
  </si>
  <si>
    <t>DeeJay Dallas</t>
  </si>
  <si>
    <t>Julius Chestnut</t>
  </si>
  <si>
    <t>Eric Gray</t>
  </si>
  <si>
    <t>Tony Jones</t>
  </si>
  <si>
    <t>C.J. Ham</t>
  </si>
  <si>
    <t>Deuce Vaughn</t>
  </si>
  <si>
    <t>Jeffery Wilson</t>
  </si>
  <si>
    <t>Clyde Edwards-Helaire</t>
  </si>
  <si>
    <t>Raheem Blackshear</t>
  </si>
  <si>
    <t>Tyler Badie</t>
  </si>
  <si>
    <t>Sione Vaki</t>
  </si>
  <si>
    <t>Keaton Mitchell</t>
  </si>
  <si>
    <t>Jonathon Brooks</t>
  </si>
  <si>
    <t>Mike Boone</t>
  </si>
  <si>
    <t>J.J. Taylor</t>
  </si>
  <si>
    <t>Travis Homer</t>
  </si>
  <si>
    <t>Scott Matlock</t>
  </si>
  <si>
    <t>Jacob Kibodi</t>
  </si>
  <si>
    <t>Jermar Jefferson</t>
  </si>
  <si>
    <t>Dalvin Cook</t>
  </si>
  <si>
    <t>Terrell Jennings</t>
  </si>
  <si>
    <t>Jase McClellan</t>
  </si>
  <si>
    <t>Rasheen Ali</t>
  </si>
  <si>
    <t>Blake Watson</t>
  </si>
  <si>
    <t>MarShawn Lloyd</t>
  </si>
  <si>
    <t>Jonathan Ward</t>
  </si>
  <si>
    <t>Aaron Shampklin</t>
  </si>
  <si>
    <t>Myles Gaskin</t>
  </si>
  <si>
    <t>Cody Schrader</t>
  </si>
  <si>
    <t>George Holani</t>
  </si>
  <si>
    <t>Chris Collier</t>
  </si>
  <si>
    <t>Tyrion Davis-Price</t>
  </si>
  <si>
    <t>Reggie Gilliam</t>
  </si>
  <si>
    <t>Ben VanSumeren</t>
  </si>
  <si>
    <t>Velus Jones</t>
  </si>
  <si>
    <t>Ke'Shawn Vaughn</t>
  </si>
  <si>
    <t>Darrynton Evans</t>
  </si>
  <si>
    <t>British Brooks</t>
  </si>
  <si>
    <t>Joshua Kelley</t>
  </si>
  <si>
    <t>Dylan Laube</t>
  </si>
  <si>
    <t>George Kittle</t>
  </si>
  <si>
    <t>Trey McBride</t>
  </si>
  <si>
    <t>Jonnu Smith</t>
  </si>
  <si>
    <t>Brock Bowers</t>
  </si>
  <si>
    <t>Mark Andrews</t>
  </si>
  <si>
    <t>Travis Kelce</t>
  </si>
  <si>
    <t>Zach Ertz</t>
  </si>
  <si>
    <t>Tucker Kraft</t>
  </si>
  <si>
    <t>Pat Freiermuth</t>
  </si>
  <si>
    <t>David Njoku</t>
  </si>
  <si>
    <t>Cade Otton</t>
  </si>
  <si>
    <t>Cole Kmet</t>
  </si>
  <si>
    <t>Noah Gray</t>
  </si>
  <si>
    <t>Sam LaPorta</t>
  </si>
  <si>
    <t>Mike Gesicki</t>
  </si>
  <si>
    <t>Kyle Pitts</t>
  </si>
  <si>
    <t>Isaiah Likely</t>
  </si>
  <si>
    <t>Tyler Conklin</t>
  </si>
  <si>
    <t>Taysom Hill</t>
  </si>
  <si>
    <t>Will Dissly</t>
  </si>
  <si>
    <t>Dallas Goedert</t>
  </si>
  <si>
    <t>Adam Trautman</t>
  </si>
  <si>
    <t>Hunter Henry</t>
  </si>
  <si>
    <t>Juwan Johnson</t>
  </si>
  <si>
    <t>Dalton Schultz</t>
  </si>
  <si>
    <t>Chigoziem Okonkwo</t>
  </si>
  <si>
    <t>Foster Moreau</t>
  </si>
  <si>
    <t>Austin Hooper</t>
  </si>
  <si>
    <t>Noah Fant</t>
  </si>
  <si>
    <t>Dalton Kincaid</t>
  </si>
  <si>
    <t>Jake Ferguson</t>
  </si>
  <si>
    <t>Brenton Strange</t>
  </si>
  <si>
    <t>Jordan Akins</t>
  </si>
  <si>
    <t>Evan Engram</t>
  </si>
  <si>
    <t>T.J. Hockenson</t>
  </si>
  <si>
    <t>AJ Barner</t>
  </si>
  <si>
    <t>Ja'Tavion Sanders</t>
  </si>
  <si>
    <t>Josh Oliver</t>
  </si>
  <si>
    <t>Theo Johnson</t>
  </si>
  <si>
    <t>Colby Parkinson</t>
  </si>
  <si>
    <t>Dawson Knox</t>
  </si>
  <si>
    <t>Grant Calcaterra</t>
  </si>
  <si>
    <t>Josh Whyle</t>
  </si>
  <si>
    <t>Tommy Tremble</t>
  </si>
  <si>
    <t>Luke Schoonmaker</t>
  </si>
  <si>
    <t>Nick Vannett</t>
  </si>
  <si>
    <t>Elijah Higgins</t>
  </si>
  <si>
    <t>Nate Adkins</t>
  </si>
  <si>
    <t>John Mundt</t>
  </si>
  <si>
    <t>Darnell Washington</t>
  </si>
  <si>
    <t>Payne Durham</t>
  </si>
  <si>
    <t>Tanner Hudson</t>
  </si>
  <si>
    <t>Brock Wright</t>
  </si>
  <si>
    <t>Stone Smartt</t>
  </si>
  <si>
    <t>Cade Stover</t>
  </si>
  <si>
    <t>Mo Alie-Cox</t>
  </si>
  <si>
    <t>Drew Sample</t>
  </si>
  <si>
    <t>Michael Mayer</t>
  </si>
  <si>
    <t>Erick All</t>
  </si>
  <si>
    <t>Kylen Granson</t>
  </si>
  <si>
    <t>Lucas Krull</t>
  </si>
  <si>
    <t>Charlie Kolar</t>
  </si>
  <si>
    <t>Tyler Higbee</t>
  </si>
  <si>
    <t>Andrew Ogletree</t>
  </si>
  <si>
    <t>Eric Saubert</t>
  </si>
  <si>
    <t>Jeremy Ruckert</t>
  </si>
  <si>
    <t>Daniel Bellinger</t>
  </si>
  <si>
    <t>Julian Hill</t>
  </si>
  <si>
    <t>Blake Whiteheart</t>
  </si>
  <si>
    <t>Brevyn Spann-Ford</t>
  </si>
  <si>
    <t>Kenny Yeboah</t>
  </si>
  <si>
    <t>Harrison Bryant</t>
  </si>
  <si>
    <t>MyCole Pruitt</t>
  </si>
  <si>
    <t>Luke Farrell</t>
  </si>
  <si>
    <t>Quintin Morris</t>
  </si>
  <si>
    <t>Devin Culp</t>
  </si>
  <si>
    <t>Ben Sinnott</t>
  </si>
  <si>
    <t>Hayden Hurst</t>
  </si>
  <si>
    <t>Chris Manhertz</t>
  </si>
  <si>
    <t>John Bates</t>
  </si>
  <si>
    <t>Durham Smythe</t>
  </si>
  <si>
    <t>Hunter Long</t>
  </si>
  <si>
    <t>Pharaoh Brown</t>
  </si>
  <si>
    <t>Charlie Woerner</t>
  </si>
  <si>
    <t>Luke Musgrave</t>
  </si>
  <si>
    <t>Peyton Hendershot</t>
  </si>
  <si>
    <t>Gerald Everett</t>
  </si>
  <si>
    <t>Tucker Fisk</t>
  </si>
  <si>
    <t>E.J. Jenkins</t>
  </si>
  <si>
    <t>Davis Allen</t>
  </si>
  <si>
    <t>Tip Reiman</t>
  </si>
  <si>
    <t>Ben Sims</t>
  </si>
  <si>
    <t>Greg Dulcich</t>
  </si>
  <si>
    <t>Cam Grandy</t>
  </si>
  <si>
    <t>Will Mallory</t>
  </si>
  <si>
    <t>Dallin Holker</t>
  </si>
  <si>
    <t>Tanner Conner</t>
  </si>
  <si>
    <t>Jaheim Bell</t>
  </si>
  <si>
    <t>Josiah Deguara</t>
  </si>
  <si>
    <t>Shane Zylstra</t>
  </si>
  <si>
    <t>Ian Thomas</t>
  </si>
  <si>
    <t>Jack Stoll</t>
  </si>
  <si>
    <t>Eric Tomlinson</t>
  </si>
  <si>
    <t>Feleipe Franks</t>
  </si>
  <si>
    <t>Brevin Jordan</t>
  </si>
  <si>
    <t>John Samuel Shenker</t>
  </si>
  <si>
    <t>Geoff Swaim</t>
  </si>
  <si>
    <t>Jared Wiley</t>
  </si>
  <si>
    <t>David Martin-Robinson</t>
  </si>
  <si>
    <t>Zach Davidson</t>
  </si>
  <si>
    <t>Ross Dwelley</t>
  </si>
  <si>
    <t>Joe Fortson</t>
  </si>
  <si>
    <t>John FitzPatrick</t>
  </si>
  <si>
    <t>Marcedes Lewis</t>
  </si>
  <si>
    <t>Brian Thomas</t>
  </si>
  <si>
    <t>Terry McLaurin</t>
  </si>
  <si>
    <t>Malik Nabers</t>
  </si>
  <si>
    <t>Ja'Marr Chase</t>
  </si>
  <si>
    <t>D.J. Moore</t>
  </si>
  <si>
    <t>A.J. Brown</t>
  </si>
  <si>
    <t>Justin Jefferson</t>
  </si>
  <si>
    <t>Amon-Ra St. Brown</t>
  </si>
  <si>
    <t>DeVonta Smith</t>
  </si>
  <si>
    <t>Davante Adams</t>
  </si>
  <si>
    <t>Calvin Ridley</t>
  </si>
  <si>
    <t>Tee Higgins</t>
  </si>
  <si>
    <t>Mike Evans</t>
  </si>
  <si>
    <t>Jaxon Smith-Njigba</t>
  </si>
  <si>
    <t>Drake London</t>
  </si>
  <si>
    <t>CeeDee Lamb</t>
  </si>
  <si>
    <t>Ladd McConkey</t>
  </si>
  <si>
    <t>Jameson Williams</t>
  </si>
  <si>
    <t>Nico Collins</t>
  </si>
  <si>
    <t>Darnell Mooney</t>
  </si>
  <si>
    <t>Keenan Allen</t>
  </si>
  <si>
    <t>Cooper Kupp</t>
  </si>
  <si>
    <t>Courtland Sutton</t>
  </si>
  <si>
    <t>Jerry Jeudy</t>
  </si>
  <si>
    <t>Jordan Addison</t>
  </si>
  <si>
    <t>Tyreek Hill</t>
  </si>
  <si>
    <t>Zay Flowers</t>
  </si>
  <si>
    <t>Puka Nacua</t>
  </si>
  <si>
    <t>Xavier Worthy</t>
  </si>
  <si>
    <t>Josh Downs</t>
  </si>
  <si>
    <t>Alec Pierce</t>
  </si>
  <si>
    <t>Jalen McMillan</t>
  </si>
  <si>
    <t>Garrett Wilson</t>
  </si>
  <si>
    <t>Jakobi Meyers</t>
  </si>
  <si>
    <t>Jauan Jennings</t>
  </si>
  <si>
    <t>Jayden Reed</t>
  </si>
  <si>
    <t>D.K. Metcalf</t>
  </si>
  <si>
    <t>Rashod Bateman</t>
  </si>
  <si>
    <t>Quentin Johnston</t>
  </si>
  <si>
    <t>Khalil Shakir</t>
  </si>
  <si>
    <t>Deebo Samuel</t>
  </si>
  <si>
    <t>Nathaniel Dell</t>
  </si>
  <si>
    <t>Chris Godwin</t>
  </si>
  <si>
    <t>Marvin Mims</t>
  </si>
  <si>
    <t>Stefon Diggs</t>
  </si>
  <si>
    <t>Ricky Pearsall</t>
  </si>
  <si>
    <t>Diontae Johnson</t>
  </si>
  <si>
    <t>Marvin Harrison</t>
  </si>
  <si>
    <t>George Pickens</t>
  </si>
  <si>
    <t>Jaylen Waddle</t>
  </si>
  <si>
    <t>Nick Westbrook</t>
  </si>
  <si>
    <t>DeAndre Hopkins</t>
  </si>
  <si>
    <t>Rome Odunze</t>
  </si>
  <si>
    <t>Adam Thielen</t>
  </si>
  <si>
    <t>Romeo Doubs</t>
  </si>
  <si>
    <t>Demarcus Robinson</t>
  </si>
  <si>
    <t>Allen Lazard</t>
  </si>
  <si>
    <t>Kayshon Boutte</t>
  </si>
  <si>
    <t>Calvin Austin</t>
  </si>
  <si>
    <t>Elijah Moore</t>
  </si>
  <si>
    <t>Olamide Zaccheaus</t>
  </si>
  <si>
    <t>Jalen Coker</t>
  </si>
  <si>
    <t>Marquez Valdes-Scantling</t>
  </si>
  <si>
    <t>Cedric Tillman</t>
  </si>
  <si>
    <t>Rashid Shaheed</t>
  </si>
  <si>
    <t>Brandin Cooks</t>
  </si>
  <si>
    <t>Rashee Rice</t>
  </si>
  <si>
    <t>Wan'Dale Robinson</t>
  </si>
  <si>
    <t>Michael Pittman</t>
  </si>
  <si>
    <t>Jalen Tolbert</t>
  </si>
  <si>
    <t>Demario Douglas</t>
  </si>
  <si>
    <t>Tre Tucker</t>
  </si>
  <si>
    <t>Amari Cooper</t>
  </si>
  <si>
    <t>Xavier Legette</t>
  </si>
  <si>
    <t>Keon Coleman</t>
  </si>
  <si>
    <t>Dontayvion Wicks</t>
  </si>
  <si>
    <t>Christian Watson</t>
  </si>
  <si>
    <t>Darius Slayton</t>
  </si>
  <si>
    <t>Jalen Nailor</t>
  </si>
  <si>
    <t>KaVontae Turpin</t>
  </si>
  <si>
    <t>Tim Patrick</t>
  </si>
  <si>
    <t>Parker Washington</t>
  </si>
  <si>
    <t>Greg Dortch</t>
  </si>
  <si>
    <t>David Moore</t>
  </si>
  <si>
    <t>Chris Olave</t>
  </si>
  <si>
    <t>Christian Kirk</t>
  </si>
  <si>
    <t>Kendrick Bourne</t>
  </si>
  <si>
    <t>Brandon Aiyuk</t>
  </si>
  <si>
    <t>JuJu Smith-Schuster</t>
  </si>
  <si>
    <t>Gabriel Davis</t>
  </si>
  <si>
    <t>John Metchie</t>
  </si>
  <si>
    <t>Tylan Wallace</t>
  </si>
  <si>
    <t>Ray Ray McCloud</t>
  </si>
  <si>
    <t>Andrei Iosivas</t>
  </si>
  <si>
    <t>Michael Wilson</t>
  </si>
  <si>
    <t>Tyler Lockett</t>
  </si>
  <si>
    <t>Josh Palmer</t>
  </si>
  <si>
    <t>Devaughn Vele</t>
  </si>
  <si>
    <t>Mack Hollins</t>
  </si>
  <si>
    <t>Chatarius Atwell</t>
  </si>
  <si>
    <t>Noah Brown</t>
  </si>
  <si>
    <t>Sterling Shepard</t>
  </si>
  <si>
    <t>Tyler Boyd</t>
  </si>
  <si>
    <t>Troy Franklin</t>
  </si>
  <si>
    <t>Dyami Brown</t>
  </si>
  <si>
    <t>Justin Watson</t>
  </si>
  <si>
    <t>Van Jefferson</t>
  </si>
  <si>
    <t>Lil'Jordan Humphrey</t>
  </si>
  <si>
    <t>Curtis Samuel</t>
  </si>
  <si>
    <t>Tyler Johnson</t>
  </si>
  <si>
    <t>Mike Williams</t>
  </si>
  <si>
    <t>Adonai Mitchell</t>
  </si>
  <si>
    <t>Nelson Agholor</t>
  </si>
  <si>
    <t>Kalif Raymond</t>
  </si>
  <si>
    <t>Malik Washington</t>
  </si>
  <si>
    <t>Jordan Whittington</t>
  </si>
  <si>
    <t>Cedrick Wilson</t>
  </si>
  <si>
    <t>D.J. Turner</t>
  </si>
  <si>
    <t>Derius Davis</t>
  </si>
  <si>
    <t>Jahan Dotson</t>
  </si>
  <si>
    <t>Josh Reynolds</t>
  </si>
  <si>
    <t>Ryan Miller</t>
  </si>
  <si>
    <t>Jalen Brooks</t>
  </si>
  <si>
    <t>Trey Palmer</t>
  </si>
  <si>
    <t>Robert Woods</t>
  </si>
  <si>
    <t>Mecole Hardman</t>
  </si>
  <si>
    <t>Malik Heath</t>
  </si>
  <si>
    <t>Ja'Lynn Polk</t>
  </si>
  <si>
    <t>Dante Pettis</t>
  </si>
  <si>
    <t>Luke McCaffrey</t>
  </si>
  <si>
    <t>Jonathan Mingo</t>
  </si>
  <si>
    <t>Jake Bobo</t>
  </si>
  <si>
    <t>Khadarel Hodge</t>
  </si>
  <si>
    <t>Jerrod Means</t>
  </si>
  <si>
    <t>Jamison Crowder</t>
  </si>
  <si>
    <t>Kevin Austin</t>
  </si>
  <si>
    <t>Bo Melton</t>
  </si>
  <si>
    <t>Trent Sherfield</t>
  </si>
  <si>
    <t>Ashton Dulin</t>
  </si>
  <si>
    <t>Xavier Hutchinson</t>
  </si>
  <si>
    <t>Rakim Jarrett</t>
  </si>
  <si>
    <t>Mason Tipton</t>
  </si>
  <si>
    <t>K.J. Osborn</t>
  </si>
  <si>
    <t>Ainias Smith</t>
  </si>
  <si>
    <t>Devin Duvernay</t>
  </si>
  <si>
    <t>Simi Fehoko</t>
  </si>
  <si>
    <t>Marquise Brown</t>
  </si>
  <si>
    <t>Tyrell Shavers</t>
  </si>
  <si>
    <t>Ryan Flournoy</t>
  </si>
  <si>
    <t>Jermaine Burton</t>
  </si>
  <si>
    <t>Bryce Oliver</t>
  </si>
  <si>
    <t>Zay Jones</t>
  </si>
  <si>
    <t>Johnny Wilson</t>
  </si>
  <si>
    <t>Parris Campbell</t>
  </si>
  <si>
    <t>Tay Martin</t>
  </si>
  <si>
    <t>Xavier Gipson</t>
  </si>
  <si>
    <t>Jalen Reagor</t>
  </si>
  <si>
    <t>D.J. Chark</t>
  </si>
  <si>
    <t>Chris Conley</t>
  </si>
  <si>
    <t>Brandon Powell</t>
  </si>
  <si>
    <t>Jalin Hyatt</t>
  </si>
  <si>
    <t>River Cracraft</t>
  </si>
  <si>
    <t>Michael Woods</t>
  </si>
  <si>
    <t>Odell Beckham Jr.</t>
  </si>
  <si>
    <t>DeAndre Carter</t>
  </si>
  <si>
    <t>Scott Miller</t>
  </si>
  <si>
    <t>Ben Skowronek</t>
  </si>
  <si>
    <t>Kristian Wilkerson</t>
  </si>
  <si>
    <t>Jacob Cowing</t>
  </si>
  <si>
    <t>Devontez Walker</t>
  </si>
  <si>
    <t>Britain Covey</t>
  </si>
  <si>
    <t>Tyquan Thornton</t>
  </si>
  <si>
    <t>D'Wayne Eskridge</t>
  </si>
  <si>
    <t>Nikko Remigio</t>
  </si>
  <si>
    <t>Terrace Marshall</t>
  </si>
  <si>
    <t>Tim Jones</t>
  </si>
  <si>
    <t>Treylon Burks</t>
  </si>
  <si>
    <t>Cody White</t>
  </si>
  <si>
    <t>Dan Chisena</t>
  </si>
  <si>
    <t>Xavier Smith</t>
  </si>
  <si>
    <t>Deven Thompkins</t>
  </si>
  <si>
    <t>Alex Bachman</t>
  </si>
  <si>
    <t>Allen Robinson</t>
  </si>
  <si>
    <t>David Bell</t>
  </si>
  <si>
    <t>Jamari Thrash</t>
  </si>
  <si>
    <t>Malachi Corley</t>
  </si>
  <si>
    <t>Ronnie Bell</t>
  </si>
  <si>
    <t>Austin Trammell</t>
  </si>
  <si>
    <t>Trenton Irwin</t>
  </si>
  <si>
    <t>Anthony Gould</t>
  </si>
  <si>
    <t>Mason Kinsey</t>
  </si>
  <si>
    <t>Chris Blair</t>
  </si>
  <si>
    <t>Isaiah Hodgins</t>
  </si>
  <si>
    <t>Laviska Shenault</t>
  </si>
  <si>
    <t>Grant DuBose</t>
  </si>
  <si>
    <t>Anthony Miller</t>
  </si>
  <si>
    <t>Casey Washington</t>
  </si>
  <si>
    <t>Javon Baker</t>
  </si>
  <si>
    <t>Trent Taylor</t>
  </si>
  <si>
    <t>Isaiah Williams</t>
  </si>
  <si>
    <t>James Proche</t>
  </si>
  <si>
    <t>Brandon Johnson</t>
  </si>
  <si>
    <t>Kendric Pryor</t>
  </si>
  <si>
    <t>Ramel Keyton</t>
  </si>
  <si>
    <t>Kameron Johnson</t>
  </si>
  <si>
    <t>Tyreik McAllister</t>
  </si>
  <si>
    <t>Jaelon Darden</t>
  </si>
  <si>
    <t>Collin Johnson</t>
  </si>
  <si>
    <t>John Ross</t>
  </si>
  <si>
    <t>Robbie Chosen</t>
  </si>
  <si>
    <t>Tyler Scott</t>
  </si>
  <si>
    <t>Brycen Tremayne</t>
  </si>
  <si>
    <t>Jermaine Jackson</t>
  </si>
  <si>
    <t>Charlie Jones</t>
  </si>
  <si>
    <t>Steven Sims</t>
  </si>
  <si>
    <t>Kadarius Toney</t>
  </si>
  <si>
    <t>Jha'Quan Jackson</t>
  </si>
  <si>
    <t>https://www.footballdb.com/fantasy-football/</t>
  </si>
  <si>
    <t>Tagovailoa</t>
  </si>
  <si>
    <t>Goff</t>
  </si>
  <si>
    <t>RB1</t>
  </si>
  <si>
    <t>Etienne</t>
  </si>
  <si>
    <t>Mostert</t>
  </si>
  <si>
    <t>Kamara</t>
  </si>
  <si>
    <t>RB2</t>
  </si>
  <si>
    <t>WR1</t>
  </si>
  <si>
    <t>Diggs</t>
  </si>
  <si>
    <t>Keenan</t>
  </si>
  <si>
    <t>Thielen</t>
  </si>
  <si>
    <t>Nacua</t>
  </si>
  <si>
    <t>WR2</t>
  </si>
  <si>
    <t>LaPorta</t>
  </si>
  <si>
    <t>Andrews</t>
  </si>
  <si>
    <t>Flex (RB)</t>
  </si>
  <si>
    <t>N/A</t>
  </si>
  <si>
    <t>Flex (WR)</t>
  </si>
  <si>
    <t>Flex (TE)</t>
  </si>
  <si>
    <t>D/ST</t>
  </si>
  <si>
    <t>Cowboys</t>
  </si>
  <si>
    <t>Steelers</t>
  </si>
  <si>
    <t>K</t>
  </si>
  <si>
    <t>Folk</t>
  </si>
  <si>
    <t>Gay</t>
  </si>
  <si>
    <t>B1 (QB)</t>
  </si>
  <si>
    <t>B2 (RB)</t>
  </si>
  <si>
    <t>B3 (RB)</t>
  </si>
  <si>
    <t>B4 (WR)</t>
  </si>
  <si>
    <t>B5 (WR)</t>
  </si>
  <si>
    <t>B6 (TE)</t>
  </si>
  <si>
    <t>B7 (D/ST)</t>
  </si>
  <si>
    <t>B8 (K)</t>
  </si>
  <si>
    <t>IR</t>
  </si>
  <si>
    <t>Williams (Kyren)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</si>
</sst>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FF"/>
      <name val="Arial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sz val="9"/>
      <color rgb="FF000000"/>
      <name val="Arial"/>
      <scheme val="minor"/>
    </font>
    <font>
      <sz val="9"/>
      <color rgb="FF7E3794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4" fillId="0" borderId="3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1" fillId="0" borderId="2" xfId="0" applyFont="1" applyBorder="1"/>
    <xf numFmtId="0" fontId="9" fillId="0" borderId="0" xfId="0" applyFont="1"/>
    <xf numFmtId="0" fontId="9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0" fontId="2" fillId="0" borderId="2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aft%20Or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 Or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otballdb.com/fantasy-footba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90"/>
  <sheetViews>
    <sheetView workbookViewId="0">
      <selection activeCell="O18" sqref="O18"/>
    </sheetView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6.7109375" customWidth="1"/>
    <col min="14" max="14" width="6.5703125" customWidth="1"/>
    <col min="15" max="15" width="5.7109375" customWidth="1"/>
    <col min="16" max="16" width="6.140625" customWidth="1"/>
    <col min="17" max="17" width="6.28515625" customWidth="1"/>
    <col min="18" max="18" width="6.5703125" customWidth="1"/>
    <col min="19" max="19" width="5.7109375" customWidth="1"/>
    <col min="20" max="20" width="6.140625" customWidth="1"/>
    <col min="21" max="21" width="6.2851562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Baker Mayfield</v>
      </c>
      <c r="B3" s="4" t="str">
        <f ca="1">IFERROR(__xludf.DUMMYFUNCTION("INDEX(IFNA(REGEXEXTRACT(D3, ""([^ ]+)$"")))"),"TB")</f>
        <v>TB</v>
      </c>
      <c r="C3" s="4">
        <f t="shared" ref="C3:C66" si="1">Pts_PA*G3+Pts_PC*H3+Pts_PY*I3+Pts_PTD*J3+Pts_PI*K3+Pts_P2*L3+Pts_RA*M3+Pts_RY*N3+Pts_RTD*O3+Pts_R2*P3+Pts_Res*Q3+Pts_ReY*R3+Pts_ReTD*S3+Pts_Re2*T3+Pts_FL*U3+Pts_FTD*V3</f>
        <v>29.660000000000004</v>
      </c>
      <c r="D3" s="4" t="s">
        <v>18</v>
      </c>
      <c r="E3" s="5" t="s">
        <v>19</v>
      </c>
      <c r="F3" s="6">
        <v>37</v>
      </c>
      <c r="G3" s="7">
        <v>30</v>
      </c>
      <c r="H3" s="4">
        <v>24</v>
      </c>
      <c r="I3" s="4">
        <v>289</v>
      </c>
      <c r="J3" s="4">
        <v>4</v>
      </c>
      <c r="K3" s="4">
        <v>0</v>
      </c>
      <c r="L3" s="8">
        <v>0</v>
      </c>
      <c r="M3" s="7">
        <v>3</v>
      </c>
      <c r="N3" s="4">
        <v>21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Josh Allen</v>
      </c>
      <c r="B4" s="4" t="str">
        <f ca="1">IFERROR(__xludf.DUMMYFUNCTION("INDEX(IFNA(REGEXEXTRACT(D4, ""([^ ]+)$"")))"),"BUF")</f>
        <v>BUF</v>
      </c>
      <c r="C4" s="4">
        <f t="shared" si="1"/>
        <v>31.18</v>
      </c>
      <c r="D4" s="4" t="s">
        <v>20</v>
      </c>
      <c r="E4" s="7" t="s">
        <v>21</v>
      </c>
      <c r="F4" s="6">
        <v>35</v>
      </c>
      <c r="G4" s="7">
        <v>23</v>
      </c>
      <c r="H4" s="4">
        <v>18</v>
      </c>
      <c r="I4" s="4">
        <v>232</v>
      </c>
      <c r="J4" s="4">
        <v>2</v>
      </c>
      <c r="K4" s="4">
        <v>0</v>
      </c>
      <c r="L4" s="8">
        <v>0</v>
      </c>
      <c r="M4" s="7">
        <v>9</v>
      </c>
      <c r="N4" s="4">
        <v>39</v>
      </c>
      <c r="O4" s="4">
        <v>2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1</v>
      </c>
      <c r="V4" s="8">
        <v>0</v>
      </c>
    </row>
    <row r="5" spans="1:22" x14ac:dyDescent="0.2">
      <c r="A5" s="4" t="str">
        <f t="shared" ca="1" si="0"/>
        <v>Saquon Barkley</v>
      </c>
      <c r="B5" s="4" t="str">
        <f ca="1">IFERROR(__xludf.DUMMYFUNCTION("INDEX(IFNA(REGEXEXTRACT(D5, ""([^ ]+)$"")))"),"PHI")</f>
        <v>PHI</v>
      </c>
      <c r="C5" s="4">
        <f t="shared" si="1"/>
        <v>32.200000000000003</v>
      </c>
      <c r="D5" s="4" t="s">
        <v>22</v>
      </c>
      <c r="E5" s="5" t="s">
        <v>23</v>
      </c>
      <c r="F5" s="6">
        <v>30</v>
      </c>
      <c r="G5" s="7">
        <v>0</v>
      </c>
      <c r="H5" s="4">
        <v>0</v>
      </c>
      <c r="I5" s="4">
        <v>0</v>
      </c>
      <c r="J5" s="4">
        <v>0</v>
      </c>
      <c r="K5" s="4">
        <v>0</v>
      </c>
      <c r="L5" s="8">
        <v>0</v>
      </c>
      <c r="M5" s="7">
        <v>24</v>
      </c>
      <c r="N5" s="4">
        <v>109</v>
      </c>
      <c r="O5" s="4">
        <v>2</v>
      </c>
      <c r="P5" s="8">
        <v>0</v>
      </c>
      <c r="Q5" s="7">
        <v>2</v>
      </c>
      <c r="R5" s="4">
        <v>23</v>
      </c>
      <c r="S5" s="4">
        <v>1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Anthony Richardson</v>
      </c>
      <c r="B6" s="4" t="str">
        <f ca="1">IFERROR(__xludf.DUMMYFUNCTION("INDEX(IFNA(REGEXEXTRACT(D6, ""([^ ]+)$"")))"),"IND")</f>
        <v>IND</v>
      </c>
      <c r="C6" s="4">
        <f t="shared" si="1"/>
        <v>26.080000000000002</v>
      </c>
      <c r="D6" s="4" t="s">
        <v>24</v>
      </c>
      <c r="E6" s="7" t="s">
        <v>25</v>
      </c>
      <c r="F6" s="6">
        <v>29</v>
      </c>
      <c r="G6" s="7">
        <v>19</v>
      </c>
      <c r="H6" s="4">
        <v>9</v>
      </c>
      <c r="I6" s="4">
        <v>212</v>
      </c>
      <c r="J6" s="4">
        <v>2</v>
      </c>
      <c r="K6" s="4">
        <v>1</v>
      </c>
      <c r="L6" s="8">
        <v>0</v>
      </c>
      <c r="M6" s="7">
        <v>6</v>
      </c>
      <c r="N6" s="4">
        <v>56</v>
      </c>
      <c r="O6" s="4">
        <v>1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Jayden Reed</v>
      </c>
      <c r="B7" s="4" t="str">
        <f ca="1">IFERROR(__xludf.DUMMYFUNCTION("INDEX(IFNA(REGEXEXTRACT(D7, ""([^ ]+)$"")))"),"GB")</f>
        <v>GB</v>
      </c>
      <c r="C7" s="4">
        <f t="shared" si="1"/>
        <v>31.1</v>
      </c>
      <c r="D7" s="4" t="s">
        <v>26</v>
      </c>
      <c r="E7" s="7" t="s">
        <v>27</v>
      </c>
      <c r="F7" s="6">
        <v>28</v>
      </c>
      <c r="G7" s="7">
        <v>0</v>
      </c>
      <c r="H7" s="4">
        <v>0</v>
      </c>
      <c r="I7" s="4">
        <v>0</v>
      </c>
      <c r="J7" s="4">
        <v>0</v>
      </c>
      <c r="K7" s="4">
        <v>0</v>
      </c>
      <c r="L7" s="8">
        <v>0</v>
      </c>
      <c r="M7" s="7">
        <v>1</v>
      </c>
      <c r="N7" s="4">
        <v>33</v>
      </c>
      <c r="O7" s="4">
        <v>1</v>
      </c>
      <c r="P7" s="8">
        <v>0</v>
      </c>
      <c r="Q7" s="7">
        <v>4</v>
      </c>
      <c r="R7" s="4">
        <v>138</v>
      </c>
      <c r="S7" s="4">
        <v>1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Derek Carr</v>
      </c>
      <c r="B8" s="4" t="str">
        <f ca="1">IFERROR(__xludf.DUMMYFUNCTION("INDEX(IFNA(REGEXEXTRACT(D8, ""([^ ]+)$"")))"),"NO")</f>
        <v>NO</v>
      </c>
      <c r="C8" s="4">
        <f t="shared" si="1"/>
        <v>21.3</v>
      </c>
      <c r="D8" s="4" t="s">
        <v>28</v>
      </c>
      <c r="E8" s="7" t="s">
        <v>29</v>
      </c>
      <c r="F8" s="6">
        <v>27</v>
      </c>
      <c r="G8" s="7">
        <v>23</v>
      </c>
      <c r="H8" s="4">
        <v>19</v>
      </c>
      <c r="I8" s="4">
        <v>200</v>
      </c>
      <c r="J8" s="4">
        <v>3</v>
      </c>
      <c r="K8" s="4">
        <v>0</v>
      </c>
      <c r="L8" s="8">
        <v>0</v>
      </c>
      <c r="M8" s="7">
        <v>2</v>
      </c>
      <c r="N8" s="4">
        <v>13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Jayden Daniels</v>
      </c>
      <c r="B9" s="4" t="str">
        <f ca="1">IFERROR(__xludf.DUMMYFUNCTION("INDEX(IFNA(REGEXEXTRACT(D9, ""([^ ]+)$"")))"),"WAS")</f>
        <v>WAS</v>
      </c>
      <c r="C9" s="4">
        <f t="shared" si="1"/>
        <v>28.16</v>
      </c>
      <c r="D9" s="4" t="s">
        <v>30</v>
      </c>
      <c r="E9" s="7" t="s">
        <v>31</v>
      </c>
      <c r="F9" s="6">
        <v>27</v>
      </c>
      <c r="G9" s="7">
        <v>24</v>
      </c>
      <c r="H9" s="4">
        <v>17</v>
      </c>
      <c r="I9" s="4">
        <v>184</v>
      </c>
      <c r="J9" s="4">
        <v>0</v>
      </c>
      <c r="K9" s="4">
        <v>0</v>
      </c>
      <c r="L9" s="8">
        <v>0</v>
      </c>
      <c r="M9" s="7">
        <v>16</v>
      </c>
      <c r="N9" s="4">
        <v>88</v>
      </c>
      <c r="O9" s="4">
        <v>2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Lamar Jackson</v>
      </c>
      <c r="B10" s="4" t="str">
        <f ca="1">IFERROR(__xludf.DUMMYFUNCTION("INDEX(IFNA(REGEXEXTRACT(D10, ""([^ ]+)$"")))"),"BAL")</f>
        <v>BAL</v>
      </c>
      <c r="C10" s="4">
        <f t="shared" si="1"/>
        <v>25.12</v>
      </c>
      <c r="D10" s="4" t="s">
        <v>32</v>
      </c>
      <c r="E10" s="7" t="s">
        <v>33</v>
      </c>
      <c r="F10" s="6">
        <v>27</v>
      </c>
      <c r="G10" s="7">
        <v>41</v>
      </c>
      <c r="H10" s="4">
        <v>26</v>
      </c>
      <c r="I10" s="4">
        <v>273</v>
      </c>
      <c r="J10" s="4">
        <v>1</v>
      </c>
      <c r="K10" s="4">
        <v>0</v>
      </c>
      <c r="L10" s="8">
        <v>0</v>
      </c>
      <c r="M10" s="7">
        <v>16</v>
      </c>
      <c r="N10" s="4">
        <v>122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1</v>
      </c>
      <c r="V10" s="8">
        <v>0</v>
      </c>
    </row>
    <row r="11" spans="1:22" x14ac:dyDescent="0.2">
      <c r="A11" s="4" t="str">
        <f t="shared" ca="1" si="0"/>
        <v>Joe Mixon</v>
      </c>
      <c r="B11" s="4" t="str">
        <f ca="1">IFERROR(__xludf.DUMMYFUNCTION("INDEX(IFNA(REGEXEXTRACT(D11, ""([^ ]+)$"")))"),"HOU")</f>
        <v>HOU</v>
      </c>
      <c r="C11" s="4">
        <f t="shared" si="1"/>
        <v>25.299999999999997</v>
      </c>
      <c r="D11" s="4" t="s">
        <v>34</v>
      </c>
      <c r="E11" s="5" t="s">
        <v>35</v>
      </c>
      <c r="F11" s="6">
        <v>22</v>
      </c>
      <c r="G11" s="7">
        <v>0</v>
      </c>
      <c r="H11" s="4">
        <v>0</v>
      </c>
      <c r="I11" s="4">
        <v>0</v>
      </c>
      <c r="J11" s="4">
        <v>0</v>
      </c>
      <c r="K11" s="4">
        <v>0</v>
      </c>
      <c r="L11" s="8">
        <v>0</v>
      </c>
      <c r="M11" s="7">
        <v>30</v>
      </c>
      <c r="N11" s="4">
        <v>159</v>
      </c>
      <c r="O11" s="4">
        <v>1</v>
      </c>
      <c r="P11" s="8">
        <v>0</v>
      </c>
      <c r="Q11" s="7">
        <v>3</v>
      </c>
      <c r="R11" s="4">
        <v>19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C.J. Stroud</v>
      </c>
      <c r="B12" s="4" t="str">
        <f ca="1">IFERROR(__xludf.DUMMYFUNCTION("INDEX(IFNA(REGEXEXTRACT(D12, ""([^ ]+)$"")))"),"HOU")</f>
        <v>HOU</v>
      </c>
      <c r="C12" s="4">
        <f t="shared" si="1"/>
        <v>18.66</v>
      </c>
      <c r="D12" s="4" t="s">
        <v>36</v>
      </c>
      <c r="E12" s="5" t="s">
        <v>35</v>
      </c>
      <c r="F12" s="6">
        <v>22</v>
      </c>
      <c r="G12" s="7">
        <v>32</v>
      </c>
      <c r="H12" s="4">
        <v>24</v>
      </c>
      <c r="I12" s="4">
        <v>234</v>
      </c>
      <c r="J12" s="4">
        <v>2</v>
      </c>
      <c r="K12" s="4">
        <v>0</v>
      </c>
      <c r="L12" s="8">
        <v>0</v>
      </c>
      <c r="M12" s="7">
        <v>4</v>
      </c>
      <c r="N12" s="4">
        <v>13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Jalen Hurts</v>
      </c>
      <c r="B13" s="4" t="str">
        <f ca="1">IFERROR(__xludf.DUMMYFUNCTION("INDEX(IFNA(REGEXEXTRACT(D13, ""([^ ]+)$"")))"),"PHI")</f>
        <v>PHI</v>
      </c>
      <c r="C13" s="4">
        <f t="shared" si="1"/>
        <v>16.420000000000002</v>
      </c>
      <c r="D13" s="4" t="s">
        <v>37</v>
      </c>
      <c r="E13" s="5" t="s">
        <v>23</v>
      </c>
      <c r="F13" s="6">
        <v>21</v>
      </c>
      <c r="G13" s="7">
        <v>34</v>
      </c>
      <c r="H13" s="4">
        <v>20</v>
      </c>
      <c r="I13" s="4">
        <v>278</v>
      </c>
      <c r="J13" s="4">
        <v>2</v>
      </c>
      <c r="K13" s="4">
        <v>2</v>
      </c>
      <c r="L13" s="8">
        <v>0</v>
      </c>
      <c r="M13" s="7">
        <v>13</v>
      </c>
      <c r="N13" s="4">
        <v>33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1</v>
      </c>
      <c r="V13" s="8">
        <v>0</v>
      </c>
    </row>
    <row r="14" spans="1:22" x14ac:dyDescent="0.2">
      <c r="A14" s="4" t="str">
        <f t="shared" ca="1" si="0"/>
        <v>Allen Lazard</v>
      </c>
      <c r="B14" s="4" t="str">
        <f ca="1">IFERROR(__xludf.DUMMYFUNCTION("INDEX(IFNA(REGEXEXTRACT(D14, ""([^ ]+)$"")))"),"NYJ")</f>
        <v>NYJ</v>
      </c>
      <c r="C14" s="4">
        <f t="shared" si="1"/>
        <v>23.9</v>
      </c>
      <c r="D14" s="4" t="s">
        <v>38</v>
      </c>
      <c r="E14" s="5" t="s">
        <v>39</v>
      </c>
      <c r="F14" s="6">
        <v>20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0</v>
      </c>
      <c r="N14" s="4">
        <v>0</v>
      </c>
      <c r="O14" s="4">
        <v>0</v>
      </c>
      <c r="P14" s="8">
        <v>0</v>
      </c>
      <c r="Q14" s="7">
        <v>6</v>
      </c>
      <c r="R14" s="4">
        <v>89</v>
      </c>
      <c r="S14" s="4">
        <v>2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Jordan Love</v>
      </c>
      <c r="B15" s="4" t="str">
        <f ca="1">IFERROR(__xludf.DUMMYFUNCTION("INDEX(IFNA(REGEXEXTRACT(D15, ""([^ ]+)$"")))"),"GB")</f>
        <v>GB</v>
      </c>
      <c r="C15" s="4">
        <f t="shared" si="1"/>
        <v>16.399999999999999</v>
      </c>
      <c r="D15" s="4" t="s">
        <v>40</v>
      </c>
      <c r="E15" s="7" t="s">
        <v>27</v>
      </c>
      <c r="F15" s="6">
        <v>20</v>
      </c>
      <c r="G15" s="7">
        <v>34</v>
      </c>
      <c r="H15" s="4">
        <v>17</v>
      </c>
      <c r="I15" s="4">
        <v>260</v>
      </c>
      <c r="J15" s="4">
        <v>2</v>
      </c>
      <c r="K15" s="4">
        <v>1</v>
      </c>
      <c r="L15" s="8">
        <v>0</v>
      </c>
      <c r="M15" s="7">
        <v>0</v>
      </c>
      <c r="N15" s="4">
        <v>0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Jordan Mason</v>
      </c>
      <c r="B16" s="4" t="str">
        <f ca="1">IFERROR(__xludf.DUMMYFUNCTION("INDEX(IFNA(REGEXEXTRACT(D16, ""([^ ]+)$"")))"),"SF")</f>
        <v>SF</v>
      </c>
      <c r="C16" s="4">
        <f t="shared" si="1"/>
        <v>21.700000000000003</v>
      </c>
      <c r="D16" s="4" t="s">
        <v>41</v>
      </c>
      <c r="E16" s="7" t="s">
        <v>42</v>
      </c>
      <c r="F16" s="6">
        <v>20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28</v>
      </c>
      <c r="N16" s="4">
        <v>147</v>
      </c>
      <c r="O16" s="4">
        <v>1</v>
      </c>
      <c r="P16" s="8">
        <v>0</v>
      </c>
      <c r="Q16" s="7">
        <v>1</v>
      </c>
      <c r="R16" s="4">
        <v>5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Tua Tagovailoa</v>
      </c>
      <c r="B17" s="4" t="str">
        <f ca="1">IFERROR(__xludf.DUMMYFUNCTION("INDEX(IFNA(REGEXEXTRACT(D17, ""([^ ]+)$"")))"),"MIA")</f>
        <v>MIA</v>
      </c>
      <c r="C17" s="4">
        <f t="shared" si="1"/>
        <v>18.62</v>
      </c>
      <c r="D17" s="4" t="s">
        <v>43</v>
      </c>
      <c r="E17" s="7" t="s">
        <v>44</v>
      </c>
      <c r="F17" s="6">
        <v>20</v>
      </c>
      <c r="G17" s="7">
        <v>37</v>
      </c>
      <c r="H17" s="4">
        <v>23</v>
      </c>
      <c r="I17" s="4">
        <v>338</v>
      </c>
      <c r="J17" s="4">
        <v>1</v>
      </c>
      <c r="K17" s="4">
        <v>0</v>
      </c>
      <c r="L17" s="8">
        <v>0</v>
      </c>
      <c r="M17" s="7">
        <v>1</v>
      </c>
      <c r="N17" s="4">
        <v>11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J.K. Dobbins</v>
      </c>
      <c r="B18" s="4" t="str">
        <f ca="1">IFERROR(__xludf.DUMMYFUNCTION("INDEX(IFNA(REGEXEXTRACT(D18, ""([^ ]+)$"")))"),"LAC")</f>
        <v>LAC</v>
      </c>
      <c r="C18" s="4">
        <f t="shared" si="1"/>
        <v>21.4</v>
      </c>
      <c r="D18" s="4" t="s">
        <v>45</v>
      </c>
      <c r="E18" s="7" t="s">
        <v>46</v>
      </c>
      <c r="F18" s="6">
        <v>19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10</v>
      </c>
      <c r="N18" s="4">
        <v>135</v>
      </c>
      <c r="O18" s="4">
        <v>1</v>
      </c>
      <c r="P18" s="8">
        <v>0</v>
      </c>
      <c r="Q18" s="7">
        <v>3</v>
      </c>
      <c r="R18" s="4">
        <v>4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Tyreek Hill</v>
      </c>
      <c r="B19" s="4" t="str">
        <f ca="1">IFERROR(__xludf.DUMMYFUNCTION("INDEX(IFNA(REGEXEXTRACT(D19, ""([^ ]+)$"")))"),"MIA")</f>
        <v>MIA</v>
      </c>
      <c r="C19" s="4">
        <f t="shared" si="1"/>
        <v>22.5</v>
      </c>
      <c r="D19" s="4" t="s">
        <v>47</v>
      </c>
      <c r="E19" s="5" t="s">
        <v>44</v>
      </c>
      <c r="F19" s="6">
        <v>19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0</v>
      </c>
      <c r="N19" s="4">
        <v>0</v>
      </c>
      <c r="O19" s="4">
        <v>0</v>
      </c>
      <c r="P19" s="8">
        <v>0</v>
      </c>
      <c r="Q19" s="7">
        <v>7</v>
      </c>
      <c r="R19" s="4">
        <v>130</v>
      </c>
      <c r="S19" s="4">
        <v>1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Geno Smith</v>
      </c>
      <c r="B20" s="4" t="str">
        <f ca="1">IFERROR(__xludf.DUMMYFUNCTION("INDEX(IFNA(REGEXEXTRACT(D20, ""([^ ]+)$"")))"),"SEA")</f>
        <v>SEA</v>
      </c>
      <c r="C20" s="4">
        <f t="shared" si="1"/>
        <v>17.84</v>
      </c>
      <c r="D20" s="4" t="s">
        <v>48</v>
      </c>
      <c r="E20" s="5" t="s">
        <v>49</v>
      </c>
      <c r="F20" s="6">
        <v>19</v>
      </c>
      <c r="G20" s="7">
        <v>25</v>
      </c>
      <c r="H20" s="4">
        <v>18</v>
      </c>
      <c r="I20" s="4">
        <v>171</v>
      </c>
      <c r="J20" s="4">
        <v>1</v>
      </c>
      <c r="K20" s="4">
        <v>1</v>
      </c>
      <c r="L20" s="8">
        <v>0</v>
      </c>
      <c r="M20" s="7">
        <v>4</v>
      </c>
      <c r="N20" s="4">
        <v>30</v>
      </c>
      <c r="O20" s="4">
        <v>1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Jameson Williams</v>
      </c>
      <c r="B21" s="4" t="str">
        <f ca="1">IFERROR(__xludf.DUMMYFUNCTION("INDEX(IFNA(REGEXEXTRACT(D21, ""([^ ]+)$"")))"),"DET")</f>
        <v>DET</v>
      </c>
      <c r="C21" s="4">
        <f t="shared" si="1"/>
        <v>21.900000000000002</v>
      </c>
      <c r="D21" s="4" t="s">
        <v>50</v>
      </c>
      <c r="E21" s="5" t="s">
        <v>51</v>
      </c>
      <c r="F21" s="6">
        <v>19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1</v>
      </c>
      <c r="N21" s="4">
        <v>13</v>
      </c>
      <c r="O21" s="4">
        <v>0</v>
      </c>
      <c r="P21" s="8">
        <v>0</v>
      </c>
      <c r="Q21" s="7">
        <v>5</v>
      </c>
      <c r="R21" s="4">
        <v>121</v>
      </c>
      <c r="S21" s="4">
        <v>1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Sam Darnold</v>
      </c>
      <c r="B22" s="4" t="str">
        <f ca="1">IFERROR(__xludf.DUMMYFUNCTION("INDEX(IFNA(REGEXEXTRACT(D22, ""([^ ]+)$"")))"),"MIN")</f>
        <v>MIN</v>
      </c>
      <c r="C22" s="4">
        <f t="shared" si="1"/>
        <v>14.620000000000001</v>
      </c>
      <c r="D22" s="4" t="s">
        <v>52</v>
      </c>
      <c r="E22" s="5" t="s">
        <v>53</v>
      </c>
      <c r="F22" s="6">
        <v>18</v>
      </c>
      <c r="G22" s="7">
        <v>24</v>
      </c>
      <c r="H22" s="4">
        <v>19</v>
      </c>
      <c r="I22" s="4">
        <v>208</v>
      </c>
      <c r="J22" s="4">
        <v>2</v>
      </c>
      <c r="K22" s="4">
        <v>1</v>
      </c>
      <c r="L22" s="8">
        <v>0</v>
      </c>
      <c r="M22" s="7">
        <v>3</v>
      </c>
      <c r="N22" s="4">
        <v>3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Mike Evans</v>
      </c>
      <c r="B23" s="4" t="str">
        <f ca="1">IFERROR(__xludf.DUMMYFUNCTION("INDEX(IFNA(REGEXEXTRACT(D23, ""([^ ]+)$"")))"),"TB")</f>
        <v>TB</v>
      </c>
      <c r="C23" s="4">
        <f t="shared" si="1"/>
        <v>20.6</v>
      </c>
      <c r="D23" s="4" t="s">
        <v>54</v>
      </c>
      <c r="E23" s="7" t="s">
        <v>19</v>
      </c>
      <c r="F23" s="6">
        <v>18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5</v>
      </c>
      <c r="R23" s="4">
        <v>61</v>
      </c>
      <c r="S23" s="4">
        <v>2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Cooper Kupp</v>
      </c>
      <c r="B24" s="4" t="str">
        <f ca="1">IFERROR(__xludf.DUMMYFUNCTION("INDEX(IFNA(REGEXEXTRACT(D24, ""([^ ]+)$"")))"),"LA")</f>
        <v>LA</v>
      </c>
      <c r="C24" s="4">
        <f t="shared" si="1"/>
        <v>25</v>
      </c>
      <c r="D24" s="4" t="s">
        <v>55</v>
      </c>
      <c r="E24" s="7" t="s">
        <v>56</v>
      </c>
      <c r="F24" s="6">
        <v>18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2</v>
      </c>
      <c r="N24" s="4">
        <v>10</v>
      </c>
      <c r="O24" s="4">
        <v>0</v>
      </c>
      <c r="P24" s="8">
        <v>0</v>
      </c>
      <c r="Q24" s="7">
        <v>14</v>
      </c>
      <c r="R24" s="4">
        <v>110</v>
      </c>
      <c r="S24" s="4">
        <v>1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Alec Pierce</v>
      </c>
      <c r="B25" s="4" t="str">
        <f ca="1">IFERROR(__xludf.DUMMYFUNCTION("INDEX(IFNA(REGEXEXTRACT(D25, ""([^ ]+)$"")))"),"IND")</f>
        <v>IND</v>
      </c>
      <c r="C25" s="4">
        <f t="shared" si="1"/>
        <v>20</v>
      </c>
      <c r="D25" s="4" t="s">
        <v>57</v>
      </c>
      <c r="E25" s="5" t="s">
        <v>25</v>
      </c>
      <c r="F25" s="6">
        <v>18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0</v>
      </c>
      <c r="N25" s="4">
        <v>0</v>
      </c>
      <c r="O25" s="4">
        <v>0</v>
      </c>
      <c r="P25" s="8">
        <v>0</v>
      </c>
      <c r="Q25" s="7">
        <v>3</v>
      </c>
      <c r="R25" s="4">
        <v>125</v>
      </c>
      <c r="S25" s="4">
        <v>1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Rhamondre Stevenson</v>
      </c>
      <c r="B26" s="4" t="str">
        <f ca="1">IFERROR(__xludf.DUMMYFUNCTION("INDEX(IFNA(REGEXEXTRACT(D26, ""([^ ]+)$"")))"),"NE")</f>
        <v>NE</v>
      </c>
      <c r="C26" s="4">
        <f t="shared" si="1"/>
        <v>20.100000000000001</v>
      </c>
      <c r="D26" s="4" t="s">
        <v>58</v>
      </c>
      <c r="E26" s="7" t="s">
        <v>59</v>
      </c>
      <c r="F26" s="6">
        <v>18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25</v>
      </c>
      <c r="N26" s="4">
        <v>120</v>
      </c>
      <c r="O26" s="4">
        <v>1</v>
      </c>
      <c r="P26" s="8">
        <v>0</v>
      </c>
      <c r="Q26" s="7">
        <v>3</v>
      </c>
      <c r="R26" s="4">
        <v>6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Xavier Worthy</v>
      </c>
      <c r="B27" s="4" t="str">
        <f ca="1">IFERROR(__xludf.DUMMYFUNCTION("INDEX(IFNA(REGEXEXTRACT(D27, ""([^ ]+)$"")))"),"KC")</f>
        <v>KC</v>
      </c>
      <c r="C27" s="4">
        <f t="shared" si="1"/>
        <v>19.8</v>
      </c>
      <c r="D27" s="4" t="s">
        <v>60</v>
      </c>
      <c r="E27" s="7" t="s">
        <v>61</v>
      </c>
      <c r="F27" s="6">
        <v>18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1</v>
      </c>
      <c r="N27" s="4">
        <v>21</v>
      </c>
      <c r="O27" s="4">
        <v>1</v>
      </c>
      <c r="P27" s="8">
        <v>0</v>
      </c>
      <c r="Q27" s="7">
        <v>2</v>
      </c>
      <c r="R27" s="4">
        <v>47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A.J. Brown</v>
      </c>
      <c r="B28" s="4" t="str">
        <f ca="1">IFERROR(__xludf.DUMMYFUNCTION("INDEX(IFNA(REGEXEXTRACT(D28, ""([^ ]+)$"")))"),"PHI")</f>
        <v>PHI</v>
      </c>
      <c r="C28" s="4">
        <f t="shared" si="1"/>
        <v>20.399999999999999</v>
      </c>
      <c r="D28" s="4" t="s">
        <v>62</v>
      </c>
      <c r="E28" s="5" t="s">
        <v>23</v>
      </c>
      <c r="F28" s="6">
        <v>17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0</v>
      </c>
      <c r="N28" s="4">
        <v>0</v>
      </c>
      <c r="O28" s="4">
        <v>0</v>
      </c>
      <c r="P28" s="8">
        <v>0</v>
      </c>
      <c r="Q28" s="7">
        <v>5</v>
      </c>
      <c r="R28" s="4">
        <v>119</v>
      </c>
      <c r="S28" s="4">
        <v>1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Isaiah Likely</v>
      </c>
      <c r="B29" s="4" t="str">
        <f ca="1">IFERROR(__xludf.DUMMYFUNCTION("INDEX(IFNA(REGEXEXTRACT(D29, ""([^ ]+)$"")))"),"BAL")</f>
        <v>BAL</v>
      </c>
      <c r="C29" s="4">
        <f t="shared" si="1"/>
        <v>21.6</v>
      </c>
      <c r="D29" s="4" t="s">
        <v>63</v>
      </c>
      <c r="E29" s="7" t="s">
        <v>33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9</v>
      </c>
      <c r="R29" s="4">
        <v>111</v>
      </c>
      <c r="S29" s="4">
        <v>1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James Conner</v>
      </c>
      <c r="B30" s="4" t="str">
        <f ca="1">IFERROR(__xludf.DUMMYFUNCTION("INDEX(IFNA(REGEXEXTRACT(D30, ""([^ ]+)$"")))"),"ARI")</f>
        <v>ARI</v>
      </c>
      <c r="C30" s="4">
        <f t="shared" si="1"/>
        <v>17.8</v>
      </c>
      <c r="D30" s="4" t="s">
        <v>64</v>
      </c>
      <c r="E30" s="5" t="s">
        <v>65</v>
      </c>
      <c r="F30" s="6">
        <v>16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16</v>
      </c>
      <c r="N30" s="4">
        <v>50</v>
      </c>
      <c r="O30" s="4">
        <v>1</v>
      </c>
      <c r="P30" s="8">
        <v>1</v>
      </c>
      <c r="Q30" s="7">
        <v>3</v>
      </c>
      <c r="R30" s="4">
        <v>33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Aaron Jones</v>
      </c>
      <c r="B31" s="4" t="str">
        <f ca="1">IFERROR(__xludf.DUMMYFUNCTION("INDEX(IFNA(REGEXEXTRACT(D31, ""([^ ]+)$"")))"),"MIN")</f>
        <v>MIN</v>
      </c>
      <c r="C31" s="4">
        <f t="shared" si="1"/>
        <v>17.899999999999999</v>
      </c>
      <c r="D31" s="4" t="s">
        <v>66</v>
      </c>
      <c r="E31" s="7" t="s">
        <v>53</v>
      </c>
      <c r="F31" s="6">
        <v>16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14</v>
      </c>
      <c r="N31" s="4">
        <v>94</v>
      </c>
      <c r="O31" s="4">
        <v>1</v>
      </c>
      <c r="P31" s="8">
        <v>0</v>
      </c>
      <c r="Q31" s="7">
        <v>2</v>
      </c>
      <c r="R31" s="4">
        <v>15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Alvin Kamara</v>
      </c>
      <c r="B32" s="4" t="str">
        <f ca="1">IFERROR(__xludf.DUMMYFUNCTION("INDEX(IFNA(REGEXEXTRACT(D32, ""([^ ]+)$"")))"),"NO")</f>
        <v>NO</v>
      </c>
      <c r="C32" s="4">
        <f t="shared" si="1"/>
        <v>19.5</v>
      </c>
      <c r="D32" s="4" t="s">
        <v>67</v>
      </c>
      <c r="E32" s="5" t="s">
        <v>29</v>
      </c>
      <c r="F32" s="6">
        <v>16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15</v>
      </c>
      <c r="N32" s="4">
        <v>83</v>
      </c>
      <c r="O32" s="4">
        <v>1</v>
      </c>
      <c r="P32" s="8">
        <v>0</v>
      </c>
      <c r="Q32" s="7">
        <v>5</v>
      </c>
      <c r="R32" s="4">
        <v>27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Kyler Murray</v>
      </c>
      <c r="B33" s="4" t="str">
        <f ca="1">IFERROR(__xludf.DUMMYFUNCTION("INDEX(IFNA(REGEXEXTRACT(D33, ""([^ ]+)$"")))"),"ARI")</f>
        <v>ARI</v>
      </c>
      <c r="C33" s="4">
        <f t="shared" si="1"/>
        <v>14.18</v>
      </c>
      <c r="D33" s="4" t="s">
        <v>68</v>
      </c>
      <c r="E33" s="5" t="s">
        <v>65</v>
      </c>
      <c r="F33" s="6">
        <v>16</v>
      </c>
      <c r="G33" s="7">
        <v>31</v>
      </c>
      <c r="H33" s="4">
        <v>21</v>
      </c>
      <c r="I33" s="4">
        <v>162</v>
      </c>
      <c r="J33" s="4">
        <v>1</v>
      </c>
      <c r="K33" s="4">
        <v>0</v>
      </c>
      <c r="L33" s="8">
        <v>0</v>
      </c>
      <c r="M33" s="7">
        <v>5</v>
      </c>
      <c r="N33" s="4">
        <v>57</v>
      </c>
      <c r="O33" s="4">
        <v>0</v>
      </c>
      <c r="P33" s="8">
        <v>0</v>
      </c>
      <c r="Q33" s="7">
        <v>0</v>
      </c>
      <c r="R33" s="4">
        <v>0</v>
      </c>
      <c r="S33" s="4">
        <v>0</v>
      </c>
      <c r="T33" s="8">
        <v>0</v>
      </c>
      <c r="U33" s="7">
        <v>1</v>
      </c>
      <c r="V33" s="8">
        <v>0</v>
      </c>
    </row>
    <row r="34" spans="1:22" x14ac:dyDescent="0.2">
      <c r="A34" s="4" t="str">
        <f t="shared" ca="1" si="0"/>
        <v>Matthew Stafford</v>
      </c>
      <c r="B34" s="4" t="str">
        <f ca="1">IFERROR(__xludf.DUMMYFUNCTION("INDEX(IFNA(REGEXEXTRACT(D34, ""([^ ]+)$"")))"),"LA")</f>
        <v>LA</v>
      </c>
      <c r="C34" s="4">
        <f t="shared" si="1"/>
        <v>14.68</v>
      </c>
      <c r="D34" s="4" t="s">
        <v>69</v>
      </c>
      <c r="E34" s="5" t="s">
        <v>56</v>
      </c>
      <c r="F34" s="6">
        <v>16</v>
      </c>
      <c r="G34" s="7">
        <v>49</v>
      </c>
      <c r="H34" s="4">
        <v>34</v>
      </c>
      <c r="I34" s="4">
        <v>317</v>
      </c>
      <c r="J34" s="4">
        <v>1</v>
      </c>
      <c r="K34" s="4">
        <v>1</v>
      </c>
      <c r="L34" s="8">
        <v>0</v>
      </c>
      <c r="M34" s="7">
        <v>0</v>
      </c>
      <c r="N34" s="4">
        <v>0</v>
      </c>
      <c r="O34" s="4">
        <v>0</v>
      </c>
      <c r="P34" s="8">
        <v>0</v>
      </c>
      <c r="Q34" s="7">
        <v>0</v>
      </c>
      <c r="R34" s="4">
        <v>0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Kenneth Walker</v>
      </c>
      <c r="B35" s="4" t="str">
        <f ca="1">IFERROR(__xludf.DUMMYFUNCTION("INDEX(IFNA(REGEXEXTRACT(D35, ""([^ ]+)$"")))"),"SEA")</f>
        <v>SEA</v>
      </c>
      <c r="C35" s="4">
        <f t="shared" si="1"/>
        <v>17.900000000000002</v>
      </c>
      <c r="D35" s="4" t="s">
        <v>70</v>
      </c>
      <c r="E35" s="5" t="s">
        <v>49</v>
      </c>
      <c r="F35" s="6">
        <v>16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20</v>
      </c>
      <c r="N35" s="4">
        <v>103</v>
      </c>
      <c r="O35" s="4">
        <v>1</v>
      </c>
      <c r="P35" s="8">
        <v>0</v>
      </c>
      <c r="Q35" s="7">
        <v>2</v>
      </c>
      <c r="R35" s="4">
        <v>6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De'Von Achane</v>
      </c>
      <c r="B36" s="4" t="str">
        <f ca="1">IFERROR(__xludf.DUMMYFUNCTION("INDEX(IFNA(REGEXEXTRACT(D36, ""([^ ]+)$"")))"),"MIA")</f>
        <v>MIA</v>
      </c>
      <c r="C36" s="4">
        <f t="shared" si="1"/>
        <v>19.5</v>
      </c>
      <c r="D36" s="4" t="s">
        <v>71</v>
      </c>
      <c r="E36" s="5" t="s">
        <v>44</v>
      </c>
      <c r="F36" s="6">
        <v>15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10</v>
      </c>
      <c r="N36" s="4">
        <v>24</v>
      </c>
      <c r="O36" s="4">
        <v>1</v>
      </c>
      <c r="P36" s="8">
        <v>0</v>
      </c>
      <c r="Q36" s="7">
        <v>7</v>
      </c>
      <c r="R36" s="4">
        <v>76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Stefon Diggs</v>
      </c>
      <c r="B37" s="4" t="str">
        <f ca="1">IFERROR(__xludf.DUMMYFUNCTION("INDEX(IFNA(REGEXEXTRACT(D37, ""([^ ]+)$"")))"),"HOU")</f>
        <v>HOU</v>
      </c>
      <c r="C37" s="4">
        <f t="shared" si="1"/>
        <v>18.899999999999999</v>
      </c>
      <c r="D37" s="4" t="s">
        <v>72</v>
      </c>
      <c r="E37" s="5" t="s">
        <v>35</v>
      </c>
      <c r="F37" s="6">
        <v>15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</v>
      </c>
      <c r="N37" s="4">
        <v>6</v>
      </c>
      <c r="O37" s="4">
        <v>0</v>
      </c>
      <c r="P37" s="8">
        <v>0</v>
      </c>
      <c r="Q37" s="7">
        <v>6</v>
      </c>
      <c r="R37" s="4">
        <v>33</v>
      </c>
      <c r="S37" s="4">
        <v>2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Patrick Mahomes</v>
      </c>
      <c r="B38" s="4" t="str">
        <f ca="1">IFERROR(__xludf.DUMMYFUNCTION("INDEX(IFNA(REGEXEXTRACT(D38, ""([^ ]+)$"")))"),"KC")</f>
        <v>KC</v>
      </c>
      <c r="C38" s="4">
        <f t="shared" si="1"/>
        <v>14.64</v>
      </c>
      <c r="D38" s="4" t="s">
        <v>73</v>
      </c>
      <c r="E38" s="7" t="s">
        <v>61</v>
      </c>
      <c r="F38" s="6">
        <v>15</v>
      </c>
      <c r="G38" s="7">
        <v>28</v>
      </c>
      <c r="H38" s="4">
        <v>20</v>
      </c>
      <c r="I38" s="4">
        <v>291</v>
      </c>
      <c r="J38" s="4">
        <v>1</v>
      </c>
      <c r="K38" s="4">
        <v>1</v>
      </c>
      <c r="L38" s="8">
        <v>0</v>
      </c>
      <c r="M38" s="7">
        <v>2</v>
      </c>
      <c r="N38" s="4">
        <v>3</v>
      </c>
      <c r="O38" s="4">
        <v>0</v>
      </c>
      <c r="P38" s="8">
        <v>0</v>
      </c>
      <c r="Q38" s="7">
        <v>1</v>
      </c>
      <c r="R38" s="4">
        <v>2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David Montgomery</v>
      </c>
      <c r="B39" s="4" t="str">
        <f ca="1">IFERROR(__xludf.DUMMYFUNCTION("INDEX(IFNA(REGEXEXTRACT(D39, ""([^ ]+)$"")))"),"DET")</f>
        <v>DET</v>
      </c>
      <c r="C39" s="4">
        <f t="shared" si="1"/>
        <v>15.799999999999999</v>
      </c>
      <c r="D39" s="4" t="s">
        <v>74</v>
      </c>
      <c r="E39" s="7" t="s">
        <v>51</v>
      </c>
      <c r="F39" s="6">
        <v>15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17</v>
      </c>
      <c r="N39" s="4">
        <v>91</v>
      </c>
      <c r="O39" s="4">
        <v>1</v>
      </c>
      <c r="P39" s="8">
        <v>0</v>
      </c>
      <c r="Q39" s="7">
        <v>1</v>
      </c>
      <c r="R39" s="4">
        <v>2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Tony Pollard</v>
      </c>
      <c r="B40" s="4" t="str">
        <f ca="1">IFERROR(__xludf.DUMMYFUNCTION("INDEX(IFNA(REGEXEXTRACT(D40, ""([^ ]+)$"")))"),"TEN")</f>
        <v>TEN</v>
      </c>
      <c r="C40" s="4">
        <f t="shared" si="1"/>
        <v>16.900000000000002</v>
      </c>
      <c r="D40" s="4" t="s">
        <v>75</v>
      </c>
      <c r="E40" s="7" t="s">
        <v>76</v>
      </c>
      <c r="F40" s="6">
        <v>15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16</v>
      </c>
      <c r="N40" s="4">
        <v>82</v>
      </c>
      <c r="O40" s="4">
        <v>1</v>
      </c>
      <c r="P40" s="8">
        <v>0</v>
      </c>
      <c r="Q40" s="7">
        <v>3</v>
      </c>
      <c r="R40" s="4">
        <v>12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Chris Godwin</v>
      </c>
      <c r="B41" s="4" t="str">
        <f ca="1">IFERROR(__xludf.DUMMYFUNCTION("INDEX(IFNA(REGEXEXTRACT(D41, ""([^ ]+)$"")))"),"TB")</f>
        <v>TB</v>
      </c>
      <c r="C41" s="4">
        <f t="shared" si="1"/>
        <v>18.3</v>
      </c>
      <c r="D41" s="4" t="s">
        <v>77</v>
      </c>
      <c r="E41" s="5" t="s">
        <v>19</v>
      </c>
      <c r="F41" s="6">
        <v>14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0</v>
      </c>
      <c r="N41" s="4">
        <v>0</v>
      </c>
      <c r="O41" s="4">
        <v>0</v>
      </c>
      <c r="P41" s="8">
        <v>0</v>
      </c>
      <c r="Q41" s="7">
        <v>8</v>
      </c>
      <c r="R41" s="4">
        <v>83</v>
      </c>
      <c r="S41" s="4">
        <v>1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Brian Robinson</v>
      </c>
      <c r="B42" s="4" t="str">
        <f ca="1">IFERROR(__xludf.DUMMYFUNCTION("INDEX(IFNA(REGEXEXTRACT(D42, ""([^ ]+)$"")))"),"WAS")</f>
        <v>WAS</v>
      </c>
      <c r="C42" s="4">
        <f t="shared" si="1"/>
        <v>16.399999999999999</v>
      </c>
      <c r="D42" s="4" t="s">
        <v>78</v>
      </c>
      <c r="E42" s="7" t="s">
        <v>31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12</v>
      </c>
      <c r="N42" s="4">
        <v>40</v>
      </c>
      <c r="O42" s="4">
        <v>1</v>
      </c>
      <c r="P42" s="8">
        <v>0</v>
      </c>
      <c r="Q42" s="7">
        <v>3</v>
      </c>
      <c r="R42" s="4">
        <v>49</v>
      </c>
      <c r="S42" s="4">
        <v>0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Jahmyr Gibbs</v>
      </c>
      <c r="B43" s="4" t="str">
        <f ca="1">IFERROR(__xludf.DUMMYFUNCTION("INDEX(IFNA(REGEXEXTRACT(D43, ""([^ ]+)$"")))"),"DET")</f>
        <v>DET</v>
      </c>
      <c r="C43" s="4">
        <f t="shared" si="1"/>
        <v>15.4</v>
      </c>
      <c r="D43" s="4" t="s">
        <v>79</v>
      </c>
      <c r="E43" s="5" t="s">
        <v>51</v>
      </c>
      <c r="F43" s="6">
        <v>13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11</v>
      </c>
      <c r="N43" s="4">
        <v>40</v>
      </c>
      <c r="O43" s="4">
        <v>1</v>
      </c>
      <c r="P43" s="8">
        <v>0</v>
      </c>
      <c r="Q43" s="7">
        <v>4</v>
      </c>
      <c r="R43" s="4">
        <v>34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Breece Hall</v>
      </c>
      <c r="B44" s="4" t="str">
        <f ca="1">IFERROR(__xludf.DUMMYFUNCTION("INDEX(IFNA(REGEXEXTRACT(D44, ""([^ ]+)$"")))"),"NYJ")</f>
        <v>NYJ</v>
      </c>
      <c r="C44" s="4">
        <f t="shared" si="1"/>
        <v>15.8</v>
      </c>
      <c r="D44" s="4" t="s">
        <v>80</v>
      </c>
      <c r="E44" s="7" t="s">
        <v>39</v>
      </c>
      <c r="F44" s="6">
        <v>13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16</v>
      </c>
      <c r="N44" s="4">
        <v>54</v>
      </c>
      <c r="O44" s="4">
        <v>1</v>
      </c>
      <c r="P44" s="8">
        <v>0</v>
      </c>
      <c r="Q44" s="7">
        <v>5</v>
      </c>
      <c r="R44" s="4">
        <v>39</v>
      </c>
      <c r="S44" s="4">
        <v>0</v>
      </c>
      <c r="T44" s="8">
        <v>0</v>
      </c>
      <c r="U44" s="7">
        <v>1</v>
      </c>
      <c r="V44" s="8">
        <v>0</v>
      </c>
    </row>
    <row r="45" spans="1:22" x14ac:dyDescent="0.2">
      <c r="A45" s="4" t="str">
        <f t="shared" ca="1" si="0"/>
        <v>Gardner Minshew</v>
      </c>
      <c r="B45" s="4" t="str">
        <f ca="1">IFERROR(__xludf.DUMMYFUNCTION("INDEX(IFNA(REGEXEXTRACT(D45, ""([^ ]+)$"")))"),"LV")</f>
        <v>LV</v>
      </c>
      <c r="C45" s="4">
        <f t="shared" si="1"/>
        <v>10.78</v>
      </c>
      <c r="D45" s="4" t="s">
        <v>81</v>
      </c>
      <c r="E45" s="5" t="s">
        <v>82</v>
      </c>
      <c r="F45" s="6">
        <v>13</v>
      </c>
      <c r="G45" s="7">
        <v>33</v>
      </c>
      <c r="H45" s="4">
        <v>25</v>
      </c>
      <c r="I45" s="4">
        <v>257</v>
      </c>
      <c r="J45" s="4">
        <v>1</v>
      </c>
      <c r="K45" s="4">
        <v>1</v>
      </c>
      <c r="L45" s="8">
        <v>0</v>
      </c>
      <c r="M45" s="7">
        <v>3</v>
      </c>
      <c r="N45" s="4">
        <v>5</v>
      </c>
      <c r="O45" s="4">
        <v>0</v>
      </c>
      <c r="P45" s="8">
        <v>0</v>
      </c>
      <c r="Q45" s="7">
        <v>0</v>
      </c>
      <c r="R45" s="4">
        <v>0</v>
      </c>
      <c r="S45" s="4">
        <v>0</v>
      </c>
      <c r="T45" s="8">
        <v>0</v>
      </c>
      <c r="U45" s="7">
        <v>1</v>
      </c>
      <c r="V45" s="8">
        <v>0</v>
      </c>
    </row>
    <row r="46" spans="1:22" x14ac:dyDescent="0.2">
      <c r="A46" s="4" t="str">
        <f t="shared" ca="1" si="0"/>
        <v>Isiah Pacheco</v>
      </c>
      <c r="B46" s="4" t="str">
        <f ca="1">IFERROR(__xludf.DUMMYFUNCTION("INDEX(IFNA(REGEXEXTRACT(D46, ""([^ ]+)$"")))"),"KC")</f>
        <v>KC</v>
      </c>
      <c r="C46" s="4">
        <f t="shared" si="1"/>
        <v>14.8</v>
      </c>
      <c r="D46" s="4" t="s">
        <v>83</v>
      </c>
      <c r="E46" s="7" t="s">
        <v>61</v>
      </c>
      <c r="F46" s="6">
        <v>13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15</v>
      </c>
      <c r="N46" s="4">
        <v>45</v>
      </c>
      <c r="O46" s="4">
        <v>1</v>
      </c>
      <c r="P46" s="8">
        <v>0</v>
      </c>
      <c r="Q46" s="7">
        <v>2</v>
      </c>
      <c r="R46" s="4">
        <v>33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Dak Prescott</v>
      </c>
      <c r="B47" s="4" t="str">
        <f ca="1">IFERROR(__xludf.DUMMYFUNCTION("INDEX(IFNA(REGEXEXTRACT(D47, ""([^ ]+)$"")))"),"DAL")</f>
        <v>DAL</v>
      </c>
      <c r="C47" s="4">
        <f t="shared" si="1"/>
        <v>11.46</v>
      </c>
      <c r="D47" s="4" t="s">
        <v>84</v>
      </c>
      <c r="E47" s="5" t="s">
        <v>85</v>
      </c>
      <c r="F47" s="6">
        <v>13</v>
      </c>
      <c r="G47" s="7">
        <v>32</v>
      </c>
      <c r="H47" s="4">
        <v>19</v>
      </c>
      <c r="I47" s="4">
        <v>179</v>
      </c>
      <c r="J47" s="4">
        <v>1</v>
      </c>
      <c r="K47" s="4">
        <v>0</v>
      </c>
      <c r="L47" s="8">
        <v>0</v>
      </c>
      <c r="M47" s="7">
        <v>1</v>
      </c>
      <c r="N47" s="4">
        <v>3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Deebo Samuel</v>
      </c>
      <c r="B48" s="4" t="str">
        <f ca="1">IFERROR(__xludf.DUMMYFUNCTION("INDEX(IFNA(REGEXEXTRACT(D48, ""([^ ]+)$"")))"),"SF")</f>
        <v>SF</v>
      </c>
      <c r="C48" s="4">
        <f t="shared" si="1"/>
        <v>16.200000000000003</v>
      </c>
      <c r="D48" s="4" t="s">
        <v>86</v>
      </c>
      <c r="E48" s="5" t="s">
        <v>42</v>
      </c>
      <c r="F48" s="6">
        <v>13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8</v>
      </c>
      <c r="N48" s="4">
        <v>23</v>
      </c>
      <c r="O48" s="4">
        <v>1</v>
      </c>
      <c r="P48" s="8">
        <v>0</v>
      </c>
      <c r="Q48" s="7">
        <v>5</v>
      </c>
      <c r="R48" s="4">
        <v>54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Rashid Shaheed</v>
      </c>
      <c r="B49" s="4" t="str">
        <f ca="1">IFERROR(__xludf.DUMMYFUNCTION("INDEX(IFNA(REGEXEXTRACT(D49, ""([^ ]+)$"")))"),"NO")</f>
        <v>NO</v>
      </c>
      <c r="C49" s="4">
        <f t="shared" si="1"/>
        <v>14.8</v>
      </c>
      <c r="D49" s="4" t="s">
        <v>87</v>
      </c>
      <c r="E49" s="7" t="s">
        <v>29</v>
      </c>
      <c r="F49" s="6">
        <v>13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3</v>
      </c>
      <c r="R49" s="4">
        <v>73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Jerome Ford</v>
      </c>
      <c r="B50" s="4" t="str">
        <f ca="1">IFERROR(__xludf.DUMMYFUNCTION("INDEX(IFNA(REGEXEXTRACT(D50, ""([^ ]+)$"")))"),"CLE")</f>
        <v>CLE</v>
      </c>
      <c r="C50" s="4">
        <f t="shared" si="1"/>
        <v>15.9</v>
      </c>
      <c r="D50" s="4" t="s">
        <v>88</v>
      </c>
      <c r="E50" s="7" t="s">
        <v>89</v>
      </c>
      <c r="F50" s="6">
        <v>12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12</v>
      </c>
      <c r="N50" s="4">
        <v>44</v>
      </c>
      <c r="O50" s="4">
        <v>1</v>
      </c>
      <c r="P50" s="8">
        <v>0</v>
      </c>
      <c r="Q50" s="7">
        <v>6</v>
      </c>
      <c r="R50" s="4">
        <v>25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Jared Goff</v>
      </c>
      <c r="B51" s="4" t="str">
        <f ca="1">IFERROR(__xludf.DUMMYFUNCTION("INDEX(IFNA(REGEXEXTRACT(D51, ""([^ ]+)$"")))"),"DET")</f>
        <v>DET</v>
      </c>
      <c r="C51" s="4">
        <f t="shared" si="1"/>
        <v>11.379999999999999</v>
      </c>
      <c r="D51" s="4" t="s">
        <v>90</v>
      </c>
      <c r="E51" s="5" t="s">
        <v>51</v>
      </c>
      <c r="F51" s="6">
        <v>12</v>
      </c>
      <c r="G51" s="7">
        <v>28</v>
      </c>
      <c r="H51" s="4">
        <v>18</v>
      </c>
      <c r="I51" s="4">
        <v>217</v>
      </c>
      <c r="J51" s="4">
        <v>1</v>
      </c>
      <c r="K51" s="4">
        <v>1</v>
      </c>
      <c r="L51" s="8">
        <v>0</v>
      </c>
      <c r="M51" s="7">
        <v>1</v>
      </c>
      <c r="N51" s="4">
        <v>7</v>
      </c>
      <c r="O51" s="4">
        <v>0</v>
      </c>
      <c r="P51" s="8">
        <v>0</v>
      </c>
      <c r="Q51" s="7">
        <v>0</v>
      </c>
      <c r="R51" s="4">
        <v>0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Trevor Lawrence</v>
      </c>
      <c r="B52" s="4" t="str">
        <f ca="1">IFERROR(__xludf.DUMMYFUNCTION("INDEX(IFNA(REGEXEXTRACT(D52, ""([^ ]+)$"")))"),"JAX")</f>
        <v>JAX</v>
      </c>
      <c r="C52" s="4">
        <f t="shared" si="1"/>
        <v>11.280000000000001</v>
      </c>
      <c r="D52" s="4" t="s">
        <v>91</v>
      </c>
      <c r="E52" s="7" t="s">
        <v>92</v>
      </c>
      <c r="F52" s="6">
        <v>12</v>
      </c>
      <c r="G52" s="7">
        <v>21</v>
      </c>
      <c r="H52" s="4">
        <v>12</v>
      </c>
      <c r="I52" s="4">
        <v>162</v>
      </c>
      <c r="J52" s="4">
        <v>1</v>
      </c>
      <c r="K52" s="4">
        <v>0</v>
      </c>
      <c r="L52" s="8">
        <v>0</v>
      </c>
      <c r="M52" s="7">
        <v>1</v>
      </c>
      <c r="N52" s="4">
        <v>8</v>
      </c>
      <c r="O52" s="4">
        <v>0</v>
      </c>
      <c r="P52" s="8">
        <v>0</v>
      </c>
      <c r="Q52" s="7">
        <v>0</v>
      </c>
      <c r="R52" s="4">
        <v>0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Nico Collins</v>
      </c>
      <c r="B53" s="4" t="str">
        <f ca="1">IFERROR(__xludf.DUMMYFUNCTION("INDEX(IFNA(REGEXEXTRACT(D53, ""([^ ]+)$"")))"),"HOU")</f>
        <v>HOU</v>
      </c>
      <c r="C53" s="4">
        <f t="shared" si="1"/>
        <v>14.700000000000001</v>
      </c>
      <c r="D53" s="4" t="s">
        <v>93</v>
      </c>
      <c r="E53" s="7" t="s">
        <v>35</v>
      </c>
      <c r="F53" s="6">
        <v>11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6</v>
      </c>
      <c r="R53" s="4">
        <v>117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Ashton Dulin</v>
      </c>
      <c r="B54" s="4" t="str">
        <f ca="1">IFERROR(__xludf.DUMMYFUNCTION("INDEX(IFNA(REGEXEXTRACT(D54, ""([^ ]+)$"")))"),"IND")</f>
        <v>IND</v>
      </c>
      <c r="C54" s="4">
        <f t="shared" si="1"/>
        <v>11.9</v>
      </c>
      <c r="D54" s="4" t="s">
        <v>94</v>
      </c>
      <c r="E54" s="7" t="s">
        <v>25</v>
      </c>
      <c r="F54" s="6">
        <v>11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1</v>
      </c>
      <c r="R54" s="4">
        <v>54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Justin Fields</v>
      </c>
      <c r="B55" s="4" t="str">
        <f ca="1">IFERROR(__xludf.DUMMYFUNCTION("INDEX(IFNA(REGEXEXTRACT(D55, ""([^ ]+)$"")))"),"PIT")</f>
        <v>PIT</v>
      </c>
      <c r="C55" s="4">
        <f t="shared" si="1"/>
        <v>11.940000000000001</v>
      </c>
      <c r="D55" s="4" t="s">
        <v>95</v>
      </c>
      <c r="E55" s="7" t="s">
        <v>96</v>
      </c>
      <c r="F55" s="6">
        <v>11</v>
      </c>
      <c r="G55" s="7">
        <v>23</v>
      </c>
      <c r="H55" s="4">
        <v>17</v>
      </c>
      <c r="I55" s="4">
        <v>156</v>
      </c>
      <c r="J55" s="4">
        <v>0</v>
      </c>
      <c r="K55" s="4">
        <v>0</v>
      </c>
      <c r="L55" s="8">
        <v>0</v>
      </c>
      <c r="M55" s="7">
        <v>14</v>
      </c>
      <c r="N55" s="4">
        <v>57</v>
      </c>
      <c r="O55" s="4">
        <v>0</v>
      </c>
      <c r="P55" s="8">
        <v>0</v>
      </c>
      <c r="Q55" s="7">
        <v>0</v>
      </c>
      <c r="R55" s="4">
        <v>0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Justin Herbert</v>
      </c>
      <c r="B56" s="4" t="str">
        <f ca="1">IFERROR(__xludf.DUMMYFUNCTION("INDEX(IFNA(REGEXEXTRACT(D56, ""([^ ]+)$"")))"),"LAC")</f>
        <v>LAC</v>
      </c>
      <c r="C56" s="4">
        <f t="shared" si="1"/>
        <v>10.36</v>
      </c>
      <c r="D56" s="4" t="s">
        <v>97</v>
      </c>
      <c r="E56" s="5" t="s">
        <v>46</v>
      </c>
      <c r="F56" s="6">
        <v>11</v>
      </c>
      <c r="G56" s="7">
        <v>26</v>
      </c>
      <c r="H56" s="4">
        <v>17</v>
      </c>
      <c r="I56" s="4">
        <v>144</v>
      </c>
      <c r="J56" s="4">
        <v>1</v>
      </c>
      <c r="K56" s="4">
        <v>0</v>
      </c>
      <c r="L56" s="8">
        <v>0</v>
      </c>
      <c r="M56" s="7">
        <v>4</v>
      </c>
      <c r="N56" s="4">
        <v>6</v>
      </c>
      <c r="O56" s="4">
        <v>0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Justin Jefferson</v>
      </c>
      <c r="B57" s="4" t="str">
        <f ca="1">IFERROR(__xludf.DUMMYFUNCTION("INDEX(IFNA(REGEXEXTRACT(D57, ""([^ ]+)$"")))"),"MIN")</f>
        <v>MIN</v>
      </c>
      <c r="C57" s="4">
        <f t="shared" si="1"/>
        <v>13.9</v>
      </c>
      <c r="D57" s="4" t="s">
        <v>98</v>
      </c>
      <c r="E57" s="7" t="s">
        <v>53</v>
      </c>
      <c r="F57" s="6">
        <v>11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4</v>
      </c>
      <c r="R57" s="4">
        <v>59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Alexander Mattison</v>
      </c>
      <c r="B58" s="4" t="str">
        <f ca="1">IFERROR(__xludf.DUMMYFUNCTION("INDEX(IFNA(REGEXEXTRACT(D58, ""([^ ]+)$"")))"),"LV")</f>
        <v>LV</v>
      </c>
      <c r="C58" s="4">
        <f t="shared" si="1"/>
        <v>14.2</v>
      </c>
      <c r="D58" s="4" t="s">
        <v>99</v>
      </c>
      <c r="E58" s="5" t="s">
        <v>82</v>
      </c>
      <c r="F58" s="6">
        <v>11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5</v>
      </c>
      <c r="N58" s="4">
        <v>19</v>
      </c>
      <c r="O58" s="4">
        <v>0</v>
      </c>
      <c r="P58" s="8">
        <v>0</v>
      </c>
      <c r="Q58" s="7">
        <v>4</v>
      </c>
      <c r="R58" s="4">
        <v>43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Zack Moss</v>
      </c>
      <c r="B59" s="4" t="str">
        <f ca="1">IFERROR(__xludf.DUMMYFUNCTION("INDEX(IFNA(REGEXEXTRACT(D59, ""([^ ]+)$"")))"),"CIN")</f>
        <v>CIN</v>
      </c>
      <c r="C59" s="4">
        <f t="shared" si="1"/>
        <v>13.100000000000001</v>
      </c>
      <c r="D59" s="4" t="s">
        <v>100</v>
      </c>
      <c r="E59" s="7" t="s">
        <v>101</v>
      </c>
      <c r="F59" s="6">
        <v>11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9</v>
      </c>
      <c r="N59" s="4">
        <v>44</v>
      </c>
      <c r="O59" s="4">
        <v>1</v>
      </c>
      <c r="P59" s="8">
        <v>0</v>
      </c>
      <c r="Q59" s="7">
        <v>2</v>
      </c>
      <c r="R59" s="4">
        <v>17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Deshaun Watson</v>
      </c>
      <c r="B60" s="4" t="str">
        <f ca="1">IFERROR(__xludf.DUMMYFUNCTION("INDEX(IFNA(REGEXEXTRACT(D60, ""([^ ]+)$"")))"),"CLE")</f>
        <v>CLE</v>
      </c>
      <c r="C60" s="4">
        <f t="shared" si="1"/>
        <v>10.66</v>
      </c>
      <c r="D60" s="4" t="s">
        <v>102</v>
      </c>
      <c r="E60" s="5" t="s">
        <v>89</v>
      </c>
      <c r="F60" s="6">
        <v>11</v>
      </c>
      <c r="G60" s="7">
        <v>45</v>
      </c>
      <c r="H60" s="4">
        <v>24</v>
      </c>
      <c r="I60" s="4">
        <v>169</v>
      </c>
      <c r="J60" s="4">
        <v>1</v>
      </c>
      <c r="K60" s="4">
        <v>2</v>
      </c>
      <c r="L60" s="8">
        <v>0</v>
      </c>
      <c r="M60" s="7">
        <v>5</v>
      </c>
      <c r="N60" s="4">
        <v>39</v>
      </c>
      <c r="O60" s="4">
        <v>0</v>
      </c>
      <c r="P60" s="8">
        <v>0</v>
      </c>
      <c r="Q60" s="7">
        <v>0</v>
      </c>
      <c r="R60" s="4">
        <v>0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Kyren Williams</v>
      </c>
      <c r="B61" s="4" t="str">
        <f ca="1">IFERROR(__xludf.DUMMYFUNCTION("INDEX(IFNA(REGEXEXTRACT(D61, ""([^ ]+)$"")))"),"LA")</f>
        <v>LA</v>
      </c>
      <c r="C61" s="4">
        <f t="shared" si="1"/>
        <v>12.9</v>
      </c>
      <c r="D61" s="4" t="s">
        <v>103</v>
      </c>
      <c r="E61" s="7" t="s">
        <v>56</v>
      </c>
      <c r="F61" s="6">
        <v>11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18</v>
      </c>
      <c r="N61" s="4">
        <v>50</v>
      </c>
      <c r="O61" s="4">
        <v>1</v>
      </c>
      <c r="P61" s="8">
        <v>0</v>
      </c>
      <c r="Q61" s="7">
        <v>3</v>
      </c>
      <c r="R61" s="4">
        <v>4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James Cook</v>
      </c>
      <c r="B62" s="4" t="str">
        <f ca="1">IFERROR(__xludf.DUMMYFUNCTION("INDEX(IFNA(REGEXEXTRACT(D62, ""([^ ]+)$"")))"),"BUF")</f>
        <v>BUF</v>
      </c>
      <c r="C62" s="4">
        <f t="shared" si="1"/>
        <v>11.8</v>
      </c>
      <c r="D62" s="4" t="s">
        <v>104</v>
      </c>
      <c r="E62" s="5" t="s">
        <v>21</v>
      </c>
      <c r="F62" s="6">
        <v>10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19</v>
      </c>
      <c r="N62" s="4">
        <v>71</v>
      </c>
      <c r="O62" s="4">
        <v>0</v>
      </c>
      <c r="P62" s="8">
        <v>0</v>
      </c>
      <c r="Q62" s="7">
        <v>3</v>
      </c>
      <c r="R62" s="4">
        <v>32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Brandin Cooks</v>
      </c>
      <c r="B63" s="4" t="str">
        <f ca="1">IFERROR(__xludf.DUMMYFUNCTION("INDEX(IFNA(REGEXEXTRACT(D63, ""([^ ]+)$"")))"),"DAL")</f>
        <v>DAL</v>
      </c>
      <c r="C63" s="4">
        <f t="shared" si="1"/>
        <v>12.5</v>
      </c>
      <c r="D63" s="4" t="s">
        <v>105</v>
      </c>
      <c r="E63" s="5" t="s">
        <v>85</v>
      </c>
      <c r="F63" s="6">
        <v>10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</v>
      </c>
      <c r="N63" s="4">
        <v>5</v>
      </c>
      <c r="O63" s="4">
        <v>0</v>
      </c>
      <c r="P63" s="8">
        <v>0</v>
      </c>
      <c r="Q63" s="7">
        <v>4</v>
      </c>
      <c r="R63" s="4">
        <v>40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Ezekiel Elliott</v>
      </c>
      <c r="B64" s="4" t="str">
        <f ca="1">IFERROR(__xludf.DUMMYFUNCTION("INDEX(IFNA(REGEXEXTRACT(D64, ""([^ ]+)$"")))"),"LAC")</f>
        <v>LAC</v>
      </c>
      <c r="C64" s="4">
        <f t="shared" si="1"/>
        <v>11.9</v>
      </c>
      <c r="D64" s="4" t="s">
        <v>106</v>
      </c>
      <c r="E64" s="7" t="s">
        <v>85</v>
      </c>
      <c r="F64" s="6">
        <v>10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10</v>
      </c>
      <c r="N64" s="4">
        <v>40</v>
      </c>
      <c r="O64" s="4">
        <v>1</v>
      </c>
      <c r="P64" s="8">
        <v>0</v>
      </c>
      <c r="Q64" s="7">
        <v>2</v>
      </c>
      <c r="R64" s="4">
        <v>9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Travis Etienne</v>
      </c>
      <c r="B65" s="4" t="str">
        <f ca="1">IFERROR(__xludf.DUMMYFUNCTION("INDEX(IFNA(REGEXEXTRACT(D65, ""([^ ]+)$"")))"),"JAX")</f>
        <v>JAX</v>
      </c>
      <c r="C65" s="4">
        <f t="shared" si="1"/>
        <v>10.9</v>
      </c>
      <c r="D65" s="4" t="s">
        <v>107</v>
      </c>
      <c r="E65" s="5" t="s">
        <v>92</v>
      </c>
      <c r="F65" s="6">
        <v>10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12</v>
      </c>
      <c r="N65" s="4">
        <v>44</v>
      </c>
      <c r="O65" s="4">
        <v>1</v>
      </c>
      <c r="P65" s="8">
        <v>0</v>
      </c>
      <c r="Q65" s="7">
        <v>2</v>
      </c>
      <c r="R65" s="4">
        <v>15</v>
      </c>
      <c r="S65" s="4">
        <v>0</v>
      </c>
      <c r="T65" s="8">
        <v>0</v>
      </c>
      <c r="U65" s="7">
        <v>1</v>
      </c>
      <c r="V65" s="8">
        <v>0</v>
      </c>
    </row>
    <row r="66" spans="1:22" x14ac:dyDescent="0.2">
      <c r="A66" s="4" t="str">
        <f t="shared" ca="1" si="0"/>
        <v>Derrick Henry</v>
      </c>
      <c r="B66" s="4" t="str">
        <f ca="1">IFERROR(__xludf.DUMMYFUNCTION("INDEX(IFNA(REGEXEXTRACT(D66, ""([^ ]+)$"")))"),"BAL")</f>
        <v>BAL</v>
      </c>
      <c r="C66" s="4">
        <f t="shared" si="1"/>
        <v>10.600000000000001</v>
      </c>
      <c r="D66" s="4" t="s">
        <v>108</v>
      </c>
      <c r="E66" s="7" t="s">
        <v>33</v>
      </c>
      <c r="F66" s="6">
        <v>10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13</v>
      </c>
      <c r="N66" s="4">
        <v>46</v>
      </c>
      <c r="O66" s="4">
        <v>1</v>
      </c>
      <c r="P66" s="8">
        <v>0</v>
      </c>
      <c r="Q66" s="7">
        <v>0</v>
      </c>
      <c r="R66" s="4">
        <v>0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Josh Jacobs</v>
      </c>
      <c r="B67" s="4" t="str">
        <f ca="1">IFERROR(__xludf.DUMMYFUNCTION("INDEX(IFNA(REGEXEXTRACT(D67, ""([^ ]+)$"")))"),"GB")</f>
        <v>GB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11.4</v>
      </c>
      <c r="D67" s="4" t="s">
        <v>109</v>
      </c>
      <c r="E67" s="7" t="s">
        <v>27</v>
      </c>
      <c r="F67" s="6">
        <v>10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16</v>
      </c>
      <c r="N67" s="4">
        <v>84</v>
      </c>
      <c r="O67" s="4">
        <v>0</v>
      </c>
      <c r="P67" s="8">
        <v>0</v>
      </c>
      <c r="Q67" s="7">
        <v>2</v>
      </c>
      <c r="R67" s="4">
        <v>20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Foster Moreau</v>
      </c>
      <c r="B68" s="4" t="str">
        <f ca="1">IFERROR(__xludf.DUMMYFUNCTION("INDEX(IFNA(REGEXEXTRACT(D68, ""([^ ]+)$"")))"),"NO")</f>
        <v>NO</v>
      </c>
      <c r="C68" s="4">
        <f t="shared" si="2"/>
        <v>12.3</v>
      </c>
      <c r="D68" s="4" t="s">
        <v>110</v>
      </c>
      <c r="E68" s="7" t="s">
        <v>29</v>
      </c>
      <c r="F68" s="6">
        <v>10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4</v>
      </c>
      <c r="R68" s="4">
        <v>43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Bo Nix</v>
      </c>
      <c r="B69" s="4" t="str">
        <f ca="1">IFERROR(__xludf.DUMMYFUNCTION("INDEX(IFNA(REGEXEXTRACT(D69, ""([^ ]+)$"")))"),"DEN")</f>
        <v>DEN</v>
      </c>
      <c r="C69" s="4">
        <f t="shared" si="2"/>
        <v>11.02</v>
      </c>
      <c r="D69" s="4" t="s">
        <v>111</v>
      </c>
      <c r="E69" s="7" t="s">
        <v>112</v>
      </c>
      <c r="F69" s="6">
        <v>10</v>
      </c>
      <c r="G69" s="7">
        <v>42</v>
      </c>
      <c r="H69" s="4">
        <v>26</v>
      </c>
      <c r="I69" s="4">
        <v>138</v>
      </c>
      <c r="J69" s="4">
        <v>0</v>
      </c>
      <c r="K69" s="4">
        <v>2</v>
      </c>
      <c r="L69" s="8">
        <v>0</v>
      </c>
      <c r="M69" s="7">
        <v>5</v>
      </c>
      <c r="N69" s="4">
        <v>35</v>
      </c>
      <c r="O69" s="4">
        <v>1</v>
      </c>
      <c r="P69" s="8">
        <v>0</v>
      </c>
      <c r="Q69" s="7">
        <v>0</v>
      </c>
      <c r="R69" s="4">
        <v>0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Brock Purdy</v>
      </c>
      <c r="B70" s="4" t="str">
        <f ca="1">IFERROR(__xludf.DUMMYFUNCTION("INDEX(IFNA(REGEXEXTRACT(D70, ""([^ ]+)$"")))"),"SF")</f>
        <v>SF</v>
      </c>
      <c r="C70" s="4">
        <f t="shared" si="2"/>
        <v>10.34</v>
      </c>
      <c r="D70" s="4" t="s">
        <v>113</v>
      </c>
      <c r="E70" s="5" t="s">
        <v>42</v>
      </c>
      <c r="F70" s="6">
        <v>10</v>
      </c>
      <c r="G70" s="7">
        <v>29</v>
      </c>
      <c r="H70" s="4">
        <v>19</v>
      </c>
      <c r="I70" s="4">
        <v>231</v>
      </c>
      <c r="J70" s="4">
        <v>0</v>
      </c>
      <c r="K70" s="4">
        <v>0</v>
      </c>
      <c r="L70" s="8">
        <v>0</v>
      </c>
      <c r="M70" s="7">
        <v>1</v>
      </c>
      <c r="N70" s="4">
        <v>11</v>
      </c>
      <c r="O70" s="4">
        <v>0</v>
      </c>
      <c r="P70" s="8">
        <v>0</v>
      </c>
      <c r="Q70" s="7">
        <v>0</v>
      </c>
      <c r="R70" s="4">
        <v>0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Rashee Rice</v>
      </c>
      <c r="B71" s="4" t="str">
        <f ca="1">IFERROR(__xludf.DUMMYFUNCTION("INDEX(IFNA(REGEXEXTRACT(D71, ""([^ ]+)$"")))"),"KC")</f>
        <v>KC</v>
      </c>
      <c r="C71" s="4">
        <f t="shared" si="2"/>
        <v>13.8</v>
      </c>
      <c r="D71" s="4" t="s">
        <v>114</v>
      </c>
      <c r="E71" s="5" t="s">
        <v>61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7</v>
      </c>
      <c r="R71" s="4">
        <v>103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Bijan Robinson</v>
      </c>
      <c r="B72" s="4" t="str">
        <f ca="1">IFERROR(__xludf.DUMMYFUNCTION("INDEX(IFNA(REGEXEXTRACT(D72, ""([^ ]+)$"")))"),"ATL")</f>
        <v>ATL</v>
      </c>
      <c r="C72" s="4">
        <f t="shared" si="2"/>
        <v>13.600000000000001</v>
      </c>
      <c r="D72" s="4" t="s">
        <v>115</v>
      </c>
      <c r="E72" s="7" t="s">
        <v>116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18</v>
      </c>
      <c r="N72" s="4">
        <v>68</v>
      </c>
      <c r="O72" s="4">
        <v>0</v>
      </c>
      <c r="P72" s="8">
        <v>0</v>
      </c>
      <c r="Q72" s="7">
        <v>5</v>
      </c>
      <c r="R72" s="4">
        <v>43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Aaron Rodgers</v>
      </c>
      <c r="B73" s="4" t="str">
        <f ca="1">IFERROR(__xludf.DUMMYFUNCTION("INDEX(IFNA(REGEXEXTRACT(D73, ""([^ ]+)$"")))"),"NYJ")</f>
        <v>NYJ</v>
      </c>
      <c r="C73" s="4">
        <f t="shared" si="2"/>
        <v>8.58</v>
      </c>
      <c r="D73" s="4" t="s">
        <v>117</v>
      </c>
      <c r="E73" s="7" t="s">
        <v>39</v>
      </c>
      <c r="F73" s="6">
        <v>10</v>
      </c>
      <c r="G73" s="7">
        <v>21</v>
      </c>
      <c r="H73" s="4">
        <v>13</v>
      </c>
      <c r="I73" s="4">
        <v>167</v>
      </c>
      <c r="J73" s="4">
        <v>1</v>
      </c>
      <c r="K73" s="4">
        <v>1</v>
      </c>
      <c r="L73" s="8">
        <v>0</v>
      </c>
      <c r="M73" s="7">
        <v>1</v>
      </c>
      <c r="N73" s="4">
        <v>-1</v>
      </c>
      <c r="O73" s="4">
        <v>0</v>
      </c>
      <c r="P73" s="8">
        <v>0</v>
      </c>
      <c r="Q73" s="7">
        <v>0</v>
      </c>
      <c r="R73" s="4">
        <v>0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Khalil Shakir</v>
      </c>
      <c r="B74" s="4" t="str">
        <f ca="1">IFERROR(__xludf.DUMMYFUNCTION("INDEX(IFNA(REGEXEXTRACT(D74, ""([^ ]+)$"")))"),"BUF")</f>
        <v>BUF</v>
      </c>
      <c r="C74" s="4">
        <f t="shared" si="2"/>
        <v>11.7</v>
      </c>
      <c r="D74" s="4" t="s">
        <v>118</v>
      </c>
      <c r="E74" s="5" t="s">
        <v>21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3</v>
      </c>
      <c r="R74" s="4">
        <v>42</v>
      </c>
      <c r="S74" s="4">
        <v>1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Jonathan Taylor</v>
      </c>
      <c r="B75" s="4" t="str">
        <f ca="1">IFERROR(__xludf.DUMMYFUNCTION("INDEX(IFNA(REGEXEXTRACT(D75, ""([^ ]+)$"")))"),"IND")</f>
        <v>IND</v>
      </c>
      <c r="C75" s="4">
        <f t="shared" si="2"/>
        <v>10.8</v>
      </c>
      <c r="D75" s="4" t="s">
        <v>119</v>
      </c>
      <c r="E75" s="7" t="s">
        <v>25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16</v>
      </c>
      <c r="N75" s="4">
        <v>48</v>
      </c>
      <c r="O75" s="4">
        <v>1</v>
      </c>
      <c r="P75" s="8">
        <v>0</v>
      </c>
      <c r="Q75" s="7">
        <v>0</v>
      </c>
      <c r="R75" s="4">
        <v>0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Brian Thomas</v>
      </c>
      <c r="B76" s="4" t="str">
        <f ca="1">IFERROR(__xludf.DUMMYFUNCTION("INDEX(IFNA(REGEXEXTRACT(D76, ""([^ ]+)$"")))"),"JAX")</f>
        <v>JAX</v>
      </c>
      <c r="C76" s="4">
        <f t="shared" si="2"/>
        <v>12.7</v>
      </c>
      <c r="D76" s="4" t="s">
        <v>120</v>
      </c>
      <c r="E76" s="5" t="s">
        <v>92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4</v>
      </c>
      <c r="R76" s="4">
        <v>47</v>
      </c>
      <c r="S76" s="4">
        <v>1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Jaylen Waddle</v>
      </c>
      <c r="B77" s="4" t="str">
        <f ca="1">IFERROR(__xludf.DUMMYFUNCTION("INDEX(IFNA(REGEXEXTRACT(D77, ""([^ ]+)$"")))"),"MIA")</f>
        <v>MIA</v>
      </c>
      <c r="C77" s="4">
        <f t="shared" si="2"/>
        <v>13.7</v>
      </c>
      <c r="D77" s="4" t="s">
        <v>121</v>
      </c>
      <c r="E77" s="5" t="s">
        <v>44</v>
      </c>
      <c r="F77" s="6">
        <v>10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1</v>
      </c>
      <c r="N77" s="4">
        <v>3</v>
      </c>
      <c r="O77" s="4">
        <v>0</v>
      </c>
      <c r="P77" s="8">
        <v>0</v>
      </c>
      <c r="Q77" s="7">
        <v>5</v>
      </c>
      <c r="R77" s="4">
        <v>109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Rachaad White</v>
      </c>
      <c r="B78" s="4" t="str">
        <f ca="1">IFERROR(__xludf.DUMMYFUNCTION("INDEX(IFNA(REGEXEXTRACT(D78, ""([^ ]+)$"")))"),"TB")</f>
        <v>TB</v>
      </c>
      <c r="C78" s="4">
        <f t="shared" si="2"/>
        <v>13.6</v>
      </c>
      <c r="D78" s="4" t="s">
        <v>122</v>
      </c>
      <c r="E78" s="7" t="s">
        <v>19</v>
      </c>
      <c r="F78" s="6">
        <v>10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15</v>
      </c>
      <c r="N78" s="4">
        <v>31</v>
      </c>
      <c r="O78" s="4">
        <v>0</v>
      </c>
      <c r="P78" s="8">
        <v>0</v>
      </c>
      <c r="Q78" s="7">
        <v>6</v>
      </c>
      <c r="R78" s="4">
        <v>75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Jamaal Williams</v>
      </c>
      <c r="B79" s="4" t="str">
        <f ca="1">IFERROR(__xludf.DUMMYFUNCTION("INDEX(IFNA(REGEXEXTRACT(D79, ""([^ ]+)$"")))"),"NO")</f>
        <v>NO</v>
      </c>
      <c r="C79" s="4">
        <f t="shared" si="2"/>
        <v>11.600000000000001</v>
      </c>
      <c r="D79" s="4" t="s">
        <v>123</v>
      </c>
      <c r="E79" s="5" t="s">
        <v>29</v>
      </c>
      <c r="F79" s="6">
        <v>10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11</v>
      </c>
      <c r="N79" s="4">
        <v>38</v>
      </c>
      <c r="O79" s="4">
        <v>1</v>
      </c>
      <c r="P79" s="8">
        <v>0</v>
      </c>
      <c r="Q79" s="7">
        <v>1</v>
      </c>
      <c r="R79" s="4">
        <v>13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Zach Charbonnet</v>
      </c>
      <c r="B80" s="4" t="str">
        <f ca="1">IFERROR(__xludf.DUMMYFUNCTION("INDEX(IFNA(REGEXEXTRACT(D80, ""([^ ]+)$"")))"),"SEA")</f>
        <v>SEA</v>
      </c>
      <c r="C80" s="4">
        <f t="shared" si="2"/>
        <v>11.100000000000001</v>
      </c>
      <c r="D80" s="4" t="s">
        <v>124</v>
      </c>
      <c r="E80" s="5" t="s">
        <v>49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8</v>
      </c>
      <c r="N80" s="4">
        <v>12</v>
      </c>
      <c r="O80" s="4">
        <v>0</v>
      </c>
      <c r="P80" s="8">
        <v>0</v>
      </c>
      <c r="Q80" s="7">
        <v>2</v>
      </c>
      <c r="R80" s="4">
        <v>29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Will Levis</v>
      </c>
      <c r="B81" s="4" t="str">
        <f ca="1">IFERROR(__xludf.DUMMYFUNCTION("INDEX(IFNA(REGEXEXTRACT(D81, ""([^ ]+)$"")))"),"TEN")</f>
        <v>TEN</v>
      </c>
      <c r="C81" s="4">
        <f t="shared" si="2"/>
        <v>6.68</v>
      </c>
      <c r="D81" s="4" t="s">
        <v>125</v>
      </c>
      <c r="E81" s="7" t="s">
        <v>76</v>
      </c>
      <c r="F81" s="6">
        <v>9</v>
      </c>
      <c r="G81" s="7">
        <v>32</v>
      </c>
      <c r="H81" s="4">
        <v>19</v>
      </c>
      <c r="I81" s="4">
        <v>127</v>
      </c>
      <c r="J81" s="4">
        <v>1</v>
      </c>
      <c r="K81" s="4">
        <v>2</v>
      </c>
      <c r="L81" s="8">
        <v>0</v>
      </c>
      <c r="M81" s="7">
        <v>4</v>
      </c>
      <c r="N81" s="4">
        <v>36</v>
      </c>
      <c r="O81" s="4">
        <v>0</v>
      </c>
      <c r="P81" s="8">
        <v>0</v>
      </c>
      <c r="Q81" s="7">
        <v>0</v>
      </c>
      <c r="R81" s="4">
        <v>0</v>
      </c>
      <c r="S81" s="4">
        <v>0</v>
      </c>
      <c r="T81" s="8">
        <v>0</v>
      </c>
      <c r="U81" s="7">
        <v>1</v>
      </c>
      <c r="V81" s="8">
        <v>0</v>
      </c>
    </row>
    <row r="82" spans="1:22" x14ac:dyDescent="0.2">
      <c r="A82" s="4" t="str">
        <f t="shared" ca="1" si="0"/>
        <v>Ladd McConkey</v>
      </c>
      <c r="B82" s="4" t="str">
        <f ca="1">IFERROR(__xludf.DUMMYFUNCTION("INDEX(IFNA(REGEXEXTRACT(D82, ""([^ ]+)$"")))"),"LAC")</f>
        <v>LAC</v>
      </c>
      <c r="C82" s="4">
        <f t="shared" si="2"/>
        <v>12.4</v>
      </c>
      <c r="D82" s="4" t="s">
        <v>126</v>
      </c>
      <c r="E82" s="5" t="s">
        <v>46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5</v>
      </c>
      <c r="R82" s="4">
        <v>39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Jalen McMillan</v>
      </c>
      <c r="B83" s="4" t="str">
        <f ca="1">IFERROR(__xludf.DUMMYFUNCTION("INDEX(IFNA(REGEXEXTRACT(D83, ""([^ ]+)$"")))"),"TB")</f>
        <v>TB</v>
      </c>
      <c r="C83" s="4">
        <f t="shared" si="2"/>
        <v>9.6999999999999993</v>
      </c>
      <c r="D83" s="4" t="s">
        <v>127</v>
      </c>
      <c r="E83" s="7" t="s">
        <v>19</v>
      </c>
      <c r="F83" s="6">
        <v>9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1</v>
      </c>
      <c r="R83" s="4">
        <v>32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Bryce Young</v>
      </c>
      <c r="B84" s="4" t="str">
        <f ca="1">IFERROR(__xludf.DUMMYFUNCTION("INDEX(IFNA(REGEXEXTRACT(D84, ""([^ ]+)$"")))"),"CAR")</f>
        <v>CAR</v>
      </c>
      <c r="C84" s="4">
        <f t="shared" si="2"/>
        <v>9.64</v>
      </c>
      <c r="D84" s="4" t="s">
        <v>128</v>
      </c>
      <c r="E84" s="7" t="s">
        <v>129</v>
      </c>
      <c r="F84" s="6">
        <v>9</v>
      </c>
      <c r="G84" s="7">
        <v>30</v>
      </c>
      <c r="H84" s="4">
        <v>13</v>
      </c>
      <c r="I84" s="4">
        <v>161</v>
      </c>
      <c r="J84" s="4">
        <v>0</v>
      </c>
      <c r="K84" s="4">
        <v>2</v>
      </c>
      <c r="L84" s="8">
        <v>0</v>
      </c>
      <c r="M84" s="7">
        <v>4</v>
      </c>
      <c r="N84" s="4">
        <v>12</v>
      </c>
      <c r="O84" s="4">
        <v>1</v>
      </c>
      <c r="P84" s="8">
        <v>0</v>
      </c>
      <c r="Q84" s="7">
        <v>0</v>
      </c>
      <c r="R84" s="4">
        <v>0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Kirk Cousins</v>
      </c>
      <c r="B85" s="4" t="str">
        <f ca="1">IFERROR(__xludf.DUMMYFUNCTION("INDEX(IFNA(REGEXEXTRACT(D85, ""([^ ]+)$"")))"),"ATL")</f>
        <v>ATL</v>
      </c>
      <c r="C85" s="4">
        <f t="shared" si="2"/>
        <v>6.1999999999999993</v>
      </c>
      <c r="D85" s="4" t="s">
        <v>130</v>
      </c>
      <c r="E85" s="7" t="s">
        <v>116</v>
      </c>
      <c r="F85" s="6">
        <v>8</v>
      </c>
      <c r="G85" s="7">
        <v>26</v>
      </c>
      <c r="H85" s="4">
        <v>16</v>
      </c>
      <c r="I85" s="4">
        <v>155</v>
      </c>
      <c r="J85" s="4">
        <v>1</v>
      </c>
      <c r="K85" s="4">
        <v>2</v>
      </c>
      <c r="L85" s="8">
        <v>0</v>
      </c>
      <c r="M85" s="7">
        <v>1</v>
      </c>
      <c r="N85" s="4">
        <v>0</v>
      </c>
      <c r="O85" s="4">
        <v>0</v>
      </c>
      <c r="P85" s="8">
        <v>0</v>
      </c>
      <c r="Q85" s="7">
        <v>0</v>
      </c>
      <c r="R85" s="4">
        <v>0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Mack Hollins</v>
      </c>
      <c r="B86" s="4" t="str">
        <f ca="1">IFERROR(__xludf.DUMMYFUNCTION("INDEX(IFNA(REGEXEXTRACT(D86, ""([^ ]+)$"")))"),"BUF")</f>
        <v>BUF</v>
      </c>
      <c r="C86" s="4">
        <f t="shared" si="2"/>
        <v>9.5</v>
      </c>
      <c r="D86" s="4" t="s">
        <v>131</v>
      </c>
      <c r="E86" s="5" t="s">
        <v>21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2</v>
      </c>
      <c r="R86" s="4">
        <v>25</v>
      </c>
      <c r="S86" s="4">
        <v>1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Jerry Jeudy</v>
      </c>
      <c r="B87" s="4" t="str">
        <f ca="1">IFERROR(__xludf.DUMMYFUNCTION("INDEX(IFNA(REGEXEXTRACT(D87, ""([^ ]+)$"")))"),"CLE")</f>
        <v>CLE</v>
      </c>
      <c r="C87" s="4">
        <f t="shared" si="2"/>
        <v>10</v>
      </c>
      <c r="D87" s="4" t="s">
        <v>132</v>
      </c>
      <c r="E87" s="5" t="s">
        <v>89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3</v>
      </c>
      <c r="R87" s="4">
        <v>25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Juwan Johnson</v>
      </c>
      <c r="B88" s="4" t="str">
        <f ca="1">IFERROR(__xludf.DUMMYFUNCTION("INDEX(IFNA(REGEXEXTRACT(D88, ""([^ ]+)$"")))"),"NO")</f>
        <v>NO</v>
      </c>
      <c r="C88" s="4">
        <f t="shared" si="2"/>
        <v>9.6</v>
      </c>
      <c r="D88" s="4" t="s">
        <v>133</v>
      </c>
      <c r="E88" s="5" t="s">
        <v>29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2</v>
      </c>
      <c r="R88" s="4">
        <v>26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CeeDee Lamb</v>
      </c>
      <c r="B89" s="4" t="str">
        <f ca="1">IFERROR(__xludf.DUMMYFUNCTION("INDEX(IFNA(REGEXEXTRACT(D89, ""([^ ]+)$"")))"),"DAL")</f>
        <v>DAL</v>
      </c>
      <c r="C89" s="4">
        <f t="shared" si="2"/>
        <v>11.100000000000001</v>
      </c>
      <c r="D89" s="4" t="s">
        <v>134</v>
      </c>
      <c r="E89" s="5" t="s">
        <v>85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3</v>
      </c>
      <c r="N89" s="4">
        <v>25</v>
      </c>
      <c r="O89" s="4">
        <v>0</v>
      </c>
      <c r="P89" s="8">
        <v>0</v>
      </c>
      <c r="Q89" s="7">
        <v>5</v>
      </c>
      <c r="R89" s="4">
        <v>61</v>
      </c>
      <c r="S89" s="4">
        <v>0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Jalen Nailor</v>
      </c>
      <c r="B90" s="4" t="str">
        <f ca="1">IFERROR(__xludf.DUMMYFUNCTION("INDEX(IFNA(REGEXEXTRACT(D90, ""([^ ]+)$"")))"),"MIN")</f>
        <v>MIN</v>
      </c>
      <c r="C90" s="4">
        <f t="shared" si="2"/>
        <v>8.6</v>
      </c>
      <c r="D90" s="4" t="s">
        <v>135</v>
      </c>
      <c r="E90" s="5" t="s">
        <v>53</v>
      </c>
      <c r="F90" s="6">
        <v>8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1</v>
      </c>
      <c r="R90" s="4">
        <v>21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George Pickens</v>
      </c>
      <c r="B91" s="4" t="str">
        <f ca="1">IFERROR(__xludf.DUMMYFUNCTION("INDEX(IFNA(REGEXEXTRACT(D91, ""([^ ]+)$"")))"),"PIT")</f>
        <v>PIT</v>
      </c>
      <c r="C91" s="4">
        <f t="shared" si="2"/>
        <v>10.5</v>
      </c>
      <c r="D91" s="4" t="s">
        <v>136</v>
      </c>
      <c r="E91" s="5" t="s">
        <v>96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1</v>
      </c>
      <c r="N91" s="4">
        <v>-10</v>
      </c>
      <c r="O91" s="4">
        <v>0</v>
      </c>
      <c r="P91" s="8">
        <v>0</v>
      </c>
      <c r="Q91" s="7">
        <v>6</v>
      </c>
      <c r="R91" s="4">
        <v>85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Kyle Pitts</v>
      </c>
      <c r="B92" s="4" t="str">
        <f ca="1">IFERROR(__xludf.DUMMYFUNCTION("INDEX(IFNA(REGEXEXTRACT(D92, ""([^ ]+)$"")))"),"ATL")</f>
        <v>ATL</v>
      </c>
      <c r="C92" s="4">
        <f t="shared" si="2"/>
        <v>10.1</v>
      </c>
      <c r="D92" s="4" t="s">
        <v>137</v>
      </c>
      <c r="E92" s="7" t="s">
        <v>116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3</v>
      </c>
      <c r="R92" s="4">
        <v>26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DeVonta Smith</v>
      </c>
      <c r="B93" s="4" t="str">
        <f ca="1">IFERROR(__xludf.DUMMYFUNCTION("INDEX(IFNA(REGEXEXTRACT(D93, ""([^ ]+)$"")))"),"PHI")</f>
        <v>PHI</v>
      </c>
      <c r="C93" s="4">
        <f t="shared" si="2"/>
        <v>11.9</v>
      </c>
      <c r="D93" s="4" t="s">
        <v>138</v>
      </c>
      <c r="E93" s="7" t="s">
        <v>23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7</v>
      </c>
      <c r="R93" s="4">
        <v>84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Cartavious Bigsby</v>
      </c>
      <c r="B94" s="4" t="str">
        <f ca="1">IFERROR(__xludf.DUMMYFUNCTION("INDEX(IFNA(REGEXEXTRACT(D94, ""([^ ]+)$"")))"),"JAX")</f>
        <v>JAX</v>
      </c>
      <c r="C94" s="4">
        <f t="shared" si="2"/>
        <v>7.3000000000000007</v>
      </c>
      <c r="D94" s="4" t="s">
        <v>139</v>
      </c>
      <c r="E94" s="5" t="s">
        <v>92</v>
      </c>
      <c r="F94" s="6">
        <v>7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12</v>
      </c>
      <c r="N94" s="4">
        <v>73</v>
      </c>
      <c r="O94" s="4">
        <v>0</v>
      </c>
      <c r="P94" s="8">
        <v>0</v>
      </c>
      <c r="Q94" s="7">
        <v>0</v>
      </c>
      <c r="R94" s="4">
        <v>0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Jacoby Brissett</v>
      </c>
      <c r="B95" s="4" t="str">
        <f ca="1">IFERROR(__xludf.DUMMYFUNCTION("INDEX(IFNA(REGEXEXTRACT(D95, ""([^ ]+)$"")))"),"NE")</f>
        <v>NE</v>
      </c>
      <c r="C95" s="4">
        <f t="shared" si="2"/>
        <v>8.0399999999999991</v>
      </c>
      <c r="D95" s="4" t="s">
        <v>140</v>
      </c>
      <c r="E95" s="5" t="s">
        <v>59</v>
      </c>
      <c r="F95" s="6">
        <v>7</v>
      </c>
      <c r="G95" s="7">
        <v>24</v>
      </c>
      <c r="H95" s="4">
        <v>15</v>
      </c>
      <c r="I95" s="4">
        <v>121</v>
      </c>
      <c r="J95" s="4">
        <v>0</v>
      </c>
      <c r="K95" s="4">
        <v>0</v>
      </c>
      <c r="L95" s="8">
        <v>0</v>
      </c>
      <c r="M95" s="7">
        <v>7</v>
      </c>
      <c r="N95" s="4">
        <v>32</v>
      </c>
      <c r="O95" s="4">
        <v>0</v>
      </c>
      <c r="P95" s="8">
        <v>0</v>
      </c>
      <c r="Q95" s="7">
        <v>0</v>
      </c>
      <c r="R95" s="4">
        <v>0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Joe Burrow</v>
      </c>
      <c r="B96" s="4" t="str">
        <f ca="1">IFERROR(__xludf.DUMMYFUNCTION("INDEX(IFNA(REGEXEXTRACT(D96, ""([^ ]+)$"")))"),"CIN")</f>
        <v>CIN</v>
      </c>
      <c r="C96" s="4">
        <f t="shared" si="2"/>
        <v>8.06</v>
      </c>
      <c r="D96" s="4" t="s">
        <v>141</v>
      </c>
      <c r="E96" s="7" t="s">
        <v>101</v>
      </c>
      <c r="F96" s="6">
        <v>7</v>
      </c>
      <c r="G96" s="7">
        <v>29</v>
      </c>
      <c r="H96" s="4">
        <v>21</v>
      </c>
      <c r="I96" s="4">
        <v>164</v>
      </c>
      <c r="J96" s="4">
        <v>0</v>
      </c>
      <c r="K96" s="4">
        <v>0</v>
      </c>
      <c r="L96" s="8">
        <v>0</v>
      </c>
      <c r="M96" s="7">
        <v>4</v>
      </c>
      <c r="N96" s="4">
        <v>15</v>
      </c>
      <c r="O96" s="4">
        <v>0</v>
      </c>
      <c r="P96" s="8">
        <v>0</v>
      </c>
      <c r="Q96" s="7">
        <v>0</v>
      </c>
      <c r="R96" s="4">
        <v>0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Najee Harris</v>
      </c>
      <c r="B97" s="4" t="str">
        <f ca="1">IFERROR(__xludf.DUMMYFUNCTION("INDEX(IFNA(REGEXEXTRACT(D97, ""([^ ]+)$"")))"),"PIT")</f>
        <v>PIT</v>
      </c>
      <c r="C97" s="4">
        <f t="shared" si="2"/>
        <v>8.4</v>
      </c>
      <c r="D97" s="4" t="s">
        <v>142</v>
      </c>
      <c r="E97" s="5" t="s">
        <v>96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20</v>
      </c>
      <c r="N97" s="4">
        <v>70</v>
      </c>
      <c r="O97" s="4">
        <v>0</v>
      </c>
      <c r="P97" s="8">
        <v>0</v>
      </c>
      <c r="Q97" s="7">
        <v>1</v>
      </c>
      <c r="R97" s="4">
        <v>9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Mar'Keise Irving</v>
      </c>
      <c r="B98" s="4" t="str">
        <f ca="1">IFERROR(__xludf.DUMMYFUNCTION("INDEX(IFNA(REGEXEXTRACT(D98, ""([^ ]+)$"")))"),"TB")</f>
        <v>TB</v>
      </c>
      <c r="C98" s="4">
        <f t="shared" si="2"/>
        <v>8.6</v>
      </c>
      <c r="D98" s="4" t="s">
        <v>143</v>
      </c>
      <c r="E98" s="5" t="s">
        <v>19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9</v>
      </c>
      <c r="N98" s="4">
        <v>62</v>
      </c>
      <c r="O98" s="4">
        <v>0</v>
      </c>
      <c r="P98" s="8">
        <v>0</v>
      </c>
      <c r="Q98" s="7">
        <v>2</v>
      </c>
      <c r="R98" s="4">
        <v>14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Tyler Johnson</v>
      </c>
      <c r="B99" s="4" t="str">
        <f ca="1">IFERROR(__xludf.DUMMYFUNCTION("INDEX(IFNA(REGEXEXTRACT(D99, ""([^ ]+)$"")))"),"LA")</f>
        <v>LA</v>
      </c>
      <c r="C99" s="4">
        <f t="shared" si="2"/>
        <v>10.4</v>
      </c>
      <c r="D99" s="4" t="s">
        <v>144</v>
      </c>
      <c r="E99" s="7" t="s">
        <v>56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5</v>
      </c>
      <c r="R99" s="4">
        <v>79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Tyler Lockett</v>
      </c>
      <c r="B100" s="4" t="str">
        <f ca="1">IFERROR(__xludf.DUMMYFUNCTION("INDEX(IFNA(REGEXEXTRACT(D100, ""([^ ]+)$"")))"),"SEA")</f>
        <v>SEA</v>
      </c>
      <c r="C100" s="4">
        <f t="shared" si="2"/>
        <v>10.7</v>
      </c>
      <c r="D100" s="4" t="s">
        <v>145</v>
      </c>
      <c r="E100" s="7" t="s">
        <v>49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6</v>
      </c>
      <c r="R100" s="4">
        <v>77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Chigoziem Okonkwo</v>
      </c>
      <c r="B101" s="4" t="str">
        <f ca="1">IFERROR(__xludf.DUMMYFUNCTION("INDEX(IFNA(REGEXEXTRACT(D101, ""([^ ]+)$"")))"),"TEN")</f>
        <v>TEN</v>
      </c>
      <c r="C101" s="4">
        <f t="shared" si="2"/>
        <v>8.5</v>
      </c>
      <c r="D101" s="4" t="s">
        <v>146</v>
      </c>
      <c r="E101" s="7" t="s">
        <v>76</v>
      </c>
      <c r="F101" s="6">
        <v>7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2</v>
      </c>
      <c r="R101" s="4">
        <v>15</v>
      </c>
      <c r="S101" s="4">
        <v>1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Tyrod Taylor</v>
      </c>
      <c r="B102" s="4" t="str">
        <f ca="1">IFERROR(__xludf.DUMMYFUNCTION("INDEX(IFNA(REGEXEXTRACT(D102, ""([^ ]+)$"")))"),"NYJ")</f>
        <v>NYJ</v>
      </c>
      <c r="C102" s="4">
        <f t="shared" si="2"/>
        <v>6.14</v>
      </c>
      <c r="D102" s="4" t="s">
        <v>147</v>
      </c>
      <c r="E102" s="5" t="s">
        <v>39</v>
      </c>
      <c r="F102" s="6">
        <v>7</v>
      </c>
      <c r="G102" s="7">
        <v>8</v>
      </c>
      <c r="H102" s="4">
        <v>6</v>
      </c>
      <c r="I102" s="4">
        <v>36</v>
      </c>
      <c r="J102" s="4">
        <v>1</v>
      </c>
      <c r="K102" s="4">
        <v>0</v>
      </c>
      <c r="L102" s="8">
        <v>0</v>
      </c>
      <c r="M102" s="7">
        <v>1</v>
      </c>
      <c r="N102" s="4">
        <v>7</v>
      </c>
      <c r="O102" s="4">
        <v>0</v>
      </c>
      <c r="P102" s="8">
        <v>0</v>
      </c>
      <c r="Q102" s="7">
        <v>0</v>
      </c>
      <c r="R102" s="4">
        <v>0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Christian Watson</v>
      </c>
      <c r="B103" s="4" t="str">
        <f ca="1">IFERROR(__xludf.DUMMYFUNCTION("INDEX(IFNA(REGEXEXTRACT(D103, ""([^ ]+)$"")))"),"GB")</f>
        <v>GB</v>
      </c>
      <c r="C103" s="4">
        <f t="shared" si="2"/>
        <v>8.8000000000000007</v>
      </c>
      <c r="D103" s="4" t="s">
        <v>148</v>
      </c>
      <c r="E103" s="5" t="s">
        <v>27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3</v>
      </c>
      <c r="R103" s="4">
        <v>13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Ja'Marr Chase</v>
      </c>
      <c r="B104" s="4" t="str">
        <f ca="1">IFERROR(__xludf.DUMMYFUNCTION("INDEX(IFNA(REGEXEXTRACT(D104, ""([^ ]+)$"")))"),"CIN")</f>
        <v>CIN</v>
      </c>
      <c r="C104" s="4">
        <f t="shared" si="2"/>
        <v>9.1999999999999993</v>
      </c>
      <c r="D104" s="4" t="s">
        <v>149</v>
      </c>
      <c r="E104" s="7" t="s">
        <v>101</v>
      </c>
      <c r="F104" s="6">
        <v>6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6</v>
      </c>
      <c r="R104" s="4">
        <v>62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Gabriel Davis</v>
      </c>
      <c r="B105" s="4" t="str">
        <f ca="1">IFERROR(__xludf.DUMMYFUNCTION("INDEX(IFNA(REGEXEXTRACT(D105, ""([^ ]+)$"")))"),"JAX")</f>
        <v>JAX</v>
      </c>
      <c r="C105" s="4">
        <f t="shared" si="2"/>
        <v>7.7</v>
      </c>
      <c r="D105" s="4" t="s">
        <v>150</v>
      </c>
      <c r="E105" s="7" t="s">
        <v>92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3</v>
      </c>
      <c r="R105" s="4">
        <v>62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Austin Ekeler</v>
      </c>
      <c r="B106" s="4" t="str">
        <f ca="1">IFERROR(__xludf.DUMMYFUNCTION("INDEX(IFNA(REGEXEXTRACT(D106, ""([^ ]+)$"")))"),"WAS")</f>
        <v>WAS</v>
      </c>
      <c r="C106" s="4">
        <f t="shared" si="2"/>
        <v>8.1999999999999993</v>
      </c>
      <c r="D106" s="4" t="s">
        <v>151</v>
      </c>
      <c r="E106" s="7" t="s">
        <v>31</v>
      </c>
      <c r="F106" s="6">
        <v>6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2</v>
      </c>
      <c r="N106" s="4">
        <v>10</v>
      </c>
      <c r="O106" s="4">
        <v>0</v>
      </c>
      <c r="P106" s="8">
        <v>0</v>
      </c>
      <c r="Q106" s="7">
        <v>4</v>
      </c>
      <c r="R106" s="4">
        <v>52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Jauan Jennings</v>
      </c>
      <c r="B107" s="4" t="str">
        <f ca="1">IFERROR(__xludf.DUMMYFUNCTION("INDEX(IFNA(REGEXEXTRACT(D107, ""([^ ]+)$"")))"),"SF")</f>
        <v>SF</v>
      </c>
      <c r="C107" s="4">
        <f t="shared" si="2"/>
        <v>8.9</v>
      </c>
      <c r="D107" s="4" t="s">
        <v>152</v>
      </c>
      <c r="E107" s="7" t="s">
        <v>42</v>
      </c>
      <c r="F107" s="6">
        <v>6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5</v>
      </c>
      <c r="R107" s="4">
        <v>64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Jakobi Meyers</v>
      </c>
      <c r="B108" s="4" t="str">
        <f ca="1">IFERROR(__xludf.DUMMYFUNCTION("INDEX(IFNA(REGEXEXTRACT(D108, ""([^ ]+)$"")))"),"LV")</f>
        <v>LV</v>
      </c>
      <c r="C108" s="4">
        <f t="shared" si="2"/>
        <v>7.9</v>
      </c>
      <c r="D108" s="4" t="s">
        <v>153</v>
      </c>
      <c r="E108" s="5" t="s">
        <v>82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1</v>
      </c>
      <c r="N108" s="4">
        <v>3</v>
      </c>
      <c r="O108" s="4">
        <v>0</v>
      </c>
      <c r="P108" s="8">
        <v>0</v>
      </c>
      <c r="Q108" s="7">
        <v>3</v>
      </c>
      <c r="R108" s="4">
        <v>61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Malik Nabers</v>
      </c>
      <c r="B109" s="4" t="str">
        <f ca="1">IFERROR(__xludf.DUMMYFUNCTION("INDEX(IFNA(REGEXEXTRACT(D109, ""([^ ]+)$"")))"),"NYG")</f>
        <v>NYG</v>
      </c>
      <c r="C109" s="4">
        <f t="shared" si="2"/>
        <v>9.1000000000000014</v>
      </c>
      <c r="D109" s="4" t="s">
        <v>154</v>
      </c>
      <c r="E109" s="5" t="s">
        <v>155</v>
      </c>
      <c r="F109" s="6">
        <v>6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5</v>
      </c>
      <c r="R109" s="4">
        <v>66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Caleb Williams</v>
      </c>
      <c r="B110" s="4" t="str">
        <f ca="1">IFERROR(__xludf.DUMMYFUNCTION("INDEX(IFNA(REGEXEXTRACT(D110, ""([^ ]+)$"")))"),"CHI")</f>
        <v>CHI</v>
      </c>
      <c r="C110" s="4">
        <f t="shared" si="2"/>
        <v>7.2200000000000006</v>
      </c>
      <c r="D110" s="4" t="s">
        <v>156</v>
      </c>
      <c r="E110" s="7" t="s">
        <v>157</v>
      </c>
      <c r="F110" s="6">
        <v>6</v>
      </c>
      <c r="G110" s="7">
        <v>29</v>
      </c>
      <c r="H110" s="4">
        <v>14</v>
      </c>
      <c r="I110" s="4">
        <v>93</v>
      </c>
      <c r="J110" s="4">
        <v>0</v>
      </c>
      <c r="K110" s="4">
        <v>0</v>
      </c>
      <c r="L110" s="8">
        <v>1</v>
      </c>
      <c r="M110" s="7">
        <v>5</v>
      </c>
      <c r="N110" s="4">
        <v>15</v>
      </c>
      <c r="O110" s="4">
        <v>0</v>
      </c>
      <c r="P110" s="8">
        <v>0</v>
      </c>
      <c r="Q110" s="7">
        <v>0</v>
      </c>
      <c r="R110" s="4">
        <v>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Garrett Wilson</v>
      </c>
      <c r="B111" s="4" t="str">
        <f ca="1">IFERROR(__xludf.DUMMYFUNCTION("INDEX(IFNA(REGEXEXTRACT(D111, ""([^ ]+)$"")))"),"NYJ")</f>
        <v>NYJ</v>
      </c>
      <c r="C111" s="4">
        <f t="shared" si="2"/>
        <v>9</v>
      </c>
      <c r="D111" s="4" t="s">
        <v>158</v>
      </c>
      <c r="E111" s="7" t="s">
        <v>39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6</v>
      </c>
      <c r="R111" s="4">
        <v>60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Michael Wilson</v>
      </c>
      <c r="B112" s="4" t="str">
        <f ca="1">IFERROR(__xludf.DUMMYFUNCTION("INDEX(IFNA(REGEXEXTRACT(D112, ""([^ ]+)$"")))"),"ARI")</f>
        <v>ARI</v>
      </c>
      <c r="C112" s="4">
        <f t="shared" si="2"/>
        <v>7</v>
      </c>
      <c r="D112" s="4" t="s">
        <v>159</v>
      </c>
      <c r="E112" s="7" t="s">
        <v>65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1</v>
      </c>
      <c r="R112" s="4">
        <v>5</v>
      </c>
      <c r="S112" s="4">
        <v>1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Davante Adams</v>
      </c>
      <c r="B113" s="4" t="str">
        <f ca="1">IFERROR(__xludf.DUMMYFUNCTION("INDEX(IFNA(REGEXEXTRACT(D113, ""([^ ]+)$"")))"),"NYJ")</f>
        <v>NYJ</v>
      </c>
      <c r="C113" s="4">
        <f t="shared" si="2"/>
        <v>8.4</v>
      </c>
      <c r="D113" s="4" t="s">
        <v>160</v>
      </c>
      <c r="E113" s="7" t="s">
        <v>82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5</v>
      </c>
      <c r="R113" s="4">
        <v>59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Rashod Bateman</v>
      </c>
      <c r="B114" s="4" t="str">
        <f ca="1">IFERROR(__xludf.DUMMYFUNCTION("INDEX(IFNA(REGEXEXTRACT(D114, ""([^ ]+)$"")))"),"BAL")</f>
        <v>BAL</v>
      </c>
      <c r="C114" s="4">
        <f t="shared" si="2"/>
        <v>6.3000000000000007</v>
      </c>
      <c r="D114" s="4" t="s">
        <v>161</v>
      </c>
      <c r="E114" s="7" t="s">
        <v>33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2</v>
      </c>
      <c r="R114" s="4">
        <v>53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Brock Bowers</v>
      </c>
      <c r="B115" s="4" t="str">
        <f ca="1">IFERROR(__xludf.DUMMYFUNCTION("INDEX(IFNA(REGEXEXTRACT(D115, ""([^ ]+)$"")))"),"LV")</f>
        <v>LV</v>
      </c>
      <c r="C115" s="4">
        <f t="shared" si="2"/>
        <v>8.8000000000000007</v>
      </c>
      <c r="D115" s="4" t="s">
        <v>162</v>
      </c>
      <c r="E115" s="7" t="s">
        <v>82</v>
      </c>
      <c r="F115" s="6">
        <v>5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6</v>
      </c>
      <c r="R115" s="4">
        <v>58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Keon Coleman</v>
      </c>
      <c r="B116" s="4" t="str">
        <f ca="1">IFERROR(__xludf.DUMMYFUNCTION("INDEX(IFNA(REGEXEXTRACT(D116, ""([^ ]+)$"")))"),"BUF")</f>
        <v>BUF</v>
      </c>
      <c r="C116" s="4">
        <f t="shared" si="2"/>
        <v>7.1000000000000005</v>
      </c>
      <c r="D116" s="4" t="s">
        <v>163</v>
      </c>
      <c r="E116" s="5" t="s">
        <v>21</v>
      </c>
      <c r="F116" s="6">
        <v>5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4</v>
      </c>
      <c r="R116" s="4">
        <v>51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Nathaniel Dell</v>
      </c>
      <c r="B117" s="4" t="str">
        <f ca="1">IFERROR(__xludf.DUMMYFUNCTION("INDEX(IFNA(REGEXEXTRACT(D117, ""([^ ]+)$"")))"),"HOU")</f>
        <v>HOU</v>
      </c>
      <c r="C117" s="4">
        <f t="shared" si="2"/>
        <v>7.4</v>
      </c>
      <c r="D117" s="4" t="s">
        <v>164</v>
      </c>
      <c r="E117" s="5" t="s">
        <v>35</v>
      </c>
      <c r="F117" s="6">
        <v>5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2</v>
      </c>
      <c r="N117" s="4">
        <v>19</v>
      </c>
      <c r="O117" s="4">
        <v>0</v>
      </c>
      <c r="P117" s="8">
        <v>0</v>
      </c>
      <c r="Q117" s="7">
        <v>3</v>
      </c>
      <c r="R117" s="4">
        <v>40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Romeo Doubs</v>
      </c>
      <c r="B118" s="4" t="str">
        <f ca="1">IFERROR(__xludf.DUMMYFUNCTION("INDEX(IFNA(REGEXEXTRACT(D118, ""([^ ]+)$"")))"),"GB")</f>
        <v>GB</v>
      </c>
      <c r="C118" s="4">
        <f t="shared" si="2"/>
        <v>7</v>
      </c>
      <c r="D118" s="4" t="s">
        <v>165</v>
      </c>
      <c r="E118" s="5" t="s">
        <v>27</v>
      </c>
      <c r="F118" s="6">
        <v>5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4</v>
      </c>
      <c r="R118" s="4">
        <v>50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Justice Hill</v>
      </c>
      <c r="B119" s="4" t="str">
        <f ca="1">IFERROR(__xludf.DUMMYFUNCTION("INDEX(IFNA(REGEXEXTRACT(D119, ""([^ ]+)$"")))"),"BAL")</f>
        <v>BAL</v>
      </c>
      <c r="C119" s="4">
        <f t="shared" si="2"/>
        <v>8.5</v>
      </c>
      <c r="D119" s="4" t="s">
        <v>166</v>
      </c>
      <c r="E119" s="5" t="s">
        <v>33</v>
      </c>
      <c r="F119" s="6">
        <v>5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1</v>
      </c>
      <c r="N119" s="4">
        <v>3</v>
      </c>
      <c r="O119" s="4">
        <v>0</v>
      </c>
      <c r="P119" s="8">
        <v>0</v>
      </c>
      <c r="Q119" s="7">
        <v>6</v>
      </c>
      <c r="R119" s="4">
        <v>52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Ray Ray McCloud</v>
      </c>
      <c r="B120" s="4" t="str">
        <f ca="1">IFERROR(__xludf.DUMMYFUNCTION("INDEX(IFNA(REGEXEXTRACT(D120, ""([^ ]+)$"")))"),"ATL")</f>
        <v>ATL</v>
      </c>
      <c r="C120" s="4">
        <f t="shared" si="2"/>
        <v>7.2</v>
      </c>
      <c r="D120" s="4" t="s">
        <v>167</v>
      </c>
      <c r="E120" s="5" t="s">
        <v>116</v>
      </c>
      <c r="F120" s="6">
        <v>5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4</v>
      </c>
      <c r="R120" s="4">
        <v>52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Calvin Ridley</v>
      </c>
      <c r="B121" s="4" t="str">
        <f ca="1">IFERROR(__xludf.DUMMYFUNCTION("INDEX(IFNA(REGEXEXTRACT(D121, ""([^ ]+)$"")))"),"TEN")</f>
        <v>TEN</v>
      </c>
      <c r="C121" s="4">
        <f t="shared" si="2"/>
        <v>6.5</v>
      </c>
      <c r="D121" s="4" t="s">
        <v>168</v>
      </c>
      <c r="E121" s="5" t="s">
        <v>76</v>
      </c>
      <c r="F121" s="6">
        <v>5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3</v>
      </c>
      <c r="R121" s="4">
        <v>50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Wan'Dale Robinson</v>
      </c>
      <c r="B122" s="4" t="str">
        <f ca="1">IFERROR(__xludf.DUMMYFUNCTION("INDEX(IFNA(REGEXEXTRACT(D122, ""([^ ]+)$"")))"),"NYG")</f>
        <v>NYG</v>
      </c>
      <c r="C122" s="4">
        <f t="shared" si="2"/>
        <v>8.8000000000000007</v>
      </c>
      <c r="D122" s="4" t="s">
        <v>169</v>
      </c>
      <c r="E122" s="5" t="s">
        <v>155</v>
      </c>
      <c r="F122" s="6">
        <v>5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1</v>
      </c>
      <c r="N122" s="4">
        <v>14</v>
      </c>
      <c r="O122" s="4">
        <v>0</v>
      </c>
      <c r="P122" s="8">
        <v>0</v>
      </c>
      <c r="Q122" s="7">
        <v>6</v>
      </c>
      <c r="R122" s="4">
        <v>44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D'Andre Swift</v>
      </c>
      <c r="B123" s="4" t="str">
        <f ca="1">IFERROR(__xludf.DUMMYFUNCTION("INDEX(IFNA(REGEXEXTRACT(D123, ""([^ ]+)$"")))"),"CHI")</f>
        <v>CHI</v>
      </c>
      <c r="C123" s="4">
        <f t="shared" si="2"/>
        <v>5</v>
      </c>
      <c r="D123" s="4" t="s">
        <v>170</v>
      </c>
      <c r="E123" s="5" t="s">
        <v>157</v>
      </c>
      <c r="F123" s="6">
        <v>5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10</v>
      </c>
      <c r="N123" s="4">
        <v>30</v>
      </c>
      <c r="O123" s="4">
        <v>0</v>
      </c>
      <c r="P123" s="8">
        <v>0</v>
      </c>
      <c r="Q123" s="7">
        <v>0</v>
      </c>
      <c r="R123" s="4">
        <v>0</v>
      </c>
      <c r="S123" s="4">
        <v>0</v>
      </c>
      <c r="T123" s="8">
        <v>1</v>
      </c>
      <c r="U123" s="7">
        <v>0</v>
      </c>
      <c r="V123" s="8">
        <v>0</v>
      </c>
    </row>
    <row r="124" spans="1:22" x14ac:dyDescent="0.2">
      <c r="A124" s="4" t="str">
        <f t="shared" ca="1" si="0"/>
        <v>Greg Dortch</v>
      </c>
      <c r="B124" s="4" t="str">
        <f ca="1">IFERROR(__xludf.DUMMYFUNCTION("INDEX(IFNA(REGEXEXTRACT(D124, ""([^ ]+)$"")))"),"ARI")</f>
        <v>ARI</v>
      </c>
      <c r="C124" s="4">
        <f t="shared" si="2"/>
        <v>8.1</v>
      </c>
      <c r="D124" s="4" t="s">
        <v>171</v>
      </c>
      <c r="E124" s="5" t="s">
        <v>65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1</v>
      </c>
      <c r="N124" s="4">
        <v>4</v>
      </c>
      <c r="O124" s="4">
        <v>0</v>
      </c>
      <c r="P124" s="8">
        <v>0</v>
      </c>
      <c r="Q124" s="7">
        <v>6</v>
      </c>
      <c r="R124" s="4">
        <v>47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Zay Flowers</v>
      </c>
      <c r="B125" s="4" t="str">
        <f ca="1">IFERROR(__xludf.DUMMYFUNCTION("INDEX(IFNA(REGEXEXTRACT(D125, ""([^ ]+)$"")))"),"BAL")</f>
        <v>BAL</v>
      </c>
      <c r="C125" s="4">
        <f t="shared" si="2"/>
        <v>8.1000000000000014</v>
      </c>
      <c r="D125" s="4" t="s">
        <v>172</v>
      </c>
      <c r="E125" s="5" t="s">
        <v>33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2</v>
      </c>
      <c r="N125" s="4">
        <v>14</v>
      </c>
      <c r="O125" s="4">
        <v>0</v>
      </c>
      <c r="P125" s="8">
        <v>0</v>
      </c>
      <c r="Q125" s="7">
        <v>6</v>
      </c>
      <c r="R125" s="4">
        <v>37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Daniel Jones</v>
      </c>
      <c r="B126" s="4" t="str">
        <f ca="1">IFERROR(__xludf.DUMMYFUNCTION("INDEX(IFNA(REGEXEXTRACT(D126, ""([^ ]+)$"")))"),"MIN")</f>
        <v>MIN</v>
      </c>
      <c r="C126" s="4">
        <f t="shared" si="2"/>
        <v>4.9400000000000004</v>
      </c>
      <c r="D126" s="4" t="s">
        <v>173</v>
      </c>
      <c r="E126" s="7" t="s">
        <v>53</v>
      </c>
      <c r="F126" s="6">
        <v>4</v>
      </c>
      <c r="G126" s="7">
        <v>42</v>
      </c>
      <c r="H126" s="4">
        <v>22</v>
      </c>
      <c r="I126" s="4">
        <v>186</v>
      </c>
      <c r="J126" s="4">
        <v>0</v>
      </c>
      <c r="K126" s="4">
        <v>2</v>
      </c>
      <c r="L126" s="8">
        <v>0</v>
      </c>
      <c r="M126" s="7">
        <v>6</v>
      </c>
      <c r="N126" s="4">
        <v>15</v>
      </c>
      <c r="O126" s="4">
        <v>0</v>
      </c>
      <c r="P126" s="8">
        <v>0</v>
      </c>
      <c r="Q126" s="7">
        <v>0</v>
      </c>
      <c r="R126" s="4">
        <v>0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Kyle Juszczyk</v>
      </c>
      <c r="B127" s="4" t="str">
        <f ca="1">IFERROR(__xludf.DUMMYFUNCTION("INDEX(IFNA(REGEXEXTRACT(D127, ""([^ ]+)$"")))"),"SF")</f>
        <v>SF</v>
      </c>
      <c r="C127" s="4">
        <f t="shared" si="2"/>
        <v>5</v>
      </c>
      <c r="D127" s="4" t="s">
        <v>174</v>
      </c>
      <c r="E127" s="5" t="s">
        <v>42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2</v>
      </c>
      <c r="R127" s="4">
        <v>40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George Kittle</v>
      </c>
      <c r="B128" s="4" t="str">
        <f ca="1">IFERROR(__xludf.DUMMYFUNCTION("INDEX(IFNA(REGEXEXTRACT(D128, ""([^ ]+)$"")))"),"SF")</f>
        <v>SF</v>
      </c>
      <c r="C128" s="4">
        <f t="shared" si="2"/>
        <v>6</v>
      </c>
      <c r="D128" s="4" t="s">
        <v>175</v>
      </c>
      <c r="E128" s="5" t="s">
        <v>42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4</v>
      </c>
      <c r="R128" s="4">
        <v>40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Sam LaPorta</v>
      </c>
      <c r="B129" s="4" t="str">
        <f ca="1">IFERROR(__xludf.DUMMYFUNCTION("INDEX(IFNA(REGEXEXTRACT(D129, ""([^ ]+)$"")))"),"DET")</f>
        <v>DET</v>
      </c>
      <c r="C129" s="4">
        <f t="shared" si="2"/>
        <v>6.5</v>
      </c>
      <c r="D129" s="4" t="s">
        <v>176</v>
      </c>
      <c r="E129" s="5" t="s">
        <v>51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4</v>
      </c>
      <c r="R129" s="4">
        <v>45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D.J. Moore</v>
      </c>
      <c r="B130" s="4" t="str">
        <f ca="1">IFERROR(__xludf.DUMMYFUNCTION("INDEX(IFNA(REGEXEXTRACT(D130, ""([^ ]+)$"")))"),"CHI")</f>
        <v>CHI</v>
      </c>
      <c r="C130" s="4">
        <f t="shared" si="2"/>
        <v>7.5</v>
      </c>
      <c r="D130" s="4" t="s">
        <v>177</v>
      </c>
      <c r="E130" s="5" t="s">
        <v>157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1</v>
      </c>
      <c r="N130" s="4">
        <v>14</v>
      </c>
      <c r="O130" s="4">
        <v>0</v>
      </c>
      <c r="P130" s="8">
        <v>0</v>
      </c>
      <c r="Q130" s="7">
        <v>5</v>
      </c>
      <c r="R130" s="4">
        <v>36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David Njoku</v>
      </c>
      <c r="B131" s="4" t="str">
        <f ca="1">IFERROR(__xludf.DUMMYFUNCTION("INDEX(IFNA(REGEXEXTRACT(D131, ""([^ ]+)$"")))"),"CLE")</f>
        <v>CLE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6.4</v>
      </c>
      <c r="D131" s="4" t="s">
        <v>178</v>
      </c>
      <c r="E131" s="5" t="s">
        <v>89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4</v>
      </c>
      <c r="R131" s="4">
        <v>44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Colby Parkinson</v>
      </c>
      <c r="B132" s="4" t="str">
        <f ca="1">IFERROR(__xludf.DUMMYFUNCTION("INDEX(IFNA(REGEXEXTRACT(D132, ""([^ ]+)$"")))"),"LA")</f>
        <v>LA</v>
      </c>
      <c r="C132" s="4">
        <f t="shared" si="3"/>
        <v>6.7</v>
      </c>
      <c r="D132" s="4" t="s">
        <v>179</v>
      </c>
      <c r="E132" s="5" t="s">
        <v>56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4</v>
      </c>
      <c r="R132" s="4">
        <v>47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Josh Reynolds</v>
      </c>
      <c r="B133" s="4" t="str">
        <f ca="1">IFERROR(__xludf.DUMMYFUNCTION("INDEX(IFNA(REGEXEXTRACT(D133, ""([^ ]+)$"")))"),"JAX")</f>
        <v>JAX</v>
      </c>
      <c r="C133" s="4">
        <f t="shared" si="3"/>
        <v>7</v>
      </c>
      <c r="D133" s="4" t="s">
        <v>180</v>
      </c>
      <c r="E133" s="7" t="s">
        <v>112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5</v>
      </c>
      <c r="R133" s="4">
        <v>45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Demarcus Robinson</v>
      </c>
      <c r="B134" s="4" t="str">
        <f ca="1">IFERROR(__xludf.DUMMYFUNCTION("INDEX(IFNA(REGEXEXTRACT(D134, ""([^ ]+)$"")))"),"LA")</f>
        <v>LA</v>
      </c>
      <c r="C134" s="4">
        <f t="shared" si="3"/>
        <v>6.2</v>
      </c>
      <c r="D134" s="4" t="s">
        <v>181</v>
      </c>
      <c r="E134" s="7" t="s">
        <v>56</v>
      </c>
      <c r="F134" s="6">
        <v>4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42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Devin Singletary</v>
      </c>
      <c r="B135" s="4" t="str">
        <f ca="1">IFERROR(__xludf.DUMMYFUNCTION("INDEX(IFNA(REGEXEXTRACT(D135, ""([^ ]+)$"")))"),"NYG")</f>
        <v>NYG</v>
      </c>
      <c r="C135" s="4">
        <f t="shared" si="3"/>
        <v>7.2</v>
      </c>
      <c r="D135" s="4" t="s">
        <v>182</v>
      </c>
      <c r="E135" s="5" t="s">
        <v>155</v>
      </c>
      <c r="F135" s="6">
        <v>4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10</v>
      </c>
      <c r="N135" s="4">
        <v>37</v>
      </c>
      <c r="O135" s="4">
        <v>0</v>
      </c>
      <c r="P135" s="8">
        <v>0</v>
      </c>
      <c r="Q135" s="7">
        <v>4</v>
      </c>
      <c r="R135" s="4">
        <v>15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Adam Thielen</v>
      </c>
      <c r="B136" s="4" t="str">
        <f ca="1">IFERROR(__xludf.DUMMYFUNCTION("INDEX(IFNA(REGEXEXTRACT(D136, ""([^ ]+)$"")))"),"CAR")</f>
        <v>CAR</v>
      </c>
      <c r="C136" s="4">
        <f t="shared" si="3"/>
        <v>6.4</v>
      </c>
      <c r="D136" s="4" t="s">
        <v>183</v>
      </c>
      <c r="E136" s="7" t="s">
        <v>129</v>
      </c>
      <c r="F136" s="6">
        <v>4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3</v>
      </c>
      <c r="R136" s="4">
        <v>49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Emanuel Wilson</v>
      </c>
      <c r="B137" s="4" t="str">
        <f ca="1">IFERROR(__xludf.DUMMYFUNCTION("INDEX(IFNA(REGEXEXTRACT(D137, ""([^ ]+)$"")))"),"GB")</f>
        <v>GB</v>
      </c>
      <c r="C137" s="4">
        <f t="shared" si="3"/>
        <v>5.8000000000000007</v>
      </c>
      <c r="D137" s="4" t="s">
        <v>184</v>
      </c>
      <c r="E137" s="5" t="s">
        <v>27</v>
      </c>
      <c r="F137" s="6">
        <v>4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4</v>
      </c>
      <c r="N137" s="4">
        <v>46</v>
      </c>
      <c r="O137" s="4">
        <v>0</v>
      </c>
      <c r="P137" s="8">
        <v>0</v>
      </c>
      <c r="Q137" s="7">
        <v>2</v>
      </c>
      <c r="R137" s="4">
        <v>2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Jordan Addison</v>
      </c>
      <c r="B138" s="4" t="str">
        <f ca="1">IFERROR(__xludf.DUMMYFUNCTION("INDEX(IFNA(REGEXEXTRACT(D138, ""([^ ]+)$"")))"),"MIN")</f>
        <v>MIN</v>
      </c>
      <c r="C138" s="4">
        <f t="shared" si="3"/>
        <v>5</v>
      </c>
      <c r="D138" s="4" t="s">
        <v>185</v>
      </c>
      <c r="E138" s="7" t="s">
        <v>53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3</v>
      </c>
      <c r="R138" s="4">
        <v>35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Ty Chandler</v>
      </c>
      <c r="B139" s="4" t="str">
        <f ca="1">IFERROR(__xludf.DUMMYFUNCTION("INDEX(IFNA(REGEXEXTRACT(D139, ""([^ ]+)$"")))"),"MIN")</f>
        <v>MIN</v>
      </c>
      <c r="C139" s="4">
        <f t="shared" si="3"/>
        <v>5.7</v>
      </c>
      <c r="D139" s="4" t="s">
        <v>186</v>
      </c>
      <c r="E139" s="7" t="s">
        <v>53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8</v>
      </c>
      <c r="N139" s="4">
        <v>17</v>
      </c>
      <c r="O139" s="4">
        <v>0</v>
      </c>
      <c r="P139" s="8">
        <v>0</v>
      </c>
      <c r="Q139" s="7">
        <v>3</v>
      </c>
      <c r="R139" s="4">
        <v>25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Dallas Goedert</v>
      </c>
      <c r="B140" s="4" t="str">
        <f ca="1">IFERROR(__xludf.DUMMYFUNCTION("INDEX(IFNA(REGEXEXTRACT(D140, ""([^ ]+)$"")))"),"PHI")</f>
        <v>PHI</v>
      </c>
      <c r="C140" s="4">
        <f t="shared" si="3"/>
        <v>5.0999999999999996</v>
      </c>
      <c r="D140" s="4" t="s">
        <v>187</v>
      </c>
      <c r="E140" s="5" t="s">
        <v>23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4</v>
      </c>
      <c r="R140" s="4">
        <v>31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Noah Gray</v>
      </c>
      <c r="B141" s="4" t="str">
        <f ca="1">IFERROR(__xludf.DUMMYFUNCTION("INDEX(IFNA(REGEXEXTRACT(D141, ""([^ ]+)$"")))"),"KC")</f>
        <v>KC</v>
      </c>
      <c r="C141" s="4">
        <f t="shared" si="3"/>
        <v>5.2</v>
      </c>
      <c r="D141" s="4" t="s">
        <v>188</v>
      </c>
      <c r="E141" s="5" t="s">
        <v>61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3</v>
      </c>
      <c r="R141" s="4">
        <v>37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Taysom Hill</v>
      </c>
      <c r="B142" s="4" t="str">
        <f ca="1">IFERROR(__xludf.DUMMYFUNCTION("INDEX(IFNA(REGEXEXTRACT(D142, ""([^ ]+)$"")))"),"NO")</f>
        <v>NO</v>
      </c>
      <c r="C142" s="4">
        <f t="shared" si="3"/>
        <v>4.0999999999999996</v>
      </c>
      <c r="D142" s="4" t="s">
        <v>189</v>
      </c>
      <c r="E142" s="5" t="s">
        <v>29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5</v>
      </c>
      <c r="N142" s="4">
        <v>35</v>
      </c>
      <c r="O142" s="4">
        <v>0</v>
      </c>
      <c r="P142" s="8">
        <v>0</v>
      </c>
      <c r="Q142" s="7">
        <v>1</v>
      </c>
      <c r="R142" s="4">
        <v>1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Austin Hooper</v>
      </c>
      <c r="B143" s="4" t="str">
        <f ca="1">IFERROR(__xludf.DUMMYFUNCTION("INDEX(IFNA(REGEXEXTRACT(D143, ""([^ ]+)$"")))"),"NE")</f>
        <v>NE</v>
      </c>
      <c r="C143" s="4">
        <f t="shared" si="3"/>
        <v>4.0999999999999996</v>
      </c>
      <c r="D143" s="4" t="s">
        <v>190</v>
      </c>
      <c r="E143" s="5" t="s">
        <v>59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2</v>
      </c>
      <c r="R143" s="4">
        <v>31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Hayden Hurst</v>
      </c>
      <c r="B144" s="4" t="str">
        <f ca="1">IFERROR(__xludf.DUMMYFUNCTION("INDEX(IFNA(REGEXEXTRACT(D144, ""([^ ]+)$"")))"),"LAC")</f>
        <v>LAC</v>
      </c>
      <c r="C144" s="4">
        <f t="shared" si="3"/>
        <v>4.3000000000000007</v>
      </c>
      <c r="D144" s="4" t="s">
        <v>191</v>
      </c>
      <c r="E144" s="5" t="s">
        <v>46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2</v>
      </c>
      <c r="R144" s="4">
        <v>33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Quentin Johnston</v>
      </c>
      <c r="B145" s="4" t="str">
        <f ca="1">IFERROR(__xludf.DUMMYFUNCTION("INDEX(IFNA(REGEXEXTRACT(D145, ""([^ ]+)$"")))"),"LAC")</f>
        <v>LAC</v>
      </c>
      <c r="C145" s="4">
        <f t="shared" si="3"/>
        <v>5.3000000000000007</v>
      </c>
      <c r="D145" s="4" t="s">
        <v>192</v>
      </c>
      <c r="E145" s="7" t="s">
        <v>46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3</v>
      </c>
      <c r="R145" s="4">
        <v>38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Travis Kelce</v>
      </c>
      <c r="B146" s="4" t="str">
        <f ca="1">IFERROR(__xludf.DUMMYFUNCTION("INDEX(IFNA(REGEXEXTRACT(D146, ""([^ ]+)$"")))"),"KC")</f>
        <v>KC</v>
      </c>
      <c r="C146" s="4">
        <f t="shared" si="3"/>
        <v>4.9000000000000004</v>
      </c>
      <c r="D146" s="4" t="s">
        <v>193</v>
      </c>
      <c r="E146" s="7" t="s">
        <v>61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3</v>
      </c>
      <c r="R146" s="4">
        <v>34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Christian Kirk</v>
      </c>
      <c r="B147" s="4" t="str">
        <f ca="1">IFERROR(__xludf.DUMMYFUNCTION("INDEX(IFNA(REGEXEXTRACT(D147, ""([^ ]+)$"")))"),"JAX")</f>
        <v>JAX</v>
      </c>
      <c r="C147" s="4">
        <f t="shared" si="3"/>
        <v>3.5</v>
      </c>
      <c r="D147" s="4" t="s">
        <v>194</v>
      </c>
      <c r="E147" s="5" t="s">
        <v>92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1</v>
      </c>
      <c r="R147" s="4">
        <v>30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Tucker Kraft</v>
      </c>
      <c r="B148" s="4" t="str">
        <f ca="1">IFERROR(__xludf.DUMMYFUNCTION("INDEX(IFNA(REGEXEXTRACT(D148, ""([^ ]+)$"")))"),"GB")</f>
        <v>GB</v>
      </c>
      <c r="C148" s="4">
        <f t="shared" si="3"/>
        <v>4.7</v>
      </c>
      <c r="D148" s="4" t="s">
        <v>195</v>
      </c>
      <c r="E148" s="7" t="s">
        <v>27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2</v>
      </c>
      <c r="R148" s="4">
        <v>37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Xavier Legette</v>
      </c>
      <c r="B149" s="4" t="str">
        <f ca="1">IFERROR(__xludf.DUMMYFUNCTION("INDEX(IFNA(REGEXEXTRACT(D149, ""([^ ]+)$"")))"),"CAR")</f>
        <v>CAR</v>
      </c>
      <c r="C149" s="4">
        <f t="shared" si="3"/>
        <v>5.5</v>
      </c>
      <c r="D149" s="4" t="s">
        <v>196</v>
      </c>
      <c r="E149" s="5" t="s">
        <v>129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4</v>
      </c>
      <c r="R149" s="4">
        <v>35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Trey McBride</v>
      </c>
      <c r="B150" s="4" t="str">
        <f ca="1">IFERROR(__xludf.DUMMYFUNCTION("INDEX(IFNA(REGEXEXTRACT(D150, ""([^ ]+)$"")))"),"ARI")</f>
        <v>ARI</v>
      </c>
      <c r="C150" s="4">
        <f t="shared" si="3"/>
        <v>5.5</v>
      </c>
      <c r="D150" s="4" t="s">
        <v>197</v>
      </c>
      <c r="E150" s="5" t="s">
        <v>65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5</v>
      </c>
      <c r="R150" s="4">
        <v>30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Jonathan Mingo</v>
      </c>
      <c r="B151" s="4" t="str">
        <f ca="1">IFERROR(__xludf.DUMMYFUNCTION("INDEX(IFNA(REGEXEXTRACT(D151, ""([^ ]+)$"")))"),"DAL")</f>
        <v>DAL</v>
      </c>
      <c r="C151" s="4">
        <f t="shared" si="3"/>
        <v>3.3</v>
      </c>
      <c r="D151" s="4" t="s">
        <v>198</v>
      </c>
      <c r="E151" s="7" t="s">
        <v>129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1</v>
      </c>
      <c r="N151" s="4">
        <v>3</v>
      </c>
      <c r="O151" s="4">
        <v>0</v>
      </c>
      <c r="P151" s="8">
        <v>0</v>
      </c>
      <c r="Q151" s="7">
        <v>2</v>
      </c>
      <c r="R151" s="4">
        <v>40</v>
      </c>
      <c r="S151" s="4">
        <v>0</v>
      </c>
      <c r="T151" s="8">
        <v>0</v>
      </c>
      <c r="U151" s="7">
        <v>1</v>
      </c>
      <c r="V151" s="8">
        <v>0</v>
      </c>
    </row>
    <row r="152" spans="1:22" x14ac:dyDescent="0.2">
      <c r="A152" s="4" t="str">
        <f t="shared" ca="1" si="0"/>
        <v>Puka Nacua</v>
      </c>
      <c r="B152" s="4" t="str">
        <f ca="1">IFERROR(__xludf.DUMMYFUNCTION("INDEX(IFNA(REGEXEXTRACT(D152, ""([^ ]+)$"")))"),"LA")</f>
        <v>LA</v>
      </c>
      <c r="C152" s="4">
        <f t="shared" si="3"/>
        <v>6.2</v>
      </c>
      <c r="D152" s="4" t="s">
        <v>199</v>
      </c>
      <c r="E152" s="7" t="s">
        <v>56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1</v>
      </c>
      <c r="N152" s="4">
        <v>7</v>
      </c>
      <c r="O152" s="4">
        <v>0</v>
      </c>
      <c r="P152" s="8">
        <v>0</v>
      </c>
      <c r="Q152" s="7">
        <v>4</v>
      </c>
      <c r="R152" s="4">
        <v>35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Michael Pittman</v>
      </c>
      <c r="B153" s="4" t="str">
        <f ca="1">IFERROR(__xludf.DUMMYFUNCTION("INDEX(IFNA(REGEXEXTRACT(D153, ""([^ ]+)$"")))"),"IND")</f>
        <v>IND</v>
      </c>
      <c r="C153" s="4">
        <f t="shared" si="3"/>
        <v>5.0999999999999996</v>
      </c>
      <c r="D153" s="4" t="s">
        <v>200</v>
      </c>
      <c r="E153" s="5" t="s">
        <v>25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4</v>
      </c>
      <c r="R153" s="4">
        <v>31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Tyjae Spears</v>
      </c>
      <c r="B154" s="4" t="str">
        <f ca="1">IFERROR(__xludf.DUMMYFUNCTION("INDEX(IFNA(REGEXEXTRACT(D154, ""([^ ]+)$"")))"),"TEN")</f>
        <v>TEN</v>
      </c>
      <c r="C154" s="4">
        <f t="shared" si="3"/>
        <v>5.1999999999999993</v>
      </c>
      <c r="D154" s="4" t="s">
        <v>201</v>
      </c>
      <c r="E154" s="5" t="s">
        <v>76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4</v>
      </c>
      <c r="N154" s="4">
        <v>21</v>
      </c>
      <c r="O154" s="4">
        <v>0</v>
      </c>
      <c r="P154" s="8">
        <v>0</v>
      </c>
      <c r="Q154" s="7">
        <v>4</v>
      </c>
      <c r="R154" s="4">
        <v>11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Pierre Strong</v>
      </c>
      <c r="B155" s="4" t="str">
        <f ca="1">IFERROR(__xludf.DUMMYFUNCTION("INDEX(IFNA(REGEXEXTRACT(D155, ""([^ ]+)$"")))"),"CLE")</f>
        <v>CLE</v>
      </c>
      <c r="C155" s="4">
        <f t="shared" si="3"/>
        <v>4</v>
      </c>
      <c r="D155" s="4" t="s">
        <v>202</v>
      </c>
      <c r="E155" s="7" t="s">
        <v>89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2</v>
      </c>
      <c r="N155" s="4">
        <v>10</v>
      </c>
      <c r="O155" s="4">
        <v>0</v>
      </c>
      <c r="P155" s="8">
        <v>0</v>
      </c>
      <c r="Q155" s="7">
        <v>2</v>
      </c>
      <c r="R155" s="4">
        <v>20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Courtland Sutton</v>
      </c>
      <c r="B156" s="4" t="str">
        <f ca="1">IFERROR(__xludf.DUMMYFUNCTION("INDEX(IFNA(REGEXEXTRACT(D156, ""([^ ]+)$"")))"),"DEN")</f>
        <v>DEN</v>
      </c>
      <c r="C156" s="4">
        <f t="shared" si="3"/>
        <v>5.8000000000000007</v>
      </c>
      <c r="D156" s="4" t="s">
        <v>203</v>
      </c>
      <c r="E156" s="7" t="s">
        <v>112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4</v>
      </c>
      <c r="R156" s="4">
        <v>38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Devaughn Vele</v>
      </c>
      <c r="B157" s="4" t="str">
        <f ca="1">IFERROR(__xludf.DUMMYFUNCTION("INDEX(IFNA(REGEXEXTRACT(D157, ""([^ ]+)$"")))"),"DEN")</f>
        <v>DEN</v>
      </c>
      <c r="C157" s="4">
        <f t="shared" si="3"/>
        <v>7.9</v>
      </c>
      <c r="D157" s="4" t="s">
        <v>204</v>
      </c>
      <c r="E157" s="5" t="s">
        <v>112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8</v>
      </c>
      <c r="R157" s="4">
        <v>39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Zamir White</v>
      </c>
      <c r="B158" s="4" t="str">
        <f ca="1">IFERROR(__xludf.DUMMYFUNCTION("INDEX(IFNA(REGEXEXTRACT(D158, ""([^ ]+)$"")))"),"LV")</f>
        <v>LV</v>
      </c>
      <c r="C158" s="4">
        <f t="shared" si="3"/>
        <v>3.6000000000000005</v>
      </c>
      <c r="D158" s="4" t="s">
        <v>205</v>
      </c>
      <c r="E158" s="5" t="s">
        <v>82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13</v>
      </c>
      <c r="N158" s="4">
        <v>44</v>
      </c>
      <c r="O158" s="4">
        <v>0</v>
      </c>
      <c r="P158" s="8">
        <v>0</v>
      </c>
      <c r="Q158" s="7">
        <v>2</v>
      </c>
      <c r="R158" s="4">
        <v>2</v>
      </c>
      <c r="S158" s="4">
        <v>0</v>
      </c>
      <c r="T158" s="8">
        <v>0</v>
      </c>
      <c r="U158" s="7">
        <v>1</v>
      </c>
      <c r="V158" s="8">
        <v>0</v>
      </c>
    </row>
    <row r="159" spans="1:22" x14ac:dyDescent="0.2">
      <c r="A159" s="4" t="str">
        <f t="shared" ca="1" si="0"/>
        <v>Brandon Aiyuk</v>
      </c>
      <c r="B159" s="4" t="str">
        <f ca="1">IFERROR(__xludf.DUMMYFUNCTION("INDEX(IFNA(REGEXEXTRACT(D159, ""([^ ]+)$"")))"),"SF")</f>
        <v>SF</v>
      </c>
      <c r="C159" s="4">
        <f t="shared" si="3"/>
        <v>3.8000000000000003</v>
      </c>
      <c r="D159" s="4" t="s">
        <v>206</v>
      </c>
      <c r="E159" s="5" t="s">
        <v>42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2</v>
      </c>
      <c r="R159" s="4">
        <v>28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Jordan Akins</v>
      </c>
      <c r="B160" s="4" t="str">
        <f ca="1">IFERROR(__xludf.DUMMYFUNCTION("INDEX(IFNA(REGEXEXTRACT(D160, ""([^ ]+)$"")))"),"CLE")</f>
        <v>CLE</v>
      </c>
      <c r="C160" s="4">
        <f t="shared" si="3"/>
        <v>4.2</v>
      </c>
      <c r="D160" s="4" t="s">
        <v>207</v>
      </c>
      <c r="E160" s="7" t="s">
        <v>89</v>
      </c>
      <c r="F160" s="6">
        <v>2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3</v>
      </c>
      <c r="R160" s="4">
        <v>27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Keenan Allen</v>
      </c>
      <c r="B161" s="4" t="str">
        <f ca="1">IFERROR(__xludf.DUMMYFUNCTION("INDEX(IFNA(REGEXEXTRACT(D161, ""([^ ]+)$"")))"),"CHI")</f>
        <v>CHI</v>
      </c>
      <c r="C161" s="4">
        <f t="shared" si="3"/>
        <v>4.9000000000000004</v>
      </c>
      <c r="D161" s="4" t="s">
        <v>208</v>
      </c>
      <c r="E161" s="7" t="s">
        <v>157</v>
      </c>
      <c r="F161" s="6">
        <v>2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4</v>
      </c>
      <c r="R161" s="4">
        <v>29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Tyler Allgeier</v>
      </c>
      <c r="B162" s="4" t="str">
        <f ca="1">IFERROR(__xludf.DUMMYFUNCTION("INDEX(IFNA(REGEXEXTRACT(D162, ""([^ ]+)$"")))"),"ATL")</f>
        <v>ATL</v>
      </c>
      <c r="C162" s="4">
        <f t="shared" si="3"/>
        <v>2.1</v>
      </c>
      <c r="D162" s="4" t="s">
        <v>209</v>
      </c>
      <c r="E162" s="7" t="s">
        <v>116</v>
      </c>
      <c r="F162" s="6">
        <v>2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3</v>
      </c>
      <c r="N162" s="4">
        <v>21</v>
      </c>
      <c r="O162" s="4">
        <v>0</v>
      </c>
      <c r="P162" s="8">
        <v>0</v>
      </c>
      <c r="Q162" s="7">
        <v>0</v>
      </c>
      <c r="R162" s="4">
        <v>0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Chase Brown</v>
      </c>
      <c r="B163" s="4" t="str">
        <f ca="1">IFERROR(__xludf.DUMMYFUNCTION("INDEX(IFNA(REGEXEXTRACT(D163, ""([^ ]+)$"")))"),"CIN")</f>
        <v>CIN</v>
      </c>
      <c r="C163" s="4">
        <f t="shared" si="3"/>
        <v>3.8000000000000003</v>
      </c>
      <c r="D163" s="4" t="s">
        <v>210</v>
      </c>
      <c r="E163" s="5" t="s">
        <v>101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3</v>
      </c>
      <c r="N163" s="4">
        <v>11</v>
      </c>
      <c r="O163" s="4">
        <v>0</v>
      </c>
      <c r="P163" s="8">
        <v>0</v>
      </c>
      <c r="Q163" s="7">
        <v>3</v>
      </c>
      <c r="R163" s="4">
        <v>12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Re'Mahn Davis</v>
      </c>
      <c r="B164" s="4" t="str">
        <f ca="1">IFERROR(__xludf.DUMMYFUNCTION("INDEX(IFNA(REGEXEXTRACT(D164, ""([^ ]+)$"")))"),"BUF")</f>
        <v>BUF</v>
      </c>
      <c r="C164" s="4">
        <f t="shared" si="3"/>
        <v>3.2</v>
      </c>
      <c r="D164" s="4" t="s">
        <v>211</v>
      </c>
      <c r="E164" s="5" t="s">
        <v>21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3</v>
      </c>
      <c r="N164" s="4">
        <v>13</v>
      </c>
      <c r="O164" s="4">
        <v>0</v>
      </c>
      <c r="P164" s="8">
        <v>0</v>
      </c>
      <c r="Q164" s="7">
        <v>1</v>
      </c>
      <c r="R164" s="4">
        <v>14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Emari Demercado</v>
      </c>
      <c r="B165" s="4" t="str">
        <f ca="1">IFERROR(__xludf.DUMMYFUNCTION("INDEX(IFNA(REGEXEXTRACT(D165, ""([^ ]+)$"")))"),"ARI")</f>
        <v>ARI</v>
      </c>
      <c r="C165" s="4">
        <f t="shared" si="3"/>
        <v>3.6</v>
      </c>
      <c r="D165" s="4" t="s">
        <v>212</v>
      </c>
      <c r="E165" s="5" t="s">
        <v>65</v>
      </c>
      <c r="F165" s="6">
        <v>2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2</v>
      </c>
      <c r="R165" s="4">
        <v>26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Rico Dowdle</v>
      </c>
      <c r="B166" s="4" t="str">
        <f ca="1">IFERROR(__xludf.DUMMYFUNCTION("INDEX(IFNA(REGEXEXTRACT(D166, ""([^ ]+)$"")))"),"DAL")</f>
        <v>DAL</v>
      </c>
      <c r="C166" s="4">
        <f t="shared" si="3"/>
        <v>3.7</v>
      </c>
      <c r="D166" s="4" t="s">
        <v>213</v>
      </c>
      <c r="E166" s="7" t="s">
        <v>85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8</v>
      </c>
      <c r="N166" s="4">
        <v>26</v>
      </c>
      <c r="O166" s="4">
        <v>0</v>
      </c>
      <c r="P166" s="8">
        <v>0</v>
      </c>
      <c r="Q166" s="7">
        <v>1</v>
      </c>
      <c r="R166" s="4">
        <v>6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Gus Edwards</v>
      </c>
      <c r="B167" s="4" t="str">
        <f ca="1">IFERROR(__xludf.DUMMYFUNCTION("INDEX(IFNA(REGEXEXTRACT(D167, ""([^ ]+)$"")))"),"LAC")</f>
        <v>LAC</v>
      </c>
      <c r="C167" s="4">
        <f t="shared" si="3"/>
        <v>3.3000000000000003</v>
      </c>
      <c r="D167" s="4" t="s">
        <v>214</v>
      </c>
      <c r="E167" s="5" t="s">
        <v>46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11</v>
      </c>
      <c r="N167" s="4">
        <v>26</v>
      </c>
      <c r="O167" s="4">
        <v>0</v>
      </c>
      <c r="P167" s="8">
        <v>0</v>
      </c>
      <c r="Q167" s="7">
        <v>1</v>
      </c>
      <c r="R167" s="4">
        <v>2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Zach Ertz</v>
      </c>
      <c r="B168" s="4" t="str">
        <f ca="1">IFERROR(__xludf.DUMMYFUNCTION("INDEX(IFNA(REGEXEXTRACT(D168, ""([^ ]+)$"")))"),"WAS")</f>
        <v>WAS</v>
      </c>
      <c r="C168" s="4">
        <f t="shared" si="3"/>
        <v>4.3000000000000007</v>
      </c>
      <c r="D168" s="4" t="s">
        <v>215</v>
      </c>
      <c r="E168" s="5" t="s">
        <v>31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3</v>
      </c>
      <c r="R168" s="4">
        <v>28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Pat Freiermuth</v>
      </c>
      <c r="B169" s="4" t="str">
        <f ca="1">IFERROR(__xludf.DUMMYFUNCTION("INDEX(IFNA(REGEXEXTRACT(D169, ""([^ ]+)$"")))"),"PIT")</f>
        <v>PIT</v>
      </c>
      <c r="C169" s="4">
        <f t="shared" si="3"/>
        <v>4.7</v>
      </c>
      <c r="D169" s="4" t="s">
        <v>216</v>
      </c>
      <c r="E169" s="7" t="s">
        <v>96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4</v>
      </c>
      <c r="R169" s="4">
        <v>27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Andrei Iosivas</v>
      </c>
      <c r="B170" s="4" t="str">
        <f ca="1">IFERROR(__xludf.DUMMYFUNCTION("INDEX(IFNA(REGEXEXTRACT(D170, ""([^ ]+)$"")))"),"CIN")</f>
        <v>CIN</v>
      </c>
      <c r="C170" s="4">
        <f t="shared" si="3"/>
        <v>4.0999999999999996</v>
      </c>
      <c r="D170" s="4" t="s">
        <v>217</v>
      </c>
      <c r="E170" s="7" t="s">
        <v>101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3</v>
      </c>
      <c r="R170" s="4">
        <v>26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Dawson Knox</v>
      </c>
      <c r="B171" s="4" t="str">
        <f ca="1">IFERROR(__xludf.DUMMYFUNCTION("INDEX(IFNA(REGEXEXTRACT(D171, ""([^ ]+)$"")))"),"BUF")</f>
        <v>BUF</v>
      </c>
      <c r="C171" s="4">
        <f t="shared" si="3"/>
        <v>2.8000000000000003</v>
      </c>
      <c r="D171" s="4" t="s">
        <v>218</v>
      </c>
      <c r="E171" s="7" t="s">
        <v>21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1</v>
      </c>
      <c r="R171" s="4">
        <v>23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D.K. Metcalf</v>
      </c>
      <c r="B172" s="4" t="str">
        <f ca="1">IFERROR(__xludf.DUMMYFUNCTION("INDEX(IFNA(REGEXEXTRACT(D172, ""([^ ]+)$"")))"),"SEA")</f>
        <v>SEA</v>
      </c>
      <c r="C172" s="4">
        <f t="shared" si="3"/>
        <v>4.4000000000000004</v>
      </c>
      <c r="D172" s="4" t="s">
        <v>219</v>
      </c>
      <c r="E172" s="5" t="s">
        <v>49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3</v>
      </c>
      <c r="R172" s="4">
        <v>29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Josh Oliver</v>
      </c>
      <c r="B173" s="4" t="str">
        <f ca="1">IFERROR(__xludf.DUMMYFUNCTION("INDEX(IFNA(REGEXEXTRACT(D173, ""([^ ]+)$"")))"),"MIN")</f>
        <v>MIN</v>
      </c>
      <c r="C173" s="4">
        <f t="shared" si="3"/>
        <v>3.7</v>
      </c>
      <c r="D173" s="4" t="s">
        <v>220</v>
      </c>
      <c r="E173" s="5" t="s">
        <v>53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27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K.J. Osborn</v>
      </c>
      <c r="B174" s="4" t="str">
        <f ca="1">IFERROR(__xludf.DUMMYFUNCTION("INDEX(IFNA(REGEXEXTRACT(D174, ""([^ ]+)$"")))"),"WAS")</f>
        <v>WAS</v>
      </c>
      <c r="C174" s="4">
        <f t="shared" si="3"/>
        <v>3.6</v>
      </c>
      <c r="D174" s="4" t="s">
        <v>221</v>
      </c>
      <c r="E174" s="7" t="s">
        <v>59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3</v>
      </c>
      <c r="R174" s="4">
        <v>21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Miles Sanders</v>
      </c>
      <c r="B175" s="4" t="str">
        <f ca="1">IFERROR(__xludf.DUMMYFUNCTION("INDEX(IFNA(REGEXEXTRACT(D175, ""([^ ]+)$"")))"),"CAR")</f>
        <v>CAR</v>
      </c>
      <c r="C175" s="4">
        <f t="shared" si="3"/>
        <v>2.2000000000000002</v>
      </c>
      <c r="D175" s="4" t="s">
        <v>222</v>
      </c>
      <c r="E175" s="7" t="s">
        <v>129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5</v>
      </c>
      <c r="N175" s="4">
        <v>22</v>
      </c>
      <c r="O175" s="4">
        <v>0</v>
      </c>
      <c r="P175" s="8">
        <v>0</v>
      </c>
      <c r="Q175" s="7">
        <v>0</v>
      </c>
      <c r="R175" s="4">
        <v>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Darius Slayton</v>
      </c>
      <c r="B176" s="4" t="str">
        <f ca="1">IFERROR(__xludf.DUMMYFUNCTION("INDEX(IFNA(REGEXEXTRACT(D176, ""([^ ]+)$"")))"),"NYG")</f>
        <v>NYG</v>
      </c>
      <c r="C176" s="4">
        <f t="shared" si="3"/>
        <v>4.0999999999999996</v>
      </c>
      <c r="D176" s="4" t="s">
        <v>223</v>
      </c>
      <c r="E176" s="5" t="s">
        <v>155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3</v>
      </c>
      <c r="R176" s="4">
        <v>26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Tyquan Thornton</v>
      </c>
      <c r="B177" s="4" t="str">
        <f ca="1">IFERROR(__xludf.DUMMYFUNCTION("INDEX(IFNA(REGEXEXTRACT(D177, ""([^ ]+)$"")))"),"KC")</f>
        <v>KC</v>
      </c>
      <c r="C177" s="4">
        <f t="shared" si="3"/>
        <v>3.7</v>
      </c>
      <c r="D177" s="4" t="s">
        <v>224</v>
      </c>
      <c r="E177" s="7" t="s">
        <v>59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2</v>
      </c>
      <c r="R177" s="4">
        <v>27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Tre Tucker</v>
      </c>
      <c r="B178" s="4" t="str">
        <f ca="1">IFERROR(__xludf.DUMMYFUNCTION("INDEX(IFNA(REGEXEXTRACT(D178, ""([^ ]+)$"")))"),"LV")</f>
        <v>LV</v>
      </c>
      <c r="C178" s="4">
        <f t="shared" si="3"/>
        <v>3.2</v>
      </c>
      <c r="D178" s="4" t="s">
        <v>225</v>
      </c>
      <c r="E178" s="7" t="s">
        <v>82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2</v>
      </c>
      <c r="R178" s="4">
        <v>22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Justin Watson</v>
      </c>
      <c r="B179" s="4" t="str">
        <f ca="1">IFERROR(__xludf.DUMMYFUNCTION("INDEX(IFNA(REGEXEXTRACT(D179, ""([^ ]+)$"")))"),"KC")</f>
        <v>KC</v>
      </c>
      <c r="C179" s="4">
        <f t="shared" si="3"/>
        <v>3</v>
      </c>
      <c r="D179" s="4" t="s">
        <v>226</v>
      </c>
      <c r="E179" s="5" t="s">
        <v>61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1</v>
      </c>
      <c r="R179" s="4">
        <v>25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Javonte Williams</v>
      </c>
      <c r="B180" s="4" t="str">
        <f ca="1">IFERROR(__xludf.DUMMYFUNCTION("INDEX(IFNA(REGEXEXTRACT(D180, ""([^ ]+)$"")))"),"DEN")</f>
        <v>DEN</v>
      </c>
      <c r="C180" s="4">
        <f t="shared" si="3"/>
        <v>2.8000000000000003</v>
      </c>
      <c r="D180" s="4" t="s">
        <v>227</v>
      </c>
      <c r="E180" s="5" t="s">
        <v>112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8</v>
      </c>
      <c r="N180" s="4">
        <v>23</v>
      </c>
      <c r="O180" s="4">
        <v>0</v>
      </c>
      <c r="P180" s="8">
        <v>0</v>
      </c>
      <c r="Q180" s="7">
        <v>1</v>
      </c>
      <c r="R180" s="4">
        <v>0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Jeffery Wilson</v>
      </c>
      <c r="B181" s="4" t="str">
        <f ca="1">IFERROR(__xludf.DUMMYFUNCTION("INDEX(IFNA(REGEXEXTRACT(D181, ""([^ ]+)$"")))"),"MIA")</f>
        <v>MIA</v>
      </c>
      <c r="C181" s="4">
        <f t="shared" si="3"/>
        <v>2.6</v>
      </c>
      <c r="D181" s="4" t="s">
        <v>228</v>
      </c>
      <c r="E181" s="7" t="s">
        <v>44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5</v>
      </c>
      <c r="N181" s="4">
        <v>26</v>
      </c>
      <c r="O181" s="4">
        <v>0</v>
      </c>
      <c r="P181" s="8">
        <v>0</v>
      </c>
      <c r="Q181" s="7">
        <v>0</v>
      </c>
      <c r="R181" s="4">
        <v>0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Mark Andrews</v>
      </c>
      <c r="B182" s="4" t="str">
        <f ca="1">IFERROR(__xludf.DUMMYFUNCTION("INDEX(IFNA(REGEXEXTRACT(D182, ""([^ ]+)$"")))"),"BAL")</f>
        <v>BAL</v>
      </c>
      <c r="C182" s="4">
        <f t="shared" si="3"/>
        <v>2.4000000000000004</v>
      </c>
      <c r="D182" s="4" t="s">
        <v>229</v>
      </c>
      <c r="E182" s="5" t="s">
        <v>33</v>
      </c>
      <c r="F182" s="6">
        <v>1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2</v>
      </c>
      <c r="R182" s="4">
        <v>14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Trey Benson</v>
      </c>
      <c r="B183" s="4" t="str">
        <f ca="1">IFERROR(__xludf.DUMMYFUNCTION("INDEX(IFNA(REGEXEXTRACT(D183, ""([^ ]+)$"")))"),"ARI")</f>
        <v>ARI</v>
      </c>
      <c r="C183" s="4">
        <f t="shared" si="3"/>
        <v>2.2999999999999998</v>
      </c>
      <c r="D183" s="4" t="s">
        <v>230</v>
      </c>
      <c r="E183" s="7" t="s">
        <v>65</v>
      </c>
      <c r="F183" s="6">
        <v>1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3</v>
      </c>
      <c r="N183" s="4">
        <v>13</v>
      </c>
      <c r="O183" s="4">
        <v>0</v>
      </c>
      <c r="P183" s="8">
        <v>0</v>
      </c>
      <c r="Q183" s="7">
        <v>1</v>
      </c>
      <c r="R183" s="4">
        <v>5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Tyler Boyd</v>
      </c>
      <c r="B184" s="4" t="str">
        <f ca="1">IFERROR(__xludf.DUMMYFUNCTION("INDEX(IFNA(REGEXEXTRACT(D184, ""([^ ]+)$"")))"),"TEN")</f>
        <v>TEN</v>
      </c>
      <c r="C184" s="4">
        <f t="shared" si="3"/>
        <v>3.3</v>
      </c>
      <c r="D184" s="4" t="s">
        <v>231</v>
      </c>
      <c r="E184" s="7" t="s">
        <v>76</v>
      </c>
      <c r="F184" s="6">
        <v>1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3</v>
      </c>
      <c r="R184" s="4">
        <v>18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Jalen Brooks</v>
      </c>
      <c r="B185" s="4" t="str">
        <f ca="1">IFERROR(__xludf.DUMMYFUNCTION("INDEX(IFNA(REGEXEXTRACT(D185, ""([^ ]+)$"")))"),"DAL")</f>
        <v>DAL</v>
      </c>
      <c r="C185" s="4">
        <f t="shared" si="3"/>
        <v>2.2999999999999998</v>
      </c>
      <c r="D185" s="4" t="s">
        <v>232</v>
      </c>
      <c r="E185" s="7" t="s">
        <v>85</v>
      </c>
      <c r="F185" s="6">
        <v>1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1</v>
      </c>
      <c r="R185" s="4">
        <v>18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Grant Calcaterra</v>
      </c>
      <c r="B186" s="4" t="str">
        <f ca="1">IFERROR(__xludf.DUMMYFUNCTION("INDEX(IFNA(REGEXEXTRACT(D186, ""([^ ]+)$"")))"),"PHI")</f>
        <v>PHI</v>
      </c>
      <c r="C186" s="4">
        <f t="shared" si="3"/>
        <v>1.6</v>
      </c>
      <c r="D186" s="4" t="s">
        <v>233</v>
      </c>
      <c r="E186" s="5" t="s">
        <v>23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11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Amari Cooper</v>
      </c>
      <c r="B187" s="4" t="str">
        <f ca="1">IFERROR(__xludf.DUMMYFUNCTION("INDEX(IFNA(REGEXEXTRACT(D187, ""([^ ]+)$"")))"),"BUF")</f>
        <v>BUF</v>
      </c>
      <c r="C187" s="4">
        <f t="shared" si="3"/>
        <v>2.6</v>
      </c>
      <c r="D187" s="4" t="s">
        <v>234</v>
      </c>
      <c r="E187" s="7" t="s">
        <v>85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16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Will Dissly</v>
      </c>
      <c r="B188" s="4" t="str">
        <f ca="1">IFERROR(__xludf.DUMMYFUNCTION("INDEX(IFNA(REGEXEXTRACT(D188, ""([^ ]+)$"")))"),"LAC")</f>
        <v>LAC</v>
      </c>
      <c r="C188" s="4">
        <f t="shared" si="3"/>
        <v>1.8</v>
      </c>
      <c r="D188" s="4" t="s">
        <v>235</v>
      </c>
      <c r="E188" s="7" t="s">
        <v>46</v>
      </c>
      <c r="F188" s="6">
        <v>1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1</v>
      </c>
      <c r="R188" s="4">
        <v>13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Demario Douglas</v>
      </c>
      <c r="B189" s="4" t="str">
        <f ca="1">IFERROR(__xludf.DUMMYFUNCTION("INDEX(IFNA(REGEXEXTRACT(D189, ""([^ ]+)$"")))"),"NE")</f>
        <v>NE</v>
      </c>
      <c r="C189" s="4">
        <f t="shared" si="3"/>
        <v>2.2000000000000002</v>
      </c>
      <c r="D189" s="4" t="s">
        <v>236</v>
      </c>
      <c r="E189" s="5" t="s">
        <v>59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2</v>
      </c>
      <c r="R189" s="4">
        <v>12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Greg Dulcich</v>
      </c>
      <c r="B190" s="4" t="str">
        <f ca="1">IFERROR(__xludf.DUMMYFUNCTION("INDEX(IFNA(REGEXEXTRACT(D190, ""([^ ]+)$"")))"),"NYG")</f>
        <v>NYG</v>
      </c>
      <c r="C190" s="4">
        <f t="shared" si="3"/>
        <v>2.2000000000000002</v>
      </c>
      <c r="D190" s="4" t="s">
        <v>237</v>
      </c>
      <c r="E190" s="7" t="s">
        <v>112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12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Audric Estime</v>
      </c>
      <c r="B191" s="4" t="str">
        <f ca="1">IFERROR(__xludf.DUMMYFUNCTION("INDEX(IFNA(REGEXEXTRACT(D191, ""([^ ]+)$"")))"),"DEN")</f>
        <v>DEN</v>
      </c>
      <c r="C191" s="4">
        <f t="shared" si="3"/>
        <v>1.4000000000000001</v>
      </c>
      <c r="D191" s="4" t="s">
        <v>238</v>
      </c>
      <c r="E191" s="7" t="s">
        <v>112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2</v>
      </c>
      <c r="N191" s="4">
        <v>14</v>
      </c>
      <c r="O191" s="4">
        <v>0</v>
      </c>
      <c r="P191" s="8">
        <v>0</v>
      </c>
      <c r="Q191" s="7">
        <v>0</v>
      </c>
      <c r="R191" s="4">
        <v>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Noah Fant</v>
      </c>
      <c r="B192" s="4" t="str">
        <f ca="1">IFERROR(__xludf.DUMMYFUNCTION("INDEX(IFNA(REGEXEXTRACT(D192, ""([^ ]+)$"")))"),"SEA")</f>
        <v>SEA</v>
      </c>
      <c r="C192" s="4">
        <f t="shared" si="3"/>
        <v>2.1</v>
      </c>
      <c r="D192" s="4" t="s">
        <v>239</v>
      </c>
      <c r="E192" s="5" t="s">
        <v>49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2</v>
      </c>
      <c r="R192" s="4">
        <v>11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Jake Ferguson</v>
      </c>
      <c r="B193" s="4" t="str">
        <f ca="1">IFERROR(__xludf.DUMMYFUNCTION("INDEX(IFNA(REGEXEXTRACT(D193, ""([^ ]+)$"")))"),"DAL")</f>
        <v>DAL</v>
      </c>
      <c r="C193" s="4">
        <f t="shared" si="3"/>
        <v>3</v>
      </c>
      <c r="D193" s="4" t="s">
        <v>240</v>
      </c>
      <c r="E193" s="7" t="s">
        <v>85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3</v>
      </c>
      <c r="R193" s="4">
        <v>15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Kenny Gainwell</v>
      </c>
      <c r="B194" s="4" t="str">
        <f ca="1">IFERROR(__xludf.DUMMYFUNCTION("INDEX(IFNA(REGEXEXTRACT(D194, ""([^ ]+)$"")))"),"PHI")</f>
        <v>PHI</v>
      </c>
      <c r="C194" s="4">
        <f t="shared" si="3"/>
        <v>1.7</v>
      </c>
      <c r="D194" s="4" t="s">
        <v>241</v>
      </c>
      <c r="E194" s="7" t="s">
        <v>23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1</v>
      </c>
      <c r="N194" s="4">
        <v>2</v>
      </c>
      <c r="O194" s="4">
        <v>0</v>
      </c>
      <c r="P194" s="8">
        <v>0</v>
      </c>
      <c r="Q194" s="7">
        <v>1</v>
      </c>
      <c r="R194" s="4">
        <v>10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Mike Gesicki</v>
      </c>
      <c r="B195" s="4" t="str">
        <f ca="1">IFERROR(__xludf.DUMMYFUNCTION("INDEX(IFNA(REGEXEXTRACT(D195, ""([^ ]+)$"")))"),"CIN")</f>
        <v>CIN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3.3</v>
      </c>
      <c r="D195" s="4" t="s">
        <v>242</v>
      </c>
      <c r="E195" s="7" t="s">
        <v>101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3</v>
      </c>
      <c r="R195" s="4">
        <v>18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Antonio Gibson</v>
      </c>
      <c r="B196" s="4" t="str">
        <f ca="1">IFERROR(__xludf.DUMMYFUNCTION("INDEX(IFNA(REGEXEXTRACT(D196, ""([^ ]+)$"")))"),"NE")</f>
        <v>NE</v>
      </c>
      <c r="C196" s="4">
        <f t="shared" si="4"/>
        <v>1.8</v>
      </c>
      <c r="D196" s="4" t="s">
        <v>243</v>
      </c>
      <c r="E196" s="5" t="s">
        <v>59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7</v>
      </c>
      <c r="N196" s="4">
        <v>18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Hunter Henry</v>
      </c>
      <c r="B197" s="4" t="str">
        <f ca="1">IFERROR(__xludf.DUMMYFUNCTION("INDEX(IFNA(REGEXEXTRACT(D197, ""([^ ]+)$"")))"),"NE")</f>
        <v>NE</v>
      </c>
      <c r="C197" s="4">
        <f t="shared" si="4"/>
        <v>2.8</v>
      </c>
      <c r="D197" s="4" t="s">
        <v>244</v>
      </c>
      <c r="E197" s="5" t="s">
        <v>59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2</v>
      </c>
      <c r="R197" s="4">
        <v>18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Elijah Higgins</v>
      </c>
      <c r="B198" s="4" t="str">
        <f ca="1">IFERROR(__xludf.DUMMYFUNCTION("INDEX(IFNA(REGEXEXTRACT(D198, ""([^ ]+)$"")))"),"ARI")</f>
        <v>ARI</v>
      </c>
      <c r="C198" s="4">
        <f t="shared" si="4"/>
        <v>2.2000000000000002</v>
      </c>
      <c r="D198" s="4" t="s">
        <v>245</v>
      </c>
      <c r="E198" s="7" t="s">
        <v>65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12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Travis Homer</v>
      </c>
      <c r="B199" s="4" t="str">
        <f ca="1">IFERROR(__xludf.DUMMYFUNCTION("INDEX(IFNA(REGEXEXTRACT(D199, ""([^ ]+)$"")))"),"CHI")</f>
        <v>CHI</v>
      </c>
      <c r="C199" s="4">
        <f t="shared" si="4"/>
        <v>1</v>
      </c>
      <c r="D199" s="4" t="s">
        <v>246</v>
      </c>
      <c r="E199" s="7" t="s">
        <v>157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2</v>
      </c>
      <c r="N199" s="4">
        <v>10</v>
      </c>
      <c r="O199" s="4">
        <v>0</v>
      </c>
      <c r="P199" s="8">
        <v>0</v>
      </c>
      <c r="Q199" s="7">
        <v>0</v>
      </c>
      <c r="R199" s="4">
        <v>0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Chuba Hubbard</v>
      </c>
      <c r="B200" s="4" t="str">
        <f ca="1">IFERROR(__xludf.DUMMYFUNCTION("INDEX(IFNA(REGEXEXTRACT(D200, ""([^ ]+)$"")))"),"CAR")</f>
        <v>CAR</v>
      </c>
      <c r="C200" s="4">
        <f t="shared" si="4"/>
        <v>1.4000000000000001</v>
      </c>
      <c r="D200" s="4" t="s">
        <v>247</v>
      </c>
      <c r="E200" s="5" t="s">
        <v>129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6</v>
      </c>
      <c r="N200" s="4">
        <v>14</v>
      </c>
      <c r="O200" s="4">
        <v>0</v>
      </c>
      <c r="P200" s="8">
        <v>0</v>
      </c>
      <c r="Q200" s="7">
        <v>0</v>
      </c>
      <c r="R200" s="4">
        <v>0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Diontae Johnson</v>
      </c>
      <c r="B201" s="4" t="str">
        <f ca="1">IFERROR(__xludf.DUMMYFUNCTION("INDEX(IFNA(REGEXEXTRACT(D201, ""([^ ]+)$"")))"),"BAL")</f>
        <v>BAL</v>
      </c>
      <c r="C201" s="4">
        <f t="shared" si="4"/>
        <v>2.9000000000000004</v>
      </c>
      <c r="D201" s="4" t="s">
        <v>248</v>
      </c>
      <c r="E201" s="5" t="s">
        <v>129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2</v>
      </c>
      <c r="R201" s="4">
        <v>19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Theo Johnson</v>
      </c>
      <c r="B202" s="4" t="str">
        <f ca="1">IFERROR(__xludf.DUMMYFUNCTION("INDEX(IFNA(REGEXEXTRACT(D202, ""([^ ]+)$"")))"),"NYG")</f>
        <v>NYG</v>
      </c>
      <c r="C202" s="4">
        <f t="shared" si="4"/>
        <v>2.2999999999999998</v>
      </c>
      <c r="D202" s="4" t="s">
        <v>249</v>
      </c>
      <c r="E202" s="7" t="s">
        <v>155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1</v>
      </c>
      <c r="R202" s="4">
        <v>18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Dalton Kincaid</v>
      </c>
      <c r="B203" s="4" t="str">
        <f ca="1">IFERROR(__xludf.DUMMYFUNCTION("INDEX(IFNA(REGEXEXTRACT(D203, ""([^ ]+)$"")))"),"BUF")</f>
        <v>BUF</v>
      </c>
      <c r="C203" s="4">
        <f t="shared" si="4"/>
        <v>1.6</v>
      </c>
      <c r="D203" s="4" t="s">
        <v>250</v>
      </c>
      <c r="E203" s="7" t="s">
        <v>21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11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Drake London</v>
      </c>
      <c r="B204" s="4" t="str">
        <f ca="1">IFERROR(__xludf.DUMMYFUNCTION("INDEX(IFNA(REGEXEXTRACT(D204, ""([^ ]+)$"")))"),"ATL")</f>
        <v>ATL</v>
      </c>
      <c r="C204" s="4">
        <f t="shared" si="4"/>
        <v>2.5</v>
      </c>
      <c r="D204" s="4" t="s">
        <v>251</v>
      </c>
      <c r="E204" s="7" t="s">
        <v>116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2</v>
      </c>
      <c r="R204" s="4">
        <v>15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Hunter Luepke</v>
      </c>
      <c r="B205" s="4" t="str">
        <f ca="1">IFERROR(__xludf.DUMMYFUNCTION("INDEX(IFNA(REGEXEXTRACT(D205, ""([^ ]+)$"")))"),"DAL")</f>
        <v>DAL</v>
      </c>
      <c r="C205" s="4">
        <f t="shared" si="4"/>
        <v>2.8</v>
      </c>
      <c r="D205" s="4" t="s">
        <v>252</v>
      </c>
      <c r="E205" s="5" t="s">
        <v>85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18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Luke McCaffrey</v>
      </c>
      <c r="B206" s="4" t="str">
        <f ca="1">IFERROR(__xludf.DUMMYFUNCTION("INDEX(IFNA(REGEXEXTRACT(D206, ""([^ ]+)$"")))"),"WAS")</f>
        <v>WAS</v>
      </c>
      <c r="C206" s="4">
        <f t="shared" si="4"/>
        <v>3.3</v>
      </c>
      <c r="D206" s="4" t="s">
        <v>253</v>
      </c>
      <c r="E206" s="5" t="s">
        <v>31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3</v>
      </c>
      <c r="R206" s="4">
        <v>18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Jaleel McLaughlin</v>
      </c>
      <c r="B207" s="4" t="str">
        <f ca="1">IFERROR(__xludf.DUMMYFUNCTION("INDEX(IFNA(REGEXEXTRACT(D207, ""([^ ]+)$"")))"),"DEN")</f>
        <v>DEN</v>
      </c>
      <c r="C207" s="4">
        <f t="shared" si="4"/>
        <v>3.3</v>
      </c>
      <c r="D207" s="4" t="s">
        <v>254</v>
      </c>
      <c r="E207" s="5" t="s">
        <v>112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10</v>
      </c>
      <c r="N207" s="4">
        <v>27</v>
      </c>
      <c r="O207" s="4">
        <v>0</v>
      </c>
      <c r="P207" s="8">
        <v>0</v>
      </c>
      <c r="Q207" s="7">
        <v>5</v>
      </c>
      <c r="R207" s="4">
        <v>1</v>
      </c>
      <c r="S207" s="4">
        <v>0</v>
      </c>
      <c r="T207" s="8">
        <v>0</v>
      </c>
      <c r="U207" s="7">
        <v>1</v>
      </c>
      <c r="V207" s="8">
        <v>0</v>
      </c>
    </row>
    <row r="208" spans="1:22" x14ac:dyDescent="0.2">
      <c r="A208" s="4" t="str">
        <f t="shared" ca="1" si="0"/>
        <v>Terry McLaurin</v>
      </c>
      <c r="B208" s="4" t="str">
        <f ca="1">IFERROR(__xludf.DUMMYFUNCTION("INDEX(IFNA(REGEXEXTRACT(D208, ""([^ ]+)$"")))"),"WAS")</f>
        <v>WAS</v>
      </c>
      <c r="C208" s="4">
        <f t="shared" si="4"/>
        <v>2.7</v>
      </c>
      <c r="D208" s="4" t="s">
        <v>255</v>
      </c>
      <c r="E208" s="7" t="s">
        <v>31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2</v>
      </c>
      <c r="R208" s="4">
        <v>17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Jordan Mims</v>
      </c>
      <c r="B209" s="4" t="str">
        <f ca="1">IFERROR(__xludf.DUMMYFUNCTION("INDEX(IFNA(REGEXEXTRACT(D209, ""([^ ]+)$"")))"),"NO")</f>
        <v>NO</v>
      </c>
      <c r="C209" s="4">
        <f t="shared" si="4"/>
        <v>1.1000000000000001</v>
      </c>
      <c r="D209" s="4" t="s">
        <v>256</v>
      </c>
      <c r="E209" s="5" t="s">
        <v>29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4</v>
      </c>
      <c r="N209" s="4">
        <v>11</v>
      </c>
      <c r="O209" s="4">
        <v>0</v>
      </c>
      <c r="P209" s="8">
        <v>0</v>
      </c>
      <c r="Q209" s="7">
        <v>0</v>
      </c>
      <c r="R209" s="4">
        <v>0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Darnell Mooney</v>
      </c>
      <c r="B210" s="4" t="str">
        <f ca="1">IFERROR(__xludf.DUMMYFUNCTION("INDEX(IFNA(REGEXEXTRACT(D210, ""([^ ]+)$"")))"),"ATL")</f>
        <v>ATL</v>
      </c>
      <c r="C210" s="4">
        <f t="shared" si="4"/>
        <v>2</v>
      </c>
      <c r="D210" s="4" t="s">
        <v>257</v>
      </c>
      <c r="E210" s="5" t="s">
        <v>116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15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David Moore</v>
      </c>
      <c r="B211" s="4" t="str">
        <f ca="1">IFERROR(__xludf.DUMMYFUNCTION("INDEX(IFNA(REGEXEXTRACT(D211, ""([^ ]+)$"")))"),"CAR")</f>
        <v>CAR</v>
      </c>
      <c r="C211" s="4">
        <f t="shared" si="4"/>
        <v>1.9000000000000001</v>
      </c>
      <c r="D211" s="4" t="s">
        <v>258</v>
      </c>
      <c r="E211" s="7" t="s">
        <v>129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1</v>
      </c>
      <c r="R211" s="4">
        <v>14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Raheem Mostert</v>
      </c>
      <c r="B212" s="4" t="str">
        <f ca="1">IFERROR(__xludf.DUMMYFUNCTION("INDEX(IFNA(REGEXEXTRACT(D212, ""([^ ]+)$"")))"),"MIA")</f>
        <v>MIA</v>
      </c>
      <c r="C212" s="4">
        <f t="shared" si="4"/>
        <v>2.9</v>
      </c>
      <c r="D212" s="4" t="s">
        <v>259</v>
      </c>
      <c r="E212" s="5" t="s">
        <v>44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6</v>
      </c>
      <c r="N212" s="4">
        <v>9</v>
      </c>
      <c r="O212" s="4">
        <v>0</v>
      </c>
      <c r="P212" s="8">
        <v>0</v>
      </c>
      <c r="Q212" s="7">
        <v>2</v>
      </c>
      <c r="R212" s="4">
        <v>10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John Mundt</v>
      </c>
      <c r="B213" s="4" t="str">
        <f ca="1">IFERROR(__xludf.DUMMYFUNCTION("INDEX(IFNA(REGEXEXTRACT(D213, ""([^ ]+)$"")))"),"MIN")</f>
        <v>MIN</v>
      </c>
      <c r="C213" s="4">
        <f t="shared" si="4"/>
        <v>2.5</v>
      </c>
      <c r="D213" s="4" t="s">
        <v>260</v>
      </c>
      <c r="E213" s="5" t="s">
        <v>53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2</v>
      </c>
      <c r="R213" s="4">
        <v>15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Rome Odunze</v>
      </c>
      <c r="B214" s="4" t="str">
        <f ca="1">IFERROR(__xludf.DUMMYFUNCTION("INDEX(IFNA(REGEXEXTRACT(D214, ""([^ ]+)$"")))"),"CHI")</f>
        <v>CHI</v>
      </c>
      <c r="C214" s="4">
        <f t="shared" si="4"/>
        <v>1.6</v>
      </c>
      <c r="D214" s="4" t="s">
        <v>261</v>
      </c>
      <c r="E214" s="5" t="s">
        <v>157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1</v>
      </c>
      <c r="R214" s="4">
        <v>11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Chris Olave</v>
      </c>
      <c r="B215" s="4" t="str">
        <f ca="1">IFERROR(__xludf.DUMMYFUNCTION("INDEX(IFNA(REGEXEXTRACT(D215, ""([^ ]+)$"")))"),"NO")</f>
        <v>NO</v>
      </c>
      <c r="C215" s="4">
        <f t="shared" si="4"/>
        <v>2.1</v>
      </c>
      <c r="D215" s="4" t="s">
        <v>262</v>
      </c>
      <c r="E215" s="5" t="s">
        <v>29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2</v>
      </c>
      <c r="R215" s="4">
        <v>11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Josh Palmer</v>
      </c>
      <c r="B216" s="4" t="str">
        <f ca="1">IFERROR(__xludf.DUMMYFUNCTION("INDEX(IFNA(REGEXEXTRACT(D216, ""([^ ]+)$"")))"),"LAC")</f>
        <v>LAC</v>
      </c>
      <c r="C216" s="4">
        <f t="shared" si="4"/>
        <v>2.5</v>
      </c>
      <c r="D216" s="4" t="s">
        <v>263</v>
      </c>
      <c r="E216" s="5" t="s">
        <v>46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15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Trey Palmer</v>
      </c>
      <c r="B217" s="4" t="str">
        <f ca="1">IFERROR(__xludf.DUMMYFUNCTION("INDEX(IFNA(REGEXEXTRACT(D217, ""([^ ]+)$"")))"),"TB")</f>
        <v>TB</v>
      </c>
      <c r="C217" s="4">
        <f t="shared" si="4"/>
        <v>2.4000000000000004</v>
      </c>
      <c r="D217" s="4" t="s">
        <v>264</v>
      </c>
      <c r="E217" s="5" t="s">
        <v>19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19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Cordarrelle Patterson</v>
      </c>
      <c r="B218" s="4" t="str">
        <f ca="1">IFERROR(__xludf.DUMMYFUNCTION("INDEX(IFNA(REGEXEXTRACT(D218, ""([^ ]+)$"")))"),"PIT")</f>
        <v>PIT</v>
      </c>
      <c r="C218" s="4">
        <f t="shared" si="4"/>
        <v>1.3</v>
      </c>
      <c r="D218" s="4" t="s">
        <v>265</v>
      </c>
      <c r="E218" s="5" t="s">
        <v>96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4</v>
      </c>
      <c r="N218" s="4">
        <v>13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Samaje Perine</v>
      </c>
      <c r="B219" s="4" t="str">
        <f ca="1">IFERROR(__xludf.DUMMYFUNCTION("INDEX(IFNA(REGEXEXTRACT(D219, ""([^ ]+)$"")))"),"KC")</f>
        <v>KC</v>
      </c>
      <c r="C219" s="4">
        <f t="shared" si="4"/>
        <v>1.5</v>
      </c>
      <c r="D219" s="4" t="s">
        <v>266</v>
      </c>
      <c r="E219" s="7" t="s">
        <v>61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10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Dameon Pierce</v>
      </c>
      <c r="B220" s="4" t="str">
        <f ca="1">IFERROR(__xludf.DUMMYFUNCTION("INDEX(IFNA(REGEXEXTRACT(D220, ""([^ ]+)$"")))"),"HOU")</f>
        <v>HOU</v>
      </c>
      <c r="C220" s="4">
        <f t="shared" si="4"/>
        <v>1.6</v>
      </c>
      <c r="D220" s="4" t="s">
        <v>267</v>
      </c>
      <c r="E220" s="7" t="s">
        <v>35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3</v>
      </c>
      <c r="N220" s="4">
        <v>16</v>
      </c>
      <c r="O220" s="4">
        <v>0</v>
      </c>
      <c r="P220" s="8">
        <v>0</v>
      </c>
      <c r="Q220" s="7">
        <v>0</v>
      </c>
      <c r="R220" s="4">
        <v>0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Kalif Raymond</v>
      </c>
      <c r="B221" s="4" t="str">
        <f ca="1">IFERROR(__xludf.DUMMYFUNCTION("INDEX(IFNA(REGEXEXTRACT(D221, ""([^ ]+)$"")))"),"DET")</f>
        <v>DET</v>
      </c>
      <c r="C221" s="4">
        <f t="shared" si="4"/>
        <v>1.2000000000000002</v>
      </c>
      <c r="D221" s="4" t="s">
        <v>268</v>
      </c>
      <c r="E221" s="7" t="s">
        <v>51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1</v>
      </c>
      <c r="N221" s="4">
        <v>12</v>
      </c>
      <c r="O221" s="4">
        <v>0</v>
      </c>
      <c r="P221" s="8">
        <v>0</v>
      </c>
      <c r="Q221" s="7">
        <v>0</v>
      </c>
      <c r="R221" s="4">
        <v>0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Ronnie Rivers</v>
      </c>
      <c r="B222" s="4" t="str">
        <f ca="1">IFERROR(__xludf.DUMMYFUNCTION("INDEX(IFNA(REGEXEXTRACT(D222, ""([^ ]+)$"")))"),"LA")</f>
        <v>LA</v>
      </c>
      <c r="C222" s="4">
        <f t="shared" si="4"/>
        <v>1.6</v>
      </c>
      <c r="D222" s="4" t="s">
        <v>269</v>
      </c>
      <c r="E222" s="5" t="s">
        <v>56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2</v>
      </c>
      <c r="N222" s="4">
        <v>16</v>
      </c>
      <c r="O222" s="4">
        <v>0</v>
      </c>
      <c r="P222" s="8">
        <v>0</v>
      </c>
      <c r="Q222" s="7">
        <v>0</v>
      </c>
      <c r="R222" s="4">
        <v>0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Curtis Samuel</v>
      </c>
      <c r="B223" s="4" t="str">
        <f ca="1">IFERROR(__xludf.DUMMYFUNCTION("INDEX(IFNA(REGEXEXTRACT(D223, ""([^ ]+)$"")))"),"BUF")</f>
        <v>BUF</v>
      </c>
      <c r="C223" s="4">
        <f t="shared" si="4"/>
        <v>2.5</v>
      </c>
      <c r="D223" s="4" t="s">
        <v>270</v>
      </c>
      <c r="E223" s="7" t="s">
        <v>21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2</v>
      </c>
      <c r="R223" s="4">
        <v>15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Dalton Schultz</v>
      </c>
      <c r="B224" s="4" t="str">
        <f ca="1">IFERROR(__xludf.DUMMYFUNCTION("INDEX(IFNA(REGEXEXTRACT(D224, ""([^ ]+)$"")))"),"HOU")</f>
        <v>HOU</v>
      </c>
      <c r="C224" s="4">
        <f t="shared" si="4"/>
        <v>3.1</v>
      </c>
      <c r="D224" s="4" t="s">
        <v>271</v>
      </c>
      <c r="E224" s="5" t="s">
        <v>35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3</v>
      </c>
      <c r="R224" s="4">
        <v>16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Jaxon Smith-Njigba</v>
      </c>
      <c r="B225" s="4" t="str">
        <f ca="1">IFERROR(__xludf.DUMMYFUNCTION("INDEX(IFNA(REGEXEXTRACT(D225, ""([^ ]+)$"")))"),"SEA")</f>
        <v>SEA</v>
      </c>
      <c r="C225" s="4">
        <f t="shared" si="4"/>
        <v>2.9000000000000004</v>
      </c>
      <c r="D225" s="4" t="s">
        <v>272</v>
      </c>
      <c r="E225" s="7" t="s">
        <v>49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2</v>
      </c>
      <c r="R225" s="4">
        <v>19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Amon-Ra St. Brown</v>
      </c>
      <c r="B226" s="4" t="str">
        <f ca="1">IFERROR(__xludf.DUMMYFUNCTION("INDEX(IFNA(REGEXEXTRACT(D226, ""([^ ]+)$"")))"),"DET")</f>
        <v>DET</v>
      </c>
      <c r="C226" s="4">
        <f t="shared" si="4"/>
        <v>2.8</v>
      </c>
      <c r="D226" s="4" t="s">
        <v>273</v>
      </c>
      <c r="E226" s="5" t="s">
        <v>51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3</v>
      </c>
      <c r="R226" s="4">
        <v>13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Jalen Tolbert</v>
      </c>
      <c r="B227" s="4" t="str">
        <f ca="1">IFERROR(__xludf.DUMMYFUNCTION("INDEX(IFNA(REGEXEXTRACT(D227, ""([^ ]+)$"")))"),"DAL")</f>
        <v>DAL</v>
      </c>
      <c r="C227" s="4">
        <f t="shared" si="4"/>
        <v>1.7000000000000002</v>
      </c>
      <c r="D227" s="4" t="s">
        <v>274</v>
      </c>
      <c r="E227" s="5" t="s">
        <v>85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12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Marquez Valdes-Scantling</v>
      </c>
      <c r="B228" s="4" t="str">
        <f ca="1">IFERROR(__xludf.DUMMYFUNCTION("INDEX(IFNA(REGEXEXTRACT(D228, ""([^ ]+)$"")))"),"NO")</f>
        <v>NO</v>
      </c>
      <c r="C228" s="4">
        <f t="shared" si="4"/>
        <v>2.4000000000000004</v>
      </c>
      <c r="D228" s="4" t="s">
        <v>275</v>
      </c>
      <c r="E228" s="7" t="s">
        <v>65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19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Nick Vannett</v>
      </c>
      <c r="B229" s="4" t="str">
        <f ca="1">IFERROR(__xludf.DUMMYFUNCTION("INDEX(IFNA(REGEXEXTRACT(D229, ""([^ ]+)$"")))"),"TEN")</f>
        <v>TEN</v>
      </c>
      <c r="C229" s="4">
        <f t="shared" si="4"/>
        <v>2.1</v>
      </c>
      <c r="D229" s="4" t="s">
        <v>276</v>
      </c>
      <c r="E229" s="5" t="s">
        <v>76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2</v>
      </c>
      <c r="R229" s="4">
        <v>11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Jaylen Warren</v>
      </c>
      <c r="B230" s="4" t="str">
        <f ca="1">IFERROR(__xludf.DUMMYFUNCTION("INDEX(IFNA(REGEXEXTRACT(D230, ""([^ ]+)$"")))"),"PIT")</f>
        <v>PIT</v>
      </c>
      <c r="C230" s="4">
        <f t="shared" si="4"/>
        <v>3</v>
      </c>
      <c r="D230" s="4" t="s">
        <v>277</v>
      </c>
      <c r="E230" s="5" t="s">
        <v>96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2</v>
      </c>
      <c r="N230" s="4">
        <v>7</v>
      </c>
      <c r="O230" s="4">
        <v>0</v>
      </c>
      <c r="P230" s="8">
        <v>0</v>
      </c>
      <c r="Q230" s="7">
        <v>2</v>
      </c>
      <c r="R230" s="4">
        <v>13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Olamide Zaccheaus</v>
      </c>
      <c r="B231" s="4" t="str">
        <f ca="1">IFERROR(__xludf.DUMMYFUNCTION("INDEX(IFNA(REGEXEXTRACT(D231, ""([^ ]+)$"")))"),"WAS")</f>
        <v>WAS</v>
      </c>
      <c r="C231" s="4">
        <f t="shared" si="4"/>
        <v>2</v>
      </c>
      <c r="D231" s="4" t="s">
        <v>278</v>
      </c>
      <c r="E231" s="7" t="s">
        <v>31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15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Nelson Agholor</v>
      </c>
      <c r="B232" s="4" t="str">
        <f ca="1">IFERROR(__xludf.DUMMYFUNCTION("INDEX(IFNA(REGEXEXTRACT(D232, ""([^ ]+)$"")))"),"BAL")</f>
        <v>BAL</v>
      </c>
      <c r="C232" s="4">
        <f t="shared" si="4"/>
        <v>1.1000000000000001</v>
      </c>
      <c r="D232" s="4" t="s">
        <v>279</v>
      </c>
      <c r="E232" s="7" t="s">
        <v>33</v>
      </c>
      <c r="F232" s="6">
        <v>0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1</v>
      </c>
      <c r="R232" s="4">
        <v>6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Braelon Allen</v>
      </c>
      <c r="B233" s="4" t="str">
        <f ca="1">IFERROR(__xludf.DUMMYFUNCTION("INDEX(IFNA(REGEXEXTRACT(D233, ""([^ ]+)$"")))"),"NYJ")</f>
        <v>NYJ</v>
      </c>
      <c r="C233" s="4">
        <f t="shared" si="4"/>
        <v>2.2000000000000002</v>
      </c>
      <c r="D233" s="4" t="s">
        <v>280</v>
      </c>
      <c r="E233" s="7" t="s">
        <v>39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1</v>
      </c>
      <c r="N233" s="4">
        <v>8</v>
      </c>
      <c r="O233" s="4">
        <v>0</v>
      </c>
      <c r="P233" s="8">
        <v>0</v>
      </c>
      <c r="Q233" s="7">
        <v>1</v>
      </c>
      <c r="R233" s="4">
        <v>9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Brandon Allen</v>
      </c>
      <c r="B234" s="4" t="str">
        <f ca="1">IFERROR(__xludf.DUMMYFUNCTION("INDEX(IFNA(REGEXEXTRACT(D234, ""([^ ]+)$"")))"),"SF")</f>
        <v>SF</v>
      </c>
      <c r="C234" s="4">
        <f t="shared" si="4"/>
        <v>-0.1</v>
      </c>
      <c r="D234" s="4" t="s">
        <v>281</v>
      </c>
      <c r="E234" s="7" t="s">
        <v>42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1</v>
      </c>
      <c r="N234" s="4">
        <v>-1</v>
      </c>
      <c r="O234" s="4">
        <v>0</v>
      </c>
      <c r="P234" s="8">
        <v>0</v>
      </c>
      <c r="Q234" s="7">
        <v>0</v>
      </c>
      <c r="R234" s="4">
        <v>0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Calvin Austin</v>
      </c>
      <c r="B235" s="4" t="str">
        <f ca="1">IFERROR(__xludf.DUMMYFUNCTION("INDEX(IFNA(REGEXEXTRACT(D235, ""([^ ]+)$"")))"),"PIT")</f>
        <v>PIT</v>
      </c>
      <c r="C235" s="4">
        <f t="shared" si="4"/>
        <v>1.2000000000000002</v>
      </c>
      <c r="D235" s="4" t="s">
        <v>282</v>
      </c>
      <c r="E235" s="5" t="s">
        <v>96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1</v>
      </c>
      <c r="R235" s="4">
        <v>7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Daniel Bellinger</v>
      </c>
      <c r="B236" s="4" t="str">
        <f ca="1">IFERROR(__xludf.DUMMYFUNCTION("INDEX(IFNA(REGEXEXTRACT(D236, ""([^ ]+)$"")))"),"NYG")</f>
        <v>NYG</v>
      </c>
      <c r="C236" s="4">
        <f t="shared" si="4"/>
        <v>0.8</v>
      </c>
      <c r="D236" s="4" t="s">
        <v>283</v>
      </c>
      <c r="E236" s="5" t="s">
        <v>155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1</v>
      </c>
      <c r="R236" s="4">
        <v>3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Mike Boone</v>
      </c>
      <c r="B237" s="4" t="str">
        <f ca="1">IFERROR(__xludf.DUMMYFUNCTION("INDEX(IFNA(REGEXEXTRACT(D237, ""([^ ]+)$"")))"),"CAR")</f>
        <v>CAR</v>
      </c>
      <c r="C237" s="4">
        <f t="shared" si="4"/>
        <v>0.70000000000000007</v>
      </c>
      <c r="D237" s="4" t="s">
        <v>284</v>
      </c>
      <c r="E237" s="7" t="s">
        <v>129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4</v>
      </c>
      <c r="N237" s="4">
        <v>7</v>
      </c>
      <c r="O237" s="4">
        <v>0</v>
      </c>
      <c r="P237" s="8">
        <v>0</v>
      </c>
      <c r="Q237" s="7">
        <v>0</v>
      </c>
      <c r="R237" s="4">
        <v>0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Treylon Burks</v>
      </c>
      <c r="B238" s="4" t="str">
        <f ca="1">IFERROR(__xludf.DUMMYFUNCTION("INDEX(IFNA(REGEXEXTRACT(D238, ""([^ ]+)$"")))"),"TEN")</f>
        <v>TEN</v>
      </c>
      <c r="C238" s="4">
        <f t="shared" si="4"/>
        <v>0.8</v>
      </c>
      <c r="D238" s="4" t="s">
        <v>285</v>
      </c>
      <c r="E238" s="7" t="s">
        <v>76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2</v>
      </c>
      <c r="N238" s="4">
        <v>1</v>
      </c>
      <c r="O238" s="4">
        <v>0</v>
      </c>
      <c r="P238" s="8">
        <v>0</v>
      </c>
      <c r="Q238" s="7">
        <v>1</v>
      </c>
      <c r="R238" s="4">
        <v>2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Michael Burton</v>
      </c>
      <c r="B239" s="4" t="str">
        <f ca="1">IFERROR(__xludf.DUMMYFUNCTION("INDEX(IFNA(REGEXEXTRACT(D239, ""([^ ]+)$"")))"),"DEN")</f>
        <v>DEN</v>
      </c>
      <c r="C239" s="4">
        <f t="shared" si="4"/>
        <v>0.8</v>
      </c>
      <c r="D239" s="4" t="s">
        <v>286</v>
      </c>
      <c r="E239" s="5" t="s">
        <v>112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3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DeAndre Carter</v>
      </c>
      <c r="B240" s="4" t="str">
        <f ca="1">IFERROR(__xludf.DUMMYFUNCTION("INDEX(IFNA(REGEXEXTRACT(D240, ""([^ ]+)$"")))"),"CHI")</f>
        <v>CHI</v>
      </c>
      <c r="C240" s="4">
        <f t="shared" si="4"/>
        <v>1.1000000000000001</v>
      </c>
      <c r="D240" s="4" t="s">
        <v>287</v>
      </c>
      <c r="E240" s="7" t="s">
        <v>157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6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Tyler Conklin</v>
      </c>
      <c r="B241" s="4" t="str">
        <f ca="1">IFERROR(__xludf.DUMMYFUNCTION("INDEX(IFNA(REGEXEXTRACT(D241, ""([^ ]+)$"")))"),"NYJ")</f>
        <v>NYJ</v>
      </c>
      <c r="C241" s="4">
        <f t="shared" si="4"/>
        <v>1.1000000000000001</v>
      </c>
      <c r="D241" s="4" t="s">
        <v>288</v>
      </c>
      <c r="E241" s="7" t="s">
        <v>39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6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Jamison Crowder</v>
      </c>
      <c r="B242" s="4" t="str">
        <f ca="1">IFERROR(__xludf.DUMMYFUNCTION("INDEX(IFNA(REGEXEXTRACT(D242, ""([^ ]+)$"")))"),"WAS")</f>
        <v>WAS</v>
      </c>
      <c r="C242" s="4">
        <f t="shared" si="4"/>
        <v>1</v>
      </c>
      <c r="D242" s="4" t="s">
        <v>289</v>
      </c>
      <c r="E242" s="7" t="s">
        <v>31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5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Andy Dalton</v>
      </c>
      <c r="B243" s="4" t="str">
        <f ca="1">IFERROR(__xludf.DUMMYFUNCTION("INDEX(IFNA(REGEXEXTRACT(D243, ""([^ ]+)$"")))"),"CAR")</f>
        <v>CAR</v>
      </c>
      <c r="C243" s="4">
        <f t="shared" si="4"/>
        <v>0</v>
      </c>
      <c r="D243" s="4" t="s">
        <v>290</v>
      </c>
      <c r="E243" s="5" t="s">
        <v>129</v>
      </c>
      <c r="F243" s="6">
        <v>0</v>
      </c>
      <c r="G243" s="7">
        <v>1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0</v>
      </c>
      <c r="R243" s="4">
        <v>0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Derius Davis</v>
      </c>
      <c r="B244" s="4" t="str">
        <f ca="1">IFERROR(__xludf.DUMMYFUNCTION("INDEX(IFNA(REGEXEXTRACT(D244, ""([^ ]+)$"")))"),"LAC")</f>
        <v>LAC</v>
      </c>
      <c r="C244" s="4">
        <f t="shared" si="4"/>
        <v>0.9</v>
      </c>
      <c r="D244" s="4" t="s">
        <v>291</v>
      </c>
      <c r="E244" s="7" t="s">
        <v>46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2</v>
      </c>
      <c r="N244" s="4">
        <v>9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Devin Duvernay</v>
      </c>
      <c r="B245" s="4" t="str">
        <f ca="1">IFERROR(__xludf.DUMMYFUNCTION("INDEX(IFNA(REGEXEXTRACT(D245, ""([^ ]+)$"")))"),"JAX")</f>
        <v>JAX</v>
      </c>
      <c r="C245" s="4">
        <f t="shared" si="4"/>
        <v>0.30000000000000004</v>
      </c>
      <c r="D245" s="4" t="s">
        <v>292</v>
      </c>
      <c r="E245" s="7" t="s">
        <v>92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1</v>
      </c>
      <c r="N245" s="4">
        <v>3</v>
      </c>
      <c r="O245" s="4">
        <v>0</v>
      </c>
      <c r="P245" s="8">
        <v>0</v>
      </c>
      <c r="Q245" s="7">
        <v>0</v>
      </c>
      <c r="R245" s="4">
        <v>0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Evan Engram</v>
      </c>
      <c r="B246" s="4" t="str">
        <f ca="1">IFERROR(__xludf.DUMMYFUNCTION("INDEX(IFNA(REGEXEXTRACT(D246, ""([^ ]+)$"")))"),"JAX")</f>
        <v>JAX</v>
      </c>
      <c r="C246" s="4">
        <f t="shared" si="4"/>
        <v>1</v>
      </c>
      <c r="D246" s="4" t="s">
        <v>293</v>
      </c>
      <c r="E246" s="5" t="s">
        <v>92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5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Gerald Everett</v>
      </c>
      <c r="B247" s="4" t="str">
        <f ca="1">IFERROR(__xludf.DUMMYFUNCTION("INDEX(IFNA(REGEXEXTRACT(D247, ""([^ ]+)$"")))"),"CHI")</f>
        <v>CHI</v>
      </c>
      <c r="C247" s="4">
        <f t="shared" si="4"/>
        <v>0.4</v>
      </c>
      <c r="D247" s="4" t="s">
        <v>294</v>
      </c>
      <c r="E247" s="5" t="s">
        <v>157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1</v>
      </c>
      <c r="R247" s="4">
        <v>-1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Myles Gaskin</v>
      </c>
      <c r="B248" s="4" t="str">
        <f ca="1">IFERROR(__xludf.DUMMYFUNCTION("INDEX(IFNA(REGEXEXTRACT(D248, ""([^ ]+)$"")))"),"JAX")</f>
        <v>JAX</v>
      </c>
      <c r="C248" s="4">
        <f t="shared" si="4"/>
        <v>-0.30000000000000004</v>
      </c>
      <c r="D248" s="4" t="s">
        <v>295</v>
      </c>
      <c r="E248" s="5" t="s">
        <v>53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-3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Eric Gray</v>
      </c>
      <c r="B249" s="4" t="str">
        <f ca="1">IFERROR(__xludf.DUMMYFUNCTION("INDEX(IFNA(REGEXEXTRACT(D249, ""([^ ]+)$"")))"),"NYG")</f>
        <v>NYG</v>
      </c>
      <c r="C249" s="4">
        <f t="shared" si="4"/>
        <v>2</v>
      </c>
      <c r="D249" s="4" t="s">
        <v>296</v>
      </c>
      <c r="E249" s="7" t="s">
        <v>155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2</v>
      </c>
      <c r="N249" s="4">
        <v>6</v>
      </c>
      <c r="O249" s="4">
        <v>0</v>
      </c>
      <c r="P249" s="8">
        <v>0</v>
      </c>
      <c r="Q249" s="7">
        <v>1</v>
      </c>
      <c r="R249" s="4">
        <v>9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Jake Haener</v>
      </c>
      <c r="B250" s="4" t="str">
        <f ca="1">IFERROR(__xludf.DUMMYFUNCTION("INDEX(IFNA(REGEXEXTRACT(D250, ""([^ ]+)$"")))"),"NO")</f>
        <v>NO</v>
      </c>
      <c r="C250" s="4">
        <f t="shared" si="4"/>
        <v>0</v>
      </c>
      <c r="D250" s="4" t="s">
        <v>297</v>
      </c>
      <c r="E250" s="7" t="s">
        <v>29</v>
      </c>
      <c r="F250" s="6">
        <v>0</v>
      </c>
      <c r="G250" s="7">
        <v>1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C.J. Ham</v>
      </c>
      <c r="B251" s="4" t="str">
        <f ca="1">IFERROR(__xludf.DUMMYFUNCTION("INDEX(IFNA(REGEXEXTRACT(D251, ""([^ ]+)$"")))"),"MIN")</f>
        <v>MIN</v>
      </c>
      <c r="C251" s="4">
        <f t="shared" si="4"/>
        <v>0.10000000000000009</v>
      </c>
      <c r="D251" s="4" t="s">
        <v>298</v>
      </c>
      <c r="E251" s="7" t="s">
        <v>53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2</v>
      </c>
      <c r="R251" s="4">
        <v>11</v>
      </c>
      <c r="S251" s="4">
        <v>0</v>
      </c>
      <c r="T251" s="8">
        <v>0</v>
      </c>
      <c r="U251" s="7">
        <v>1</v>
      </c>
      <c r="V251" s="8">
        <v>0</v>
      </c>
    </row>
    <row r="252" spans="1:22" x14ac:dyDescent="0.2">
      <c r="A252" s="4" t="str">
        <f t="shared" ca="1" si="0"/>
        <v>Marvin Harrison</v>
      </c>
      <c r="B252" s="4" t="str">
        <f ca="1">IFERROR(__xludf.DUMMYFUNCTION("INDEX(IFNA(REGEXEXTRACT(D252, ""([^ ]+)$"")))"),"ARI")</f>
        <v>ARI</v>
      </c>
      <c r="C252" s="4">
        <f t="shared" si="4"/>
        <v>0.9</v>
      </c>
      <c r="D252" s="4" t="s">
        <v>299</v>
      </c>
      <c r="E252" s="7" t="s">
        <v>65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4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Khalil Herbert</v>
      </c>
      <c r="B253" s="4" t="str">
        <f ca="1">IFERROR(__xludf.DUMMYFUNCTION("INDEX(IFNA(REGEXEXTRACT(D253, ""([^ ]+)$"")))"),"CIN")</f>
        <v>CIN</v>
      </c>
      <c r="C253" s="4">
        <f t="shared" si="4"/>
        <v>0.4</v>
      </c>
      <c r="D253" s="4" t="s">
        <v>300</v>
      </c>
      <c r="E253" s="5" t="s">
        <v>76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2</v>
      </c>
      <c r="N253" s="4">
        <v>4</v>
      </c>
      <c r="O253" s="4">
        <v>0</v>
      </c>
      <c r="P253" s="8">
        <v>0</v>
      </c>
      <c r="Q253" s="7">
        <v>0</v>
      </c>
      <c r="R253" s="4">
        <v>0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Julian Hill</v>
      </c>
      <c r="B254" s="4" t="str">
        <f ca="1">IFERROR(__xludf.DUMMYFUNCTION("INDEX(IFNA(REGEXEXTRACT(D254, ""([^ ]+)$"")))"),"MIA")</f>
        <v>MIA</v>
      </c>
      <c r="C254" s="4">
        <f t="shared" si="4"/>
        <v>1.1000000000000001</v>
      </c>
      <c r="D254" s="4" t="s">
        <v>301</v>
      </c>
      <c r="E254" s="5" t="s">
        <v>44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6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DeAndre Hopkins</v>
      </c>
      <c r="B255" s="4" t="str">
        <f ca="1">IFERROR(__xludf.DUMMYFUNCTION("INDEX(IFNA(REGEXEXTRACT(D255, ""([^ ]+)$"")))"),"KC")</f>
        <v>KC</v>
      </c>
      <c r="C255" s="4">
        <f t="shared" si="4"/>
        <v>1.3</v>
      </c>
      <c r="D255" s="4" t="s">
        <v>302</v>
      </c>
      <c r="E255" s="7" t="s">
        <v>76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1</v>
      </c>
      <c r="R255" s="4">
        <v>8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Tanner Hudson</v>
      </c>
      <c r="B256" s="4" t="str">
        <f ca="1">IFERROR(__xludf.DUMMYFUNCTION("INDEX(IFNA(REGEXEXTRACT(D256, ""([^ ]+)$"")))"),"CIN")</f>
        <v>CIN</v>
      </c>
      <c r="C256" s="4">
        <f t="shared" si="4"/>
        <v>0.79999999999999982</v>
      </c>
      <c r="D256" s="4" t="s">
        <v>303</v>
      </c>
      <c r="E256" s="7" t="s">
        <v>101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2</v>
      </c>
      <c r="R256" s="4">
        <v>18</v>
      </c>
      <c r="S256" s="4">
        <v>0</v>
      </c>
      <c r="T256" s="8">
        <v>0</v>
      </c>
      <c r="U256" s="7">
        <v>1</v>
      </c>
      <c r="V256" s="8">
        <v>0</v>
      </c>
    </row>
    <row r="257" spans="1:22" x14ac:dyDescent="0.2">
      <c r="A257" s="4" t="str">
        <f t="shared" ca="1" si="0"/>
        <v>Xavier Hutchinson</v>
      </c>
      <c r="B257" s="4" t="str">
        <f ca="1">IFERROR(__xludf.DUMMYFUNCTION("INDEX(IFNA(REGEXEXTRACT(D257, ""([^ ]+)$"")))"),"HOU")</f>
        <v>HOU</v>
      </c>
      <c r="C257" s="4">
        <f t="shared" si="4"/>
        <v>0.8</v>
      </c>
      <c r="D257" s="4" t="s">
        <v>304</v>
      </c>
      <c r="E257" s="7" t="s">
        <v>35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3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90" ca="1" si="5">LEFT(D258,LEN(D258)-LEN(B258)-1)</f>
        <v>Alec Ingold</v>
      </c>
      <c r="B258" s="4" t="str">
        <f ca="1">IFERROR(__xludf.DUMMYFUNCTION("INDEX(IFNA(REGEXEXTRACT(D258, ""([^ ]+)$"")))"),"MIA")</f>
        <v>MIA</v>
      </c>
      <c r="C258" s="4">
        <f t="shared" si="4"/>
        <v>0.8</v>
      </c>
      <c r="D258" s="4" t="s">
        <v>305</v>
      </c>
      <c r="E258" s="5" t="s">
        <v>44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2</v>
      </c>
      <c r="N258" s="4">
        <v>8</v>
      </c>
      <c r="O258" s="4">
        <v>0</v>
      </c>
      <c r="P258" s="8">
        <v>0</v>
      </c>
      <c r="Q258" s="7">
        <v>0</v>
      </c>
      <c r="R258" s="4">
        <v>0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Trenton Irwin</v>
      </c>
      <c r="B259" s="4" t="str">
        <f ca="1">IFERROR(__xludf.DUMMYFUNCTION("INDEX(IFNA(REGEXEXTRACT(D259, ""([^ ]+)$"")))"),"CAR")</f>
        <v>CAR</v>
      </c>
      <c r="C259" s="4">
        <f t="shared" ref="C259:C290" si="6">Pts_PA*G259+Pts_PC*H259+Pts_PY*I259+Pts_PTD*J259+Pts_PI*K259+Pts_P2*L259+Pts_RA*M259+Pts_RY*N259+Pts_RTD*O259+Pts_R2*P259+Pts_Res*Q259+Pts_ReY*R259+Pts_ReTD*S259+Pts_Re2*T259+Pts_FL*U259+Pts_FTD*V259</f>
        <v>1.1000000000000001</v>
      </c>
      <c r="D259" s="4" t="s">
        <v>306</v>
      </c>
      <c r="E259" s="7" t="s">
        <v>59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6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Van Jefferson</v>
      </c>
      <c r="B260" s="4" t="str">
        <f ca="1">IFERROR(__xludf.DUMMYFUNCTION("INDEX(IFNA(REGEXEXTRACT(D260, ""([^ ]+)$"")))"),"PIT")</f>
        <v>PIT</v>
      </c>
      <c r="C260" s="4">
        <f t="shared" si="6"/>
        <v>0.6</v>
      </c>
      <c r="D260" s="4" t="s">
        <v>307</v>
      </c>
      <c r="E260" s="7" t="s">
        <v>96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1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Kameron Johnson</v>
      </c>
      <c r="B261" s="4" t="str">
        <f ca="1">IFERROR(__xludf.DUMMYFUNCTION("INDEX(IFNA(REGEXEXTRACT(D261, ""([^ ]+)$"")))"),"TB")</f>
        <v>TB</v>
      </c>
      <c r="C261" s="4">
        <f t="shared" si="6"/>
        <v>0</v>
      </c>
      <c r="D261" s="4" t="s">
        <v>308</v>
      </c>
      <c r="E261" s="7" t="s">
        <v>19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1</v>
      </c>
      <c r="N261" s="4">
        <v>0</v>
      </c>
      <c r="O261" s="4">
        <v>0</v>
      </c>
      <c r="P261" s="8">
        <v>0</v>
      </c>
      <c r="Q261" s="7">
        <v>0</v>
      </c>
      <c r="R261" s="4">
        <v>0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Ty Johnson</v>
      </c>
      <c r="B262" s="4" t="str">
        <f ca="1">IFERROR(__xludf.DUMMYFUNCTION("INDEX(IFNA(REGEXEXTRACT(D262, ""([^ ]+)$"")))"),"BUF")</f>
        <v>BUF</v>
      </c>
      <c r="C262" s="4">
        <f t="shared" si="6"/>
        <v>0.70000000000000007</v>
      </c>
      <c r="D262" s="4" t="s">
        <v>309</v>
      </c>
      <c r="E262" s="5" t="s">
        <v>21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2</v>
      </c>
      <c r="N262" s="4">
        <v>7</v>
      </c>
      <c r="O262" s="4">
        <v>0</v>
      </c>
      <c r="P262" s="8">
        <v>0</v>
      </c>
      <c r="Q262" s="7">
        <v>0</v>
      </c>
      <c r="R262" s="4">
        <v>0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Velus Jones</v>
      </c>
      <c r="B263" s="4" t="str">
        <f ca="1">IFERROR(__xludf.DUMMYFUNCTION("INDEX(IFNA(REGEXEXTRACT(D263, ""([^ ]+)$"")))"),"CAR")</f>
        <v>CAR</v>
      </c>
      <c r="C263" s="4">
        <f t="shared" si="6"/>
        <v>0.40000000000000036</v>
      </c>
      <c r="D263" s="4" t="s">
        <v>310</v>
      </c>
      <c r="E263" s="7" t="s">
        <v>76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2</v>
      </c>
      <c r="N263" s="4">
        <v>11</v>
      </c>
      <c r="O263" s="4">
        <v>0</v>
      </c>
      <c r="P263" s="8">
        <v>0</v>
      </c>
      <c r="Q263" s="7">
        <v>1</v>
      </c>
      <c r="R263" s="4">
        <v>8</v>
      </c>
      <c r="S263" s="4">
        <v>0</v>
      </c>
      <c r="T263" s="8">
        <v>0</v>
      </c>
      <c r="U263" s="7">
        <v>1</v>
      </c>
      <c r="V263" s="8">
        <v>0</v>
      </c>
    </row>
    <row r="264" spans="1:22" x14ac:dyDescent="0.2">
      <c r="A264" s="4" t="str">
        <f t="shared" ca="1" si="5"/>
        <v>Brevin Jordan</v>
      </c>
      <c r="B264" s="4" t="str">
        <f ca="1">IFERROR(__xludf.DUMMYFUNCTION("INDEX(IFNA(REGEXEXTRACT(D264, ""([^ ]+)$"")))"),"HOU")</f>
        <v>HOU</v>
      </c>
      <c r="C264" s="4">
        <f t="shared" si="6"/>
        <v>0.8</v>
      </c>
      <c r="D264" s="4" t="s">
        <v>311</v>
      </c>
      <c r="E264" s="7" t="s">
        <v>35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3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Cole Kmet</v>
      </c>
      <c r="B265" s="4" t="str">
        <f ca="1">IFERROR(__xludf.DUMMYFUNCTION("INDEX(IFNA(REGEXEXTRACT(D265, ""([^ ]+)$"")))"),"CHI")</f>
        <v>CHI</v>
      </c>
      <c r="C265" s="4">
        <f t="shared" si="6"/>
        <v>0.9</v>
      </c>
      <c r="D265" s="4" t="s">
        <v>312</v>
      </c>
      <c r="E265" s="5" t="s">
        <v>157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4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Michael Mayer</v>
      </c>
      <c r="B266" s="4" t="str">
        <f ca="1">IFERROR(__xludf.DUMMYFUNCTION("INDEX(IFNA(REGEXEXTRACT(D266, ""([^ ]+)$"")))"),"LV")</f>
        <v>LV</v>
      </c>
      <c r="C266" s="4">
        <f t="shared" si="6"/>
        <v>1.3</v>
      </c>
      <c r="D266" s="4" t="s">
        <v>313</v>
      </c>
      <c r="E266" s="5" t="s">
        <v>82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2</v>
      </c>
      <c r="R266" s="4">
        <v>3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Adonai Mitchell</v>
      </c>
      <c r="B267" s="4" t="str">
        <f ca="1">IFERROR(__xludf.DUMMYFUNCTION("INDEX(IFNA(REGEXEXTRACT(D267, ""([^ ]+)$"")))"),"IND")</f>
        <v>IND</v>
      </c>
      <c r="C267" s="4">
        <f t="shared" si="6"/>
        <v>0.7</v>
      </c>
      <c r="D267" s="4" t="s">
        <v>314</v>
      </c>
      <c r="E267" s="7" t="s">
        <v>25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2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Elijah Moore</v>
      </c>
      <c r="B268" s="4" t="str">
        <f ca="1">IFERROR(__xludf.DUMMYFUNCTION("INDEX(IFNA(REGEXEXTRACT(D268, ""([^ ]+)$"")))"),"CLE")</f>
        <v>CLE</v>
      </c>
      <c r="C268" s="4">
        <f t="shared" si="6"/>
        <v>2.4</v>
      </c>
      <c r="D268" s="4" t="s">
        <v>315</v>
      </c>
      <c r="E268" s="5" t="s">
        <v>89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3</v>
      </c>
      <c r="R268" s="4">
        <v>9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Dare Ogunbowale</v>
      </c>
      <c r="B269" s="4" t="str">
        <f ca="1">IFERROR(__xludf.DUMMYFUNCTION("INDEX(IFNA(REGEXEXTRACT(D269, ""([^ ]+)$"")))"),"HOU")</f>
        <v>HOU</v>
      </c>
      <c r="C269" s="4">
        <f t="shared" si="6"/>
        <v>0.8</v>
      </c>
      <c r="D269" s="4" t="s">
        <v>316</v>
      </c>
      <c r="E269" s="7" t="s">
        <v>35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3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Cade Otton</v>
      </c>
      <c r="B270" s="4" t="str">
        <f ca="1">IFERROR(__xludf.DUMMYFUNCTION("INDEX(IFNA(REGEXEXTRACT(D270, ""([^ ]+)$"")))"),"TB")</f>
        <v>TB</v>
      </c>
      <c r="C270" s="4">
        <f t="shared" si="6"/>
        <v>1</v>
      </c>
      <c r="D270" s="4" t="s">
        <v>317</v>
      </c>
      <c r="E270" s="7" t="s">
        <v>19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0</v>
      </c>
      <c r="N270" s="4">
        <v>0</v>
      </c>
      <c r="O270" s="4">
        <v>0</v>
      </c>
      <c r="P270" s="8">
        <v>0</v>
      </c>
      <c r="Q270" s="7">
        <v>1</v>
      </c>
      <c r="R270" s="4">
        <v>5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Ja'Lynn Polk</v>
      </c>
      <c r="B271" s="4" t="str">
        <f ca="1">IFERROR(__xludf.DUMMYFUNCTION("INDEX(IFNA(REGEXEXTRACT(D271, ""([^ ]+)$"")))"),"NE")</f>
        <v>NE</v>
      </c>
      <c r="C271" s="4">
        <f t="shared" si="6"/>
        <v>1.1000000000000001</v>
      </c>
      <c r="D271" s="4" t="s">
        <v>318</v>
      </c>
      <c r="E271" s="5" t="s">
        <v>59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6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MyCole Pruitt</v>
      </c>
      <c r="B272" s="4" t="str">
        <f ca="1">IFERROR(__xludf.DUMMYFUNCTION("INDEX(IFNA(REGEXEXTRACT(D272, ""([^ ]+)$"")))"),"PIT")</f>
        <v>PIT</v>
      </c>
      <c r="C272" s="4">
        <f t="shared" si="6"/>
        <v>1.4</v>
      </c>
      <c r="D272" s="4" t="s">
        <v>319</v>
      </c>
      <c r="E272" s="7" t="s">
        <v>96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9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Cooper Rush</v>
      </c>
      <c r="B273" s="4" t="str">
        <f ca="1">IFERROR(__xludf.DUMMYFUNCTION("INDEX(IFNA(REGEXEXTRACT(D273, ""([^ ]+)$"")))"),"DAL")</f>
        <v>DAL</v>
      </c>
      <c r="C273" s="4">
        <f t="shared" si="6"/>
        <v>-0.1</v>
      </c>
      <c r="D273" s="4" t="s">
        <v>320</v>
      </c>
      <c r="E273" s="5" t="s">
        <v>85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1</v>
      </c>
      <c r="N273" s="4">
        <v>-1</v>
      </c>
      <c r="O273" s="4">
        <v>0</v>
      </c>
      <c r="P273" s="8">
        <v>0</v>
      </c>
      <c r="Q273" s="7">
        <v>0</v>
      </c>
      <c r="R273" s="4">
        <v>0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Ja'Tavion Sanders</v>
      </c>
      <c r="B274" s="4" t="str">
        <f ca="1">IFERROR(__xludf.DUMMYFUNCTION("INDEX(IFNA(REGEXEXTRACT(D274, ""([^ ]+)$"")))"),"CAR")</f>
        <v>CAR</v>
      </c>
      <c r="C274" s="4">
        <f t="shared" si="6"/>
        <v>0.9</v>
      </c>
      <c r="D274" s="4" t="s">
        <v>321</v>
      </c>
      <c r="E274" s="5" t="s">
        <v>129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4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Laviska Shenault</v>
      </c>
      <c r="B275" s="4" t="str">
        <f ca="1">IFERROR(__xludf.DUMMYFUNCTION("INDEX(IFNA(REGEXEXTRACT(D275, ""([^ ]+)$"")))"),"LAC")</f>
        <v>LAC</v>
      </c>
      <c r="C275" s="4">
        <f t="shared" si="6"/>
        <v>0.6</v>
      </c>
      <c r="D275" s="4" t="s">
        <v>322</v>
      </c>
      <c r="E275" s="7" t="s">
        <v>112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1</v>
      </c>
      <c r="N275" s="4">
        <v>1</v>
      </c>
      <c r="O275" s="4">
        <v>0</v>
      </c>
      <c r="P275" s="8">
        <v>0</v>
      </c>
      <c r="Q275" s="7">
        <v>1</v>
      </c>
      <c r="R275" s="4">
        <v>0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Jonnu Smith</v>
      </c>
      <c r="B276" s="4" t="str">
        <f ca="1">IFERROR(__xludf.DUMMYFUNCTION("INDEX(IFNA(REGEXEXTRACT(D276, ""([^ ]+)$"")))"),"MIA")</f>
        <v>MIA</v>
      </c>
      <c r="C276" s="4">
        <f t="shared" si="6"/>
        <v>1.2000000000000002</v>
      </c>
      <c r="D276" s="4" t="s">
        <v>323</v>
      </c>
      <c r="E276" s="5" t="s">
        <v>44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7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Carson Steele</v>
      </c>
      <c r="B277" s="4" t="str">
        <f ca="1">IFERROR(__xludf.DUMMYFUNCTION("INDEX(IFNA(REGEXEXTRACT(D277, ""([^ ]+)$"")))"),"KC")</f>
        <v>KC</v>
      </c>
      <c r="C277" s="4">
        <f t="shared" si="6"/>
        <v>0.30000000000000004</v>
      </c>
      <c r="D277" s="4" t="s">
        <v>324</v>
      </c>
      <c r="E277" s="5" t="s">
        <v>61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2</v>
      </c>
      <c r="N277" s="4">
        <v>3</v>
      </c>
      <c r="O277" s="4">
        <v>0</v>
      </c>
      <c r="P277" s="8">
        <v>0</v>
      </c>
      <c r="Q277" s="7">
        <v>0</v>
      </c>
      <c r="R277" s="4">
        <v>0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Cedric Tillman</v>
      </c>
      <c r="B278" s="4" t="str">
        <f ca="1">IFERROR(__xludf.DUMMYFUNCTION("INDEX(IFNA(REGEXEXTRACT(D278, ""([^ ]+)$"")))"),"CLE")</f>
        <v>CLE</v>
      </c>
      <c r="C278" s="4">
        <f t="shared" si="6"/>
        <v>0.8</v>
      </c>
      <c r="D278" s="4" t="s">
        <v>325</v>
      </c>
      <c r="E278" s="7" t="s">
        <v>89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1</v>
      </c>
      <c r="R278" s="4">
        <v>3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Mason Tipton</v>
      </c>
      <c r="B279" s="4" t="str">
        <f ca="1">IFERROR(__xludf.DUMMYFUNCTION("INDEX(IFNA(REGEXEXTRACT(D279, ""([^ ]+)$"")))"),"NO")</f>
        <v>NO</v>
      </c>
      <c r="C279" s="4">
        <f t="shared" si="6"/>
        <v>1.1000000000000001</v>
      </c>
      <c r="D279" s="4" t="s">
        <v>326</v>
      </c>
      <c r="E279" s="5" t="s">
        <v>29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0</v>
      </c>
      <c r="N279" s="4">
        <v>0</v>
      </c>
      <c r="O279" s="4">
        <v>0</v>
      </c>
      <c r="P279" s="8">
        <v>0</v>
      </c>
      <c r="Q279" s="7">
        <v>1</v>
      </c>
      <c r="R279" s="4">
        <v>6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Tyrone Tracy</v>
      </c>
      <c r="B280" s="4" t="str">
        <f ca="1">IFERROR(__xludf.DUMMYFUNCTION("INDEX(IFNA(REGEXEXTRACT(D280, ""([^ ]+)$"")))"),"NYG")</f>
        <v>NYG</v>
      </c>
      <c r="C280" s="4">
        <f t="shared" si="6"/>
        <v>1.2</v>
      </c>
      <c r="D280" s="4" t="s">
        <v>327</v>
      </c>
      <c r="E280" s="5" t="s">
        <v>155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2</v>
      </c>
      <c r="N280" s="4">
        <v>2</v>
      </c>
      <c r="O280" s="4">
        <v>0</v>
      </c>
      <c r="P280" s="8">
        <v>0</v>
      </c>
      <c r="Q280" s="7">
        <v>1</v>
      </c>
      <c r="R280" s="4">
        <v>5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Kyle Trask</v>
      </c>
      <c r="B281" s="4" t="str">
        <f ca="1">IFERROR(__xludf.DUMMYFUNCTION("INDEX(IFNA(REGEXEXTRACT(D281, ""([^ ]+)$"")))"),"TB")</f>
        <v>TB</v>
      </c>
      <c r="C281" s="4">
        <f t="shared" si="6"/>
        <v>-0.2</v>
      </c>
      <c r="D281" s="4" t="s">
        <v>328</v>
      </c>
      <c r="E281" s="7" t="s">
        <v>19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2</v>
      </c>
      <c r="N281" s="4">
        <v>-2</v>
      </c>
      <c r="O281" s="4">
        <v>0</v>
      </c>
      <c r="P281" s="8">
        <v>0</v>
      </c>
      <c r="Q281" s="7">
        <v>0</v>
      </c>
      <c r="R281" s="4">
        <v>0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D.J. Turner</v>
      </c>
      <c r="B282" s="4" t="str">
        <f ca="1">IFERROR(__xludf.DUMMYFUNCTION("INDEX(IFNA(REGEXEXTRACT(D282, ""([^ ]+)$"")))"),"LV")</f>
        <v>LV</v>
      </c>
      <c r="C282" s="4">
        <f t="shared" si="6"/>
        <v>1.4</v>
      </c>
      <c r="D282" s="4" t="s">
        <v>329</v>
      </c>
      <c r="E282" s="7" t="s">
        <v>82</v>
      </c>
      <c r="F282" s="6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0</v>
      </c>
      <c r="N282" s="4">
        <v>0</v>
      </c>
      <c r="O282" s="4">
        <v>0</v>
      </c>
      <c r="P282" s="8">
        <v>0</v>
      </c>
      <c r="Q282" s="7">
        <v>1</v>
      </c>
      <c r="R282" s="4">
        <v>9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Deuce Vaughn</v>
      </c>
      <c r="B283" s="4" t="str">
        <f ca="1">IFERROR(__xludf.DUMMYFUNCTION("INDEX(IFNA(REGEXEXTRACT(D283, ""([^ ]+)$"")))"),"DAL")</f>
        <v>DAL</v>
      </c>
      <c r="C283" s="4">
        <f t="shared" si="6"/>
        <v>0.4</v>
      </c>
      <c r="D283" s="4" t="s">
        <v>330</v>
      </c>
      <c r="E283" s="7" t="s">
        <v>85</v>
      </c>
      <c r="F283" s="6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1</v>
      </c>
      <c r="N283" s="4">
        <v>4</v>
      </c>
      <c r="O283" s="4">
        <v>0</v>
      </c>
      <c r="P283" s="8">
        <v>0</v>
      </c>
      <c r="Q283" s="7">
        <v>0</v>
      </c>
      <c r="R283" s="4">
        <v>0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Darnell Washington</v>
      </c>
      <c r="B284" s="4" t="str">
        <f ca="1">IFERROR(__xludf.DUMMYFUNCTION("INDEX(IFNA(REGEXEXTRACT(D284, ""([^ ]+)$"")))"),"PIT")</f>
        <v>PIT</v>
      </c>
      <c r="C284" s="4">
        <f t="shared" si="6"/>
        <v>1</v>
      </c>
      <c r="D284" s="4" t="s">
        <v>331</v>
      </c>
      <c r="E284" s="7" t="s">
        <v>96</v>
      </c>
      <c r="F284" s="6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0</v>
      </c>
      <c r="N284" s="4">
        <v>0</v>
      </c>
      <c r="O284" s="4">
        <v>0</v>
      </c>
      <c r="P284" s="8">
        <v>0</v>
      </c>
      <c r="Q284" s="7">
        <v>1</v>
      </c>
      <c r="R284" s="4">
        <v>5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Parker Washington</v>
      </c>
      <c r="B285" s="4" t="str">
        <f ca="1">IFERROR(__xludf.DUMMYFUNCTION("INDEX(IFNA(REGEXEXTRACT(D285, ""([^ ]+)$"")))"),"JAX")</f>
        <v>JAX</v>
      </c>
      <c r="C285" s="4">
        <f t="shared" si="6"/>
        <v>0.8</v>
      </c>
      <c r="D285" s="4" t="s">
        <v>332</v>
      </c>
      <c r="E285" s="7" t="s">
        <v>92</v>
      </c>
      <c r="F285" s="6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0</v>
      </c>
      <c r="N285" s="4">
        <v>0</v>
      </c>
      <c r="O285" s="4">
        <v>0</v>
      </c>
      <c r="P285" s="8">
        <v>0</v>
      </c>
      <c r="Q285" s="7">
        <v>1</v>
      </c>
      <c r="R285" s="4">
        <v>3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Malik Willis</v>
      </c>
      <c r="B286" s="4" t="str">
        <f ca="1">IFERROR(__xludf.DUMMYFUNCTION("INDEX(IFNA(REGEXEXTRACT(D286, ""([^ ]+)$"")))"),"GB")</f>
        <v>GB</v>
      </c>
      <c r="C286" s="4">
        <f t="shared" si="6"/>
        <v>0</v>
      </c>
      <c r="D286" s="4" t="s">
        <v>333</v>
      </c>
      <c r="E286" s="5" t="s">
        <v>27</v>
      </c>
      <c r="F286" s="6">
        <v>0</v>
      </c>
      <c r="G286" s="7">
        <v>1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0</v>
      </c>
      <c r="R286" s="4">
        <v>0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Charlie Woerner</v>
      </c>
      <c r="B287" s="4" t="str">
        <f ca="1">IFERROR(__xludf.DUMMYFUNCTION("INDEX(IFNA(REGEXEXTRACT(D287, ""([^ ]+)$"")))"),"ATL")</f>
        <v>ATL</v>
      </c>
      <c r="C287" s="4">
        <f t="shared" si="6"/>
        <v>0.9</v>
      </c>
      <c r="D287" s="4" t="s">
        <v>334</v>
      </c>
      <c r="E287" s="9" t="s">
        <v>116</v>
      </c>
      <c r="F287" s="4">
        <v>0</v>
      </c>
      <c r="G287" s="7">
        <v>0</v>
      </c>
      <c r="H287" s="4">
        <v>0</v>
      </c>
      <c r="I287" s="4">
        <v>0</v>
      </c>
      <c r="J287" s="4">
        <v>0</v>
      </c>
      <c r="K287" s="4">
        <v>0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1</v>
      </c>
      <c r="R287" s="4">
        <v>4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Brock Wright</v>
      </c>
      <c r="B288" s="4" t="str">
        <f ca="1">IFERROR(__xludf.DUMMYFUNCTION("INDEX(IFNA(REGEXEXTRACT(D288, ""([^ ]+)$"")))"),"DET")</f>
        <v>DET</v>
      </c>
      <c r="C288" s="4">
        <f t="shared" si="6"/>
        <v>0.7</v>
      </c>
      <c r="D288" s="4" t="s">
        <v>335</v>
      </c>
      <c r="E288" s="7" t="s">
        <v>51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0</v>
      </c>
      <c r="N288" s="4">
        <v>0</v>
      </c>
      <c r="O288" s="4">
        <v>0</v>
      </c>
      <c r="P288" s="8">
        <v>0</v>
      </c>
      <c r="Q288" s="7">
        <v>1</v>
      </c>
      <c r="R288" s="4">
        <v>2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Charlie Jones</v>
      </c>
      <c r="B289" s="4" t="str">
        <f ca="1">IFERROR(__xludf.DUMMYFUNCTION("INDEX(IFNA(REGEXEXTRACT(D289, ""([^ ]+)$"")))"),"CIN")</f>
        <v>CIN</v>
      </c>
      <c r="C289" s="4">
        <f t="shared" si="6"/>
        <v>-1</v>
      </c>
      <c r="D289" s="4" t="s">
        <v>336</v>
      </c>
      <c r="E289" s="7" t="s">
        <v>101</v>
      </c>
      <c r="F289" s="7">
        <v>-1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0</v>
      </c>
      <c r="N289" s="4">
        <v>0</v>
      </c>
      <c r="O289" s="4">
        <v>0</v>
      </c>
      <c r="P289" s="8">
        <v>0</v>
      </c>
      <c r="Q289" s="7">
        <v>1</v>
      </c>
      <c r="R289" s="4">
        <v>5</v>
      </c>
      <c r="S289" s="4">
        <v>0</v>
      </c>
      <c r="T289" s="8">
        <v>0</v>
      </c>
      <c r="U289" s="7">
        <v>1</v>
      </c>
      <c r="V289" s="8">
        <v>0</v>
      </c>
    </row>
    <row r="290" spans="1:22" x14ac:dyDescent="0.2">
      <c r="A290" s="4" t="str">
        <f t="shared" ca="1" si="5"/>
        <v>Cedrick Wilson</v>
      </c>
      <c r="B290" s="4" t="str">
        <f ca="1">IFERROR(__xludf.DUMMYFUNCTION("INDEX(IFNA(REGEXEXTRACT(D290, ""([^ ]+)$"")))"),"NO")</f>
        <v>NO</v>
      </c>
      <c r="C290" s="4">
        <f t="shared" si="6"/>
        <v>-2</v>
      </c>
      <c r="D290" s="4" t="s">
        <v>337</v>
      </c>
      <c r="E290" s="7" t="s">
        <v>29</v>
      </c>
      <c r="F290" s="7">
        <v>-1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0</v>
      </c>
      <c r="N290" s="4">
        <v>0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1</v>
      </c>
      <c r="V290" s="8">
        <v>0</v>
      </c>
    </row>
  </sheetData>
  <autoFilter ref="A2:V290" xr:uid="{00000000-0009-0000-0000-000000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290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Alvin Kamara</v>
      </c>
      <c r="B3" s="4" t="str">
        <f ca="1">IFERROR(__xludf.DUMMYFUNCTION("INDEX(IFNA(REGEXEXTRACT(D3, ""([^ ]+)$"")))"),"NO")</f>
        <v>NO</v>
      </c>
      <c r="C3" s="4">
        <f t="shared" ref="C3:C66" si="1">Pts_PA*G3+Pts_PC*H3+Pts_PY*I3+Pts_PTD*J3+Pts_PI*K3+Pts_P2*L3+Pts_RA*M3+Pts_RY*N3+Pts_RTD*O3+Pts_R2*P3+Pts_Res*Q3+Pts_ReY*R3+Pts_ReTD*S3+Pts_Re2*T3+Pts_FL*U3+Pts_FTD*V3</f>
        <v>43</v>
      </c>
      <c r="D3" s="4" t="s">
        <v>67</v>
      </c>
      <c r="E3" s="5" t="s">
        <v>338</v>
      </c>
      <c r="F3" s="6">
        <v>41</v>
      </c>
      <c r="G3" s="7">
        <v>0</v>
      </c>
      <c r="H3" s="4">
        <v>0</v>
      </c>
      <c r="I3" s="4">
        <v>0</v>
      </c>
      <c r="J3" s="4">
        <v>0</v>
      </c>
      <c r="K3" s="4">
        <v>0</v>
      </c>
      <c r="L3" s="8">
        <v>0</v>
      </c>
      <c r="M3" s="7">
        <v>20</v>
      </c>
      <c r="N3" s="4">
        <v>115</v>
      </c>
      <c r="O3" s="4">
        <v>3</v>
      </c>
      <c r="P3" s="8">
        <v>0</v>
      </c>
      <c r="Q3" s="7">
        <v>2</v>
      </c>
      <c r="R3" s="4">
        <v>65</v>
      </c>
      <c r="S3" s="4">
        <v>1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Kyler Murray</v>
      </c>
      <c r="B4" s="4" t="str">
        <f ca="1">IFERROR(__xludf.DUMMYFUNCTION("INDEX(IFNA(REGEXEXTRACT(D4, ""([^ ]+)$"")))"),"ARI")</f>
        <v>ARI</v>
      </c>
      <c r="C4" s="4">
        <f t="shared" si="1"/>
        <v>28.54</v>
      </c>
      <c r="D4" s="4" t="s">
        <v>68</v>
      </c>
      <c r="E4" s="7" t="s">
        <v>51</v>
      </c>
      <c r="F4" s="6">
        <v>33</v>
      </c>
      <c r="G4" s="7">
        <v>21</v>
      </c>
      <c r="H4" s="4">
        <v>17</v>
      </c>
      <c r="I4" s="4">
        <v>266</v>
      </c>
      <c r="J4" s="4">
        <v>3</v>
      </c>
      <c r="K4" s="4">
        <v>0</v>
      </c>
      <c r="L4" s="8">
        <v>0</v>
      </c>
      <c r="M4" s="7">
        <v>5</v>
      </c>
      <c r="N4" s="4">
        <v>59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James Cook</v>
      </c>
      <c r="B5" s="4" t="str">
        <f ca="1">IFERROR(__xludf.DUMMYFUNCTION("INDEX(IFNA(REGEXEXTRACT(D5, ""([^ ]+)$"")))"),"BUF")</f>
        <v>BUF</v>
      </c>
      <c r="C5" s="4">
        <f t="shared" si="1"/>
        <v>28</v>
      </c>
      <c r="D5" s="4" t="s">
        <v>104</v>
      </c>
      <c r="E5" s="5" t="s">
        <v>92</v>
      </c>
      <c r="F5" s="6">
        <v>26</v>
      </c>
      <c r="G5" s="7">
        <v>0</v>
      </c>
      <c r="H5" s="4">
        <v>0</v>
      </c>
      <c r="I5" s="4">
        <v>0</v>
      </c>
      <c r="J5" s="4">
        <v>0</v>
      </c>
      <c r="K5" s="4">
        <v>0</v>
      </c>
      <c r="L5" s="8">
        <v>0</v>
      </c>
      <c r="M5" s="7">
        <v>11</v>
      </c>
      <c r="N5" s="4">
        <v>78</v>
      </c>
      <c r="O5" s="4">
        <v>2</v>
      </c>
      <c r="P5" s="8">
        <v>0</v>
      </c>
      <c r="Q5" s="7">
        <v>1</v>
      </c>
      <c r="R5" s="4">
        <v>17</v>
      </c>
      <c r="S5" s="4">
        <v>1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Derek Carr</v>
      </c>
      <c r="B6" s="4" t="str">
        <f ca="1">IFERROR(__xludf.DUMMYFUNCTION("INDEX(IFNA(REGEXEXTRACT(D6, ""([^ ]+)$"")))"),"NO")</f>
        <v>NO</v>
      </c>
      <c r="C6" s="4">
        <f t="shared" si="1"/>
        <v>21.82</v>
      </c>
      <c r="D6" s="4" t="s">
        <v>28</v>
      </c>
      <c r="E6" s="7" t="s">
        <v>338</v>
      </c>
      <c r="F6" s="6">
        <v>25</v>
      </c>
      <c r="G6" s="7">
        <v>16</v>
      </c>
      <c r="H6" s="4">
        <v>11</v>
      </c>
      <c r="I6" s="4">
        <v>243</v>
      </c>
      <c r="J6" s="4">
        <v>2</v>
      </c>
      <c r="K6" s="4">
        <v>1</v>
      </c>
      <c r="L6" s="8">
        <v>0</v>
      </c>
      <c r="M6" s="7">
        <v>1</v>
      </c>
      <c r="N6" s="4">
        <v>1</v>
      </c>
      <c r="O6" s="4">
        <v>1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Marvin Harrison</v>
      </c>
      <c r="B7" s="4" t="str">
        <f ca="1">IFERROR(__xludf.DUMMYFUNCTION("INDEX(IFNA(REGEXEXTRACT(D7, ""([^ ]+)$"")))"),"ARI")</f>
        <v>ARI</v>
      </c>
      <c r="C7" s="4">
        <f t="shared" si="1"/>
        <v>27</v>
      </c>
      <c r="D7" s="4" t="s">
        <v>299</v>
      </c>
      <c r="E7" s="7" t="s">
        <v>51</v>
      </c>
      <c r="F7" s="6">
        <v>25</v>
      </c>
      <c r="G7" s="7">
        <v>0</v>
      </c>
      <c r="H7" s="4">
        <v>0</v>
      </c>
      <c r="I7" s="4">
        <v>0</v>
      </c>
      <c r="J7" s="4">
        <v>0</v>
      </c>
      <c r="K7" s="4">
        <v>0</v>
      </c>
      <c r="L7" s="8">
        <v>0</v>
      </c>
      <c r="M7" s="7">
        <v>0</v>
      </c>
      <c r="N7" s="4">
        <v>0</v>
      </c>
      <c r="O7" s="4">
        <v>0</v>
      </c>
      <c r="P7" s="8">
        <v>0</v>
      </c>
      <c r="Q7" s="7">
        <v>4</v>
      </c>
      <c r="R7" s="4">
        <v>130</v>
      </c>
      <c r="S7" s="4">
        <v>2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Jalen Hurts</v>
      </c>
      <c r="B8" s="4" t="str">
        <f ca="1">IFERROR(__xludf.DUMMYFUNCTION("INDEX(IFNA(REGEXEXTRACT(D8, ""([^ ]+)$"")))"),"PHI")</f>
        <v>PHI</v>
      </c>
      <c r="C8" s="4">
        <f t="shared" si="1"/>
        <v>23.82</v>
      </c>
      <c r="D8" s="4" t="s">
        <v>37</v>
      </c>
      <c r="E8" s="7" t="s">
        <v>339</v>
      </c>
      <c r="F8" s="6">
        <v>25</v>
      </c>
      <c r="G8" s="7">
        <v>30</v>
      </c>
      <c r="H8" s="4">
        <v>23</v>
      </c>
      <c r="I8" s="4">
        <v>183</v>
      </c>
      <c r="J8" s="4">
        <v>1</v>
      </c>
      <c r="K8" s="4">
        <v>1</v>
      </c>
      <c r="L8" s="8">
        <v>0</v>
      </c>
      <c r="M8" s="7">
        <v>13</v>
      </c>
      <c r="N8" s="4">
        <v>85</v>
      </c>
      <c r="O8" s="4">
        <v>1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Sam Darnold</v>
      </c>
      <c r="B9" s="4" t="str">
        <f ca="1">IFERROR(__xludf.DUMMYFUNCTION("INDEX(IFNA(REGEXEXTRACT(D9, ""([^ ]+)$"")))"),"MIN")</f>
        <v>MIN</v>
      </c>
      <c r="C9" s="4">
        <f t="shared" si="1"/>
        <v>19.919999999999998</v>
      </c>
      <c r="D9" s="4" t="s">
        <v>52</v>
      </c>
      <c r="E9" s="7" t="s">
        <v>340</v>
      </c>
      <c r="F9" s="6">
        <v>23</v>
      </c>
      <c r="G9" s="7">
        <v>26</v>
      </c>
      <c r="H9" s="4">
        <v>17</v>
      </c>
      <c r="I9" s="4">
        <v>268</v>
      </c>
      <c r="J9" s="4">
        <v>2</v>
      </c>
      <c r="K9" s="4">
        <v>1</v>
      </c>
      <c r="L9" s="8">
        <v>0</v>
      </c>
      <c r="M9" s="7">
        <v>5</v>
      </c>
      <c r="N9" s="4">
        <v>32</v>
      </c>
      <c r="O9" s="4">
        <v>0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Daniel Jones</v>
      </c>
      <c r="B10" s="4" t="str">
        <f ca="1">IFERROR(__xludf.DUMMYFUNCTION("INDEX(IFNA(REGEXEXTRACT(D10, ""([^ ]+)$"")))"),"MIN")</f>
        <v>MIN</v>
      </c>
      <c r="C10" s="4">
        <f t="shared" si="1"/>
        <v>18.32</v>
      </c>
      <c r="D10" s="4" t="s">
        <v>173</v>
      </c>
      <c r="E10" s="7" t="s">
        <v>341</v>
      </c>
      <c r="F10" s="6">
        <v>22</v>
      </c>
      <c r="G10" s="7">
        <v>28</v>
      </c>
      <c r="H10" s="4">
        <v>16</v>
      </c>
      <c r="I10" s="4">
        <v>178</v>
      </c>
      <c r="J10" s="4">
        <v>2</v>
      </c>
      <c r="K10" s="4">
        <v>0</v>
      </c>
      <c r="L10" s="8">
        <v>0</v>
      </c>
      <c r="M10" s="7">
        <v>5</v>
      </c>
      <c r="N10" s="4">
        <v>32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De'Von Achane</v>
      </c>
      <c r="B11" s="4" t="str">
        <f ca="1">IFERROR(__xludf.DUMMYFUNCTION("INDEX(IFNA(REGEXEXTRACT(D11, ""([^ ]+)$"")))"),"MIA")</f>
        <v>MIA</v>
      </c>
      <c r="C11" s="4">
        <f t="shared" si="1"/>
        <v>26</v>
      </c>
      <c r="D11" s="4" t="s">
        <v>71</v>
      </c>
      <c r="E11" s="5" t="s">
        <v>342</v>
      </c>
      <c r="F11" s="6">
        <v>21</v>
      </c>
      <c r="G11" s="7">
        <v>0</v>
      </c>
      <c r="H11" s="4">
        <v>0</v>
      </c>
      <c r="I11" s="4">
        <v>0</v>
      </c>
      <c r="J11" s="4">
        <v>0</v>
      </c>
      <c r="K11" s="4">
        <v>0</v>
      </c>
      <c r="L11" s="8">
        <v>0</v>
      </c>
      <c r="M11" s="7">
        <v>22</v>
      </c>
      <c r="N11" s="4">
        <v>96</v>
      </c>
      <c r="O11" s="4">
        <v>0</v>
      </c>
      <c r="P11" s="8">
        <v>0</v>
      </c>
      <c r="Q11" s="7">
        <v>7</v>
      </c>
      <c r="R11" s="4">
        <v>69</v>
      </c>
      <c r="S11" s="4">
        <v>1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Joe Burrow</v>
      </c>
      <c r="B12" s="4" t="str">
        <f ca="1">IFERROR(__xludf.DUMMYFUNCTION("INDEX(IFNA(REGEXEXTRACT(D12, ""([^ ]+)$"")))"),"CIN")</f>
        <v>CIN</v>
      </c>
      <c r="C12" s="4">
        <f t="shared" si="1"/>
        <v>17.22</v>
      </c>
      <c r="D12" s="4" t="s">
        <v>141</v>
      </c>
      <c r="E12" s="5" t="s">
        <v>33</v>
      </c>
      <c r="F12" s="6">
        <v>21</v>
      </c>
      <c r="G12" s="7">
        <v>36</v>
      </c>
      <c r="H12" s="4">
        <v>23</v>
      </c>
      <c r="I12" s="4">
        <v>258</v>
      </c>
      <c r="J12" s="4">
        <v>2</v>
      </c>
      <c r="K12" s="4">
        <v>0</v>
      </c>
      <c r="L12" s="8">
        <v>0</v>
      </c>
      <c r="M12" s="7">
        <v>6</v>
      </c>
      <c r="N12" s="4">
        <v>9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1</v>
      </c>
      <c r="V12" s="8">
        <v>0</v>
      </c>
    </row>
    <row r="13" spans="1:22" x14ac:dyDescent="0.2">
      <c r="A13" s="4" t="str">
        <f t="shared" ca="1" si="0"/>
        <v>Kirk Cousins</v>
      </c>
      <c r="B13" s="4" t="str">
        <f ca="1">IFERROR(__xludf.DUMMYFUNCTION("INDEX(IFNA(REGEXEXTRACT(D13, ""([^ ]+)$"")))"),"ATL")</f>
        <v>ATL</v>
      </c>
      <c r="C13" s="4">
        <f t="shared" si="1"/>
        <v>17.54</v>
      </c>
      <c r="D13" s="4" t="s">
        <v>130</v>
      </c>
      <c r="E13" s="5" t="s">
        <v>27</v>
      </c>
      <c r="F13" s="6">
        <v>21</v>
      </c>
      <c r="G13" s="7">
        <v>29</v>
      </c>
      <c r="H13" s="4">
        <v>20</v>
      </c>
      <c r="I13" s="4">
        <v>241</v>
      </c>
      <c r="J13" s="4">
        <v>2</v>
      </c>
      <c r="K13" s="4">
        <v>0</v>
      </c>
      <c r="L13" s="8">
        <v>0</v>
      </c>
      <c r="M13" s="7">
        <v>4</v>
      </c>
      <c r="N13" s="4">
        <v>-1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Baker Mayfield</v>
      </c>
      <c r="B14" s="4" t="str">
        <f ca="1">IFERROR(__xludf.DUMMYFUNCTION("INDEX(IFNA(REGEXEXTRACT(D14, ""([^ ]+)$"")))"),"TB")</f>
        <v>TB</v>
      </c>
      <c r="C14" s="4">
        <f t="shared" si="1"/>
        <v>18.8</v>
      </c>
      <c r="D14" s="4" t="s">
        <v>18</v>
      </c>
      <c r="E14" s="5" t="s">
        <v>56</v>
      </c>
      <c r="F14" s="6">
        <v>20</v>
      </c>
      <c r="G14" s="7">
        <v>19</v>
      </c>
      <c r="H14" s="4">
        <v>12</v>
      </c>
      <c r="I14" s="4">
        <v>185</v>
      </c>
      <c r="J14" s="4">
        <v>1</v>
      </c>
      <c r="K14" s="4">
        <v>1</v>
      </c>
      <c r="L14" s="8">
        <v>0</v>
      </c>
      <c r="M14" s="7">
        <v>5</v>
      </c>
      <c r="N14" s="4">
        <v>34</v>
      </c>
      <c r="O14" s="4">
        <v>1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Calvin Ridley</v>
      </c>
      <c r="B15" s="4" t="str">
        <f ca="1">IFERROR(__xludf.DUMMYFUNCTION("INDEX(IFNA(REGEXEXTRACT(D15, ""([^ ]+)$"")))"),"TEN")</f>
        <v>TEN</v>
      </c>
      <c r="C15" s="4">
        <f t="shared" si="1"/>
        <v>22.7</v>
      </c>
      <c r="D15" s="4" t="s">
        <v>168</v>
      </c>
      <c r="E15" s="7" t="s">
        <v>42</v>
      </c>
      <c r="F15" s="6">
        <v>20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1</v>
      </c>
      <c r="N15" s="4">
        <v>10</v>
      </c>
      <c r="O15" s="4">
        <v>1</v>
      </c>
      <c r="P15" s="8">
        <v>0</v>
      </c>
      <c r="Q15" s="7">
        <v>4</v>
      </c>
      <c r="R15" s="4">
        <v>77</v>
      </c>
      <c r="S15" s="4">
        <v>1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Nico Collins</v>
      </c>
      <c r="B16" s="4" t="str">
        <f ca="1">IFERROR(__xludf.DUMMYFUNCTION("INDEX(IFNA(REGEXEXTRACT(D16, ""([^ ]+)$"")))"),"HOU")</f>
        <v>HOU</v>
      </c>
      <c r="C16" s="4">
        <f t="shared" si="1"/>
        <v>23.5</v>
      </c>
      <c r="D16" s="4" t="s">
        <v>93</v>
      </c>
      <c r="E16" s="7" t="s">
        <v>343</v>
      </c>
      <c r="F16" s="6">
        <v>19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0</v>
      </c>
      <c r="N16" s="4">
        <v>0</v>
      </c>
      <c r="O16" s="4">
        <v>0</v>
      </c>
      <c r="P16" s="8">
        <v>0</v>
      </c>
      <c r="Q16" s="7">
        <v>8</v>
      </c>
      <c r="R16" s="4">
        <v>135</v>
      </c>
      <c r="S16" s="4">
        <v>1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J.K. Dobbins</v>
      </c>
      <c r="B17" s="4" t="str">
        <f ca="1">IFERROR(__xludf.DUMMYFUNCTION("INDEX(IFNA(REGEXEXTRACT(D17, ""([^ ]+)$"")))"),"LAC")</f>
        <v>LAC</v>
      </c>
      <c r="C17" s="4">
        <f t="shared" si="1"/>
        <v>19.600000000000001</v>
      </c>
      <c r="D17" s="4" t="s">
        <v>45</v>
      </c>
      <c r="E17" s="7" t="s">
        <v>344</v>
      </c>
      <c r="F17" s="6">
        <v>19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17</v>
      </c>
      <c r="N17" s="4">
        <v>131</v>
      </c>
      <c r="O17" s="4">
        <v>1</v>
      </c>
      <c r="P17" s="8">
        <v>0</v>
      </c>
      <c r="Q17" s="7">
        <v>1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Justin Jefferson</v>
      </c>
      <c r="B18" s="4" t="str">
        <f ca="1">IFERROR(__xludf.DUMMYFUNCTION("INDEX(IFNA(REGEXEXTRACT(D18, ""([^ ]+)$"")))"),"MIN")</f>
        <v>MIN</v>
      </c>
      <c r="C18" s="4">
        <f t="shared" si="1"/>
        <v>21.3</v>
      </c>
      <c r="D18" s="4" t="s">
        <v>98</v>
      </c>
      <c r="E18" s="7" t="s">
        <v>340</v>
      </c>
      <c r="F18" s="6">
        <v>19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0</v>
      </c>
      <c r="N18" s="4">
        <v>0</v>
      </c>
      <c r="O18" s="4">
        <v>0</v>
      </c>
      <c r="P18" s="8">
        <v>0</v>
      </c>
      <c r="Q18" s="7">
        <v>4</v>
      </c>
      <c r="R18" s="4">
        <v>133</v>
      </c>
      <c r="S18" s="4">
        <v>1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Aaron Rodgers</v>
      </c>
      <c r="B19" s="4" t="str">
        <f ca="1">IFERROR(__xludf.DUMMYFUNCTION("INDEX(IFNA(REGEXEXTRACT(D19, ""([^ ]+)$"")))"),"NYJ")</f>
        <v>NYJ</v>
      </c>
      <c r="C19" s="4">
        <f t="shared" si="1"/>
        <v>15.139999999999999</v>
      </c>
      <c r="D19" s="4" t="s">
        <v>117</v>
      </c>
      <c r="E19" s="5" t="s">
        <v>345</v>
      </c>
      <c r="F19" s="6">
        <v>19</v>
      </c>
      <c r="G19" s="7">
        <v>30</v>
      </c>
      <c r="H19" s="4">
        <v>18</v>
      </c>
      <c r="I19" s="4">
        <v>176</v>
      </c>
      <c r="J19" s="4">
        <v>2</v>
      </c>
      <c r="K19" s="4">
        <v>0</v>
      </c>
      <c r="L19" s="8">
        <v>0</v>
      </c>
      <c r="M19" s="7">
        <v>2</v>
      </c>
      <c r="N19" s="4">
        <v>1</v>
      </c>
      <c r="O19" s="4">
        <v>0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Geno Smith</v>
      </c>
      <c r="B20" s="4" t="str">
        <f ca="1">IFERROR(__xludf.DUMMYFUNCTION("INDEX(IFNA(REGEXEXTRACT(D20, ""([^ ]+)$"")))"),"SEA")</f>
        <v>SEA</v>
      </c>
      <c r="C20" s="4">
        <f t="shared" si="1"/>
        <v>17.88</v>
      </c>
      <c r="D20" s="4" t="s">
        <v>48</v>
      </c>
      <c r="E20" s="5" t="s">
        <v>346</v>
      </c>
      <c r="F20" s="6">
        <v>19</v>
      </c>
      <c r="G20" s="7">
        <v>44</v>
      </c>
      <c r="H20" s="4">
        <v>33</v>
      </c>
      <c r="I20" s="4">
        <v>327</v>
      </c>
      <c r="J20" s="4">
        <v>1</v>
      </c>
      <c r="K20" s="4">
        <v>0</v>
      </c>
      <c r="L20" s="8">
        <v>0</v>
      </c>
      <c r="M20" s="7">
        <v>5</v>
      </c>
      <c r="N20" s="4">
        <v>8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James Conner</v>
      </c>
      <c r="B21" s="4" t="str">
        <f ca="1">IFERROR(__xludf.DUMMYFUNCTION("INDEX(IFNA(REGEXEXTRACT(D21, ""([^ ]+)$"")))"),"ARI")</f>
        <v>ARI</v>
      </c>
      <c r="C21" s="4">
        <f t="shared" si="1"/>
        <v>18.900000000000002</v>
      </c>
      <c r="D21" s="4" t="s">
        <v>64</v>
      </c>
      <c r="E21" s="5" t="s">
        <v>51</v>
      </c>
      <c r="F21" s="6">
        <v>18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21</v>
      </c>
      <c r="N21" s="4">
        <v>122</v>
      </c>
      <c r="O21" s="4">
        <v>1</v>
      </c>
      <c r="P21" s="8">
        <v>0</v>
      </c>
      <c r="Q21" s="7">
        <v>1</v>
      </c>
      <c r="R21" s="4">
        <v>2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D.K. Metcalf</v>
      </c>
      <c r="B22" s="4" t="str">
        <f ca="1">IFERROR(__xludf.DUMMYFUNCTION("INDEX(IFNA(REGEXEXTRACT(D22, ""([^ ]+)$"")))"),"SEA")</f>
        <v>SEA</v>
      </c>
      <c r="C22" s="4">
        <f t="shared" si="1"/>
        <v>23.9</v>
      </c>
      <c r="D22" s="4" t="s">
        <v>219</v>
      </c>
      <c r="E22" s="5" t="s">
        <v>346</v>
      </c>
      <c r="F22" s="6">
        <v>18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0</v>
      </c>
      <c r="N22" s="4">
        <v>0</v>
      </c>
      <c r="O22" s="4">
        <v>0</v>
      </c>
      <c r="P22" s="8">
        <v>0</v>
      </c>
      <c r="Q22" s="7">
        <v>10</v>
      </c>
      <c r="R22" s="4">
        <v>129</v>
      </c>
      <c r="S22" s="4">
        <v>1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Malik Nabers</v>
      </c>
      <c r="B23" s="4" t="str">
        <f ca="1">IFERROR(__xludf.DUMMYFUNCTION("INDEX(IFNA(REGEXEXTRACT(D23, ""([^ ]+)$"")))"),"NYG")</f>
        <v>NYG</v>
      </c>
      <c r="C23" s="4">
        <f t="shared" si="1"/>
        <v>23.700000000000003</v>
      </c>
      <c r="D23" s="4" t="s">
        <v>154</v>
      </c>
      <c r="E23" s="7" t="s">
        <v>341</v>
      </c>
      <c r="F23" s="6">
        <v>18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10</v>
      </c>
      <c r="R23" s="4">
        <v>127</v>
      </c>
      <c r="S23" s="4">
        <v>1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Davante Adams</v>
      </c>
      <c r="B24" s="4" t="str">
        <f ca="1">IFERROR(__xludf.DUMMYFUNCTION("INDEX(IFNA(REGEXEXTRACT(D24, ""([^ ]+)$"")))"),"NYJ")</f>
        <v>NYJ</v>
      </c>
      <c r="C24" s="4">
        <f t="shared" si="1"/>
        <v>21.5</v>
      </c>
      <c r="D24" s="4" t="s">
        <v>160</v>
      </c>
      <c r="E24" s="7" t="s">
        <v>347</v>
      </c>
      <c r="F24" s="6">
        <v>17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0</v>
      </c>
      <c r="N24" s="4">
        <v>0</v>
      </c>
      <c r="O24" s="4">
        <v>0</v>
      </c>
      <c r="P24" s="8">
        <v>0</v>
      </c>
      <c r="Q24" s="7">
        <v>9</v>
      </c>
      <c r="R24" s="4">
        <v>110</v>
      </c>
      <c r="S24" s="4">
        <v>1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Braelon Allen</v>
      </c>
      <c r="B25" s="4" t="str">
        <f ca="1">IFERROR(__xludf.DUMMYFUNCTION("INDEX(IFNA(REGEXEXTRACT(D25, ""([^ ]+)$"")))"),"NYJ")</f>
        <v>NYJ</v>
      </c>
      <c r="C25" s="4">
        <f t="shared" si="1"/>
        <v>18.600000000000001</v>
      </c>
      <c r="D25" s="4" t="s">
        <v>280</v>
      </c>
      <c r="E25" s="5" t="s">
        <v>345</v>
      </c>
      <c r="F25" s="6">
        <v>17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7</v>
      </c>
      <c r="N25" s="4">
        <v>33</v>
      </c>
      <c r="O25" s="4">
        <v>1</v>
      </c>
      <c r="P25" s="8">
        <v>0</v>
      </c>
      <c r="Q25" s="7">
        <v>2</v>
      </c>
      <c r="R25" s="4">
        <v>23</v>
      </c>
      <c r="S25" s="4">
        <v>1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Chris Godwin</v>
      </c>
      <c r="B26" s="4" t="str">
        <f ca="1">IFERROR(__xludf.DUMMYFUNCTION("INDEX(IFNA(REGEXEXTRACT(D26, ""([^ ]+)$"")))"),"TB")</f>
        <v>TB</v>
      </c>
      <c r="C26" s="4">
        <f t="shared" si="1"/>
        <v>21.200000000000003</v>
      </c>
      <c r="D26" s="4" t="s">
        <v>77</v>
      </c>
      <c r="E26" s="7" t="s">
        <v>56</v>
      </c>
      <c r="F26" s="6">
        <v>17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0</v>
      </c>
      <c r="N26" s="4">
        <v>0</v>
      </c>
      <c r="O26" s="4">
        <v>0</v>
      </c>
      <c r="P26" s="8">
        <v>0</v>
      </c>
      <c r="Q26" s="7">
        <v>7</v>
      </c>
      <c r="R26" s="4">
        <v>117</v>
      </c>
      <c r="S26" s="4">
        <v>1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Breece Hall</v>
      </c>
      <c r="B27" s="4" t="str">
        <f ca="1">IFERROR(__xludf.DUMMYFUNCTION("INDEX(IFNA(REGEXEXTRACT(D27, ""([^ ]+)$"")))"),"NYJ")</f>
        <v>NYJ</v>
      </c>
      <c r="C27" s="4">
        <f t="shared" si="1"/>
        <v>20.9</v>
      </c>
      <c r="D27" s="4" t="s">
        <v>80</v>
      </c>
      <c r="E27" s="7" t="s">
        <v>345</v>
      </c>
      <c r="F27" s="6">
        <v>17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14</v>
      </c>
      <c r="N27" s="4">
        <v>62</v>
      </c>
      <c r="O27" s="4">
        <v>0</v>
      </c>
      <c r="P27" s="8">
        <v>0</v>
      </c>
      <c r="Q27" s="7">
        <v>7</v>
      </c>
      <c r="R27" s="4">
        <v>52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Lamar Jackson</v>
      </c>
      <c r="B28" s="4" t="str">
        <f ca="1">IFERROR(__xludf.DUMMYFUNCTION("INDEX(IFNA(REGEXEXTRACT(D28, ""([^ ]+)$"")))"),"BAL")</f>
        <v>BAL</v>
      </c>
      <c r="C28" s="4">
        <f t="shared" si="1"/>
        <v>16.380000000000003</v>
      </c>
      <c r="D28" s="4" t="s">
        <v>32</v>
      </c>
      <c r="E28" s="5" t="s">
        <v>46</v>
      </c>
      <c r="F28" s="6">
        <v>17</v>
      </c>
      <c r="G28" s="7">
        <v>34</v>
      </c>
      <c r="H28" s="4">
        <v>21</v>
      </c>
      <c r="I28" s="4">
        <v>247</v>
      </c>
      <c r="J28" s="4">
        <v>1</v>
      </c>
      <c r="K28" s="4">
        <v>1</v>
      </c>
      <c r="L28" s="8">
        <v>0</v>
      </c>
      <c r="M28" s="7">
        <v>5</v>
      </c>
      <c r="N28" s="4">
        <v>45</v>
      </c>
      <c r="O28" s="4">
        <v>0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Quentin Johnston</v>
      </c>
      <c r="B29" s="4" t="str">
        <f ca="1">IFERROR(__xludf.DUMMYFUNCTION("INDEX(IFNA(REGEXEXTRACT(D29, ""([^ ]+)$"")))"),"LAC")</f>
        <v>LAC</v>
      </c>
      <c r="C29" s="4">
        <f t="shared" si="1"/>
        <v>19.600000000000001</v>
      </c>
      <c r="D29" s="4" t="s">
        <v>192</v>
      </c>
      <c r="E29" s="7" t="s">
        <v>344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5</v>
      </c>
      <c r="R29" s="4">
        <v>51</v>
      </c>
      <c r="S29" s="4">
        <v>2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Patrick Mahomes</v>
      </c>
      <c r="B30" s="4" t="str">
        <f ca="1">IFERROR(__xludf.DUMMYFUNCTION("INDEX(IFNA(REGEXEXTRACT(D30, ""([^ ]+)$"")))"),"KC")</f>
        <v>KC</v>
      </c>
      <c r="C30" s="4">
        <f t="shared" si="1"/>
        <v>12.94</v>
      </c>
      <c r="D30" s="4" t="s">
        <v>73</v>
      </c>
      <c r="E30" s="5" t="s">
        <v>348</v>
      </c>
      <c r="F30" s="6">
        <v>16</v>
      </c>
      <c r="G30" s="7">
        <v>25</v>
      </c>
      <c r="H30" s="4">
        <v>18</v>
      </c>
      <c r="I30" s="4">
        <v>151</v>
      </c>
      <c r="J30" s="4">
        <v>2</v>
      </c>
      <c r="K30" s="4">
        <v>2</v>
      </c>
      <c r="L30" s="8">
        <v>0</v>
      </c>
      <c r="M30" s="7">
        <v>4</v>
      </c>
      <c r="N30" s="4">
        <v>29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Jordan Mason</v>
      </c>
      <c r="B31" s="4" t="str">
        <f ca="1">IFERROR(__xludf.DUMMYFUNCTION("INDEX(IFNA(REGEXEXTRACT(D31, ""([^ ]+)$"")))"),"SF")</f>
        <v>SF</v>
      </c>
      <c r="C31" s="4">
        <f t="shared" si="1"/>
        <v>16.899999999999999</v>
      </c>
      <c r="D31" s="4" t="s">
        <v>41</v>
      </c>
      <c r="E31" s="7" t="s">
        <v>349</v>
      </c>
      <c r="F31" s="6">
        <v>16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20</v>
      </c>
      <c r="N31" s="4">
        <v>100</v>
      </c>
      <c r="O31" s="4">
        <v>1</v>
      </c>
      <c r="P31" s="8">
        <v>0</v>
      </c>
      <c r="Q31" s="7">
        <v>1</v>
      </c>
      <c r="R31" s="4">
        <v>4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Brock Purdy</v>
      </c>
      <c r="B32" s="4" t="str">
        <f ca="1">IFERROR(__xludf.DUMMYFUNCTION("INDEX(IFNA(REGEXEXTRACT(D32, ""([^ ]+)$"")))"),"SF")</f>
        <v>SF</v>
      </c>
      <c r="C32" s="4">
        <f t="shared" si="1"/>
        <v>13.959999999999997</v>
      </c>
      <c r="D32" s="4" t="s">
        <v>113</v>
      </c>
      <c r="E32" s="5" t="s">
        <v>349</v>
      </c>
      <c r="F32" s="6">
        <v>16</v>
      </c>
      <c r="G32" s="7">
        <v>36</v>
      </c>
      <c r="H32" s="4">
        <v>28</v>
      </c>
      <c r="I32" s="4">
        <v>319</v>
      </c>
      <c r="J32" s="4">
        <v>1</v>
      </c>
      <c r="K32" s="4">
        <v>1</v>
      </c>
      <c r="L32" s="8">
        <v>0</v>
      </c>
      <c r="M32" s="7">
        <v>2</v>
      </c>
      <c r="N32" s="4">
        <v>12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1</v>
      </c>
      <c r="V32" s="8">
        <v>0</v>
      </c>
    </row>
    <row r="33" spans="1:22" x14ac:dyDescent="0.2">
      <c r="A33" s="4" t="str">
        <f t="shared" ca="1" si="0"/>
        <v>Rashid Shaheed</v>
      </c>
      <c r="B33" s="4" t="str">
        <f ca="1">IFERROR(__xludf.DUMMYFUNCTION("INDEX(IFNA(REGEXEXTRACT(D33, ""([^ ]+)$"")))"),"NO")</f>
        <v>NO</v>
      </c>
      <c r="C33" s="4">
        <f t="shared" si="1"/>
        <v>18.900000000000002</v>
      </c>
      <c r="D33" s="4" t="s">
        <v>87</v>
      </c>
      <c r="E33" s="5" t="s">
        <v>338</v>
      </c>
      <c r="F33" s="6">
        <v>16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3</v>
      </c>
      <c r="N33" s="4">
        <v>13</v>
      </c>
      <c r="O33" s="4">
        <v>0</v>
      </c>
      <c r="P33" s="8">
        <v>0</v>
      </c>
      <c r="Q33" s="7">
        <v>4</v>
      </c>
      <c r="R33" s="4">
        <v>96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C.J. Stroud</v>
      </c>
      <c r="B34" s="4" t="str">
        <f ca="1">IFERROR(__xludf.DUMMYFUNCTION("INDEX(IFNA(REGEXEXTRACT(D34, ""([^ ]+)$"")))"),"HOU")</f>
        <v>HOU</v>
      </c>
      <c r="C34" s="4">
        <f t="shared" si="1"/>
        <v>14.3</v>
      </c>
      <c r="D34" s="4" t="s">
        <v>36</v>
      </c>
      <c r="E34" s="5" t="s">
        <v>343</v>
      </c>
      <c r="F34" s="6">
        <v>16</v>
      </c>
      <c r="G34" s="7">
        <v>36</v>
      </c>
      <c r="H34" s="4">
        <v>23</v>
      </c>
      <c r="I34" s="4">
        <v>260</v>
      </c>
      <c r="J34" s="4">
        <v>1</v>
      </c>
      <c r="K34" s="4">
        <v>0</v>
      </c>
      <c r="L34" s="8">
        <v>0</v>
      </c>
      <c r="M34" s="7">
        <v>1</v>
      </c>
      <c r="N34" s="4">
        <v>-1</v>
      </c>
      <c r="O34" s="4">
        <v>0</v>
      </c>
      <c r="P34" s="8">
        <v>0</v>
      </c>
      <c r="Q34" s="7">
        <v>0</v>
      </c>
      <c r="R34" s="4">
        <v>0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Zay Flowers</v>
      </c>
      <c r="B35" s="4" t="str">
        <f ca="1">IFERROR(__xludf.DUMMYFUNCTION("INDEX(IFNA(REGEXEXTRACT(D35, ""([^ ]+)$"")))"),"BAL")</f>
        <v>BAL</v>
      </c>
      <c r="C35" s="4">
        <f t="shared" si="1"/>
        <v>18.600000000000001</v>
      </c>
      <c r="D35" s="4" t="s">
        <v>172</v>
      </c>
      <c r="E35" s="5" t="s">
        <v>46</v>
      </c>
      <c r="F35" s="6">
        <v>15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7</v>
      </c>
      <c r="R35" s="4">
        <v>91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Derrick Henry</v>
      </c>
      <c r="B36" s="4" t="str">
        <f ca="1">IFERROR(__xludf.DUMMYFUNCTION("INDEX(IFNA(REGEXEXTRACT(D36, ""([^ ]+)$"")))"),"BAL")</f>
        <v>BAL</v>
      </c>
      <c r="C36" s="4">
        <f t="shared" si="1"/>
        <v>16.100000000000001</v>
      </c>
      <c r="D36" s="4" t="s">
        <v>108</v>
      </c>
      <c r="E36" s="5" t="s">
        <v>46</v>
      </c>
      <c r="F36" s="6">
        <v>15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18</v>
      </c>
      <c r="N36" s="4">
        <v>84</v>
      </c>
      <c r="O36" s="4">
        <v>1</v>
      </c>
      <c r="P36" s="8">
        <v>0</v>
      </c>
      <c r="Q36" s="7">
        <v>1</v>
      </c>
      <c r="R36" s="4">
        <v>12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Justin Herbert</v>
      </c>
      <c r="B37" s="4" t="str">
        <f ca="1">IFERROR(__xludf.DUMMYFUNCTION("INDEX(IFNA(REGEXEXTRACT(D37, ""([^ ]+)$"")))"),"LAC")</f>
        <v>LAC</v>
      </c>
      <c r="C37" s="4">
        <f t="shared" si="1"/>
        <v>11</v>
      </c>
      <c r="D37" s="4" t="s">
        <v>97</v>
      </c>
      <c r="E37" s="5" t="s">
        <v>344</v>
      </c>
      <c r="F37" s="6">
        <v>15</v>
      </c>
      <c r="G37" s="7">
        <v>20</v>
      </c>
      <c r="H37" s="4">
        <v>14</v>
      </c>
      <c r="I37" s="4">
        <v>130</v>
      </c>
      <c r="J37" s="4">
        <v>2</v>
      </c>
      <c r="K37" s="4">
        <v>1</v>
      </c>
      <c r="L37" s="8">
        <v>0</v>
      </c>
      <c r="M37" s="7">
        <v>6</v>
      </c>
      <c r="N37" s="4">
        <v>18</v>
      </c>
      <c r="O37" s="4">
        <v>0</v>
      </c>
      <c r="P37" s="8">
        <v>0</v>
      </c>
      <c r="Q37" s="7">
        <v>0</v>
      </c>
      <c r="R37" s="4">
        <v>0</v>
      </c>
      <c r="S37" s="4">
        <v>0</v>
      </c>
      <c r="T37" s="8">
        <v>0</v>
      </c>
      <c r="U37" s="7">
        <v>1</v>
      </c>
      <c r="V37" s="8">
        <v>0</v>
      </c>
    </row>
    <row r="38" spans="1:22" x14ac:dyDescent="0.2">
      <c r="A38" s="4" t="str">
        <f t="shared" ca="1" si="0"/>
        <v>CeeDee Lamb</v>
      </c>
      <c r="B38" s="4" t="str">
        <f ca="1">IFERROR(__xludf.DUMMYFUNCTION("INDEX(IFNA(REGEXEXTRACT(D38, ""([^ ]+)$"")))"),"DAL")</f>
        <v>DAL</v>
      </c>
      <c r="C38" s="4">
        <f t="shared" si="1"/>
        <v>17</v>
      </c>
      <c r="D38" s="4" t="s">
        <v>134</v>
      </c>
      <c r="E38" s="7" t="s">
        <v>350</v>
      </c>
      <c r="F38" s="6">
        <v>15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4</v>
      </c>
      <c r="R38" s="4">
        <v>90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Gardner Minshew</v>
      </c>
      <c r="B39" s="4" t="str">
        <f ca="1">IFERROR(__xludf.DUMMYFUNCTION("INDEX(IFNA(REGEXEXTRACT(D39, ""([^ ]+)$"")))"),"LV")</f>
        <v>LV</v>
      </c>
      <c r="C39" s="4">
        <f t="shared" si="1"/>
        <v>12.940000000000001</v>
      </c>
      <c r="D39" s="4" t="s">
        <v>81</v>
      </c>
      <c r="E39" s="7" t="s">
        <v>347</v>
      </c>
      <c r="F39" s="6">
        <v>15</v>
      </c>
      <c r="G39" s="7">
        <v>38</v>
      </c>
      <c r="H39" s="4">
        <v>30</v>
      </c>
      <c r="I39" s="4">
        <v>276</v>
      </c>
      <c r="J39" s="4">
        <v>1</v>
      </c>
      <c r="K39" s="4">
        <v>1</v>
      </c>
      <c r="L39" s="8">
        <v>0</v>
      </c>
      <c r="M39" s="7">
        <v>1</v>
      </c>
      <c r="N39" s="4">
        <v>-1</v>
      </c>
      <c r="O39" s="4">
        <v>0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Deshaun Watson</v>
      </c>
      <c r="B40" s="4" t="str">
        <f ca="1">IFERROR(__xludf.DUMMYFUNCTION("INDEX(IFNA(REGEXEXTRACT(D40, ""([^ ]+)$"")))"),"CLE")</f>
        <v>CLE</v>
      </c>
      <c r="C40" s="4">
        <f t="shared" si="1"/>
        <v>15.440000000000001</v>
      </c>
      <c r="D40" s="4" t="s">
        <v>102</v>
      </c>
      <c r="E40" s="7" t="s">
        <v>351</v>
      </c>
      <c r="F40" s="6">
        <v>15</v>
      </c>
      <c r="G40" s="7">
        <v>34</v>
      </c>
      <c r="H40" s="4">
        <v>22</v>
      </c>
      <c r="I40" s="4">
        <v>186</v>
      </c>
      <c r="J40" s="4">
        <v>0</v>
      </c>
      <c r="K40" s="4">
        <v>0</v>
      </c>
      <c r="L40" s="8">
        <v>0</v>
      </c>
      <c r="M40" s="7">
        <v>5</v>
      </c>
      <c r="N40" s="4">
        <v>20</v>
      </c>
      <c r="O40" s="4">
        <v>1</v>
      </c>
      <c r="P40" s="8">
        <v>0</v>
      </c>
      <c r="Q40" s="7">
        <v>0</v>
      </c>
      <c r="R40" s="4">
        <v>0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Josh Jacobs</v>
      </c>
      <c r="B41" s="4" t="str">
        <f ca="1">IFERROR(__xludf.DUMMYFUNCTION("INDEX(IFNA(REGEXEXTRACT(D41, ""([^ ]+)$"")))"),"GB")</f>
        <v>GB</v>
      </c>
      <c r="C41" s="4">
        <f t="shared" si="1"/>
        <v>13.100000000000001</v>
      </c>
      <c r="D41" s="4" t="s">
        <v>109</v>
      </c>
      <c r="E41" s="5" t="s">
        <v>352</v>
      </c>
      <c r="F41" s="6">
        <v>14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32</v>
      </c>
      <c r="N41" s="4">
        <v>151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1</v>
      </c>
      <c r="V41" s="8">
        <v>0</v>
      </c>
    </row>
    <row r="42" spans="1:22" x14ac:dyDescent="0.2">
      <c r="A42" s="4" t="str">
        <f t="shared" ca="1" si="0"/>
        <v>Darnell Mooney</v>
      </c>
      <c r="B42" s="4" t="str">
        <f ca="1">IFERROR(__xludf.DUMMYFUNCTION("INDEX(IFNA(REGEXEXTRACT(D42, ""([^ ]+)$"")))"),"ATL")</f>
        <v>ATL</v>
      </c>
      <c r="C42" s="4">
        <f t="shared" si="1"/>
        <v>16.3</v>
      </c>
      <c r="D42" s="4" t="s">
        <v>257</v>
      </c>
      <c r="E42" s="7" t="s">
        <v>27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3</v>
      </c>
      <c r="R42" s="4">
        <v>88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Dak Prescott</v>
      </c>
      <c r="B43" s="4" t="str">
        <f ca="1">IFERROR(__xludf.DUMMYFUNCTION("INDEX(IFNA(REGEXEXTRACT(D43, ""([^ ]+)$"")))"),"DAL")</f>
        <v>DAL</v>
      </c>
      <c r="C43" s="4">
        <f t="shared" si="1"/>
        <v>12.920000000000002</v>
      </c>
      <c r="D43" s="4" t="s">
        <v>84</v>
      </c>
      <c r="E43" s="5" t="s">
        <v>350</v>
      </c>
      <c r="F43" s="6">
        <v>14</v>
      </c>
      <c r="G43" s="7">
        <v>39</v>
      </c>
      <c r="H43" s="4">
        <v>27</v>
      </c>
      <c r="I43" s="4">
        <v>293</v>
      </c>
      <c r="J43" s="4">
        <v>1</v>
      </c>
      <c r="K43" s="4">
        <v>2</v>
      </c>
      <c r="L43" s="8">
        <v>0</v>
      </c>
      <c r="M43" s="7">
        <v>2</v>
      </c>
      <c r="N43" s="4">
        <v>12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Devin Singletary</v>
      </c>
      <c r="B44" s="4" t="str">
        <f ca="1">IFERROR(__xludf.DUMMYFUNCTION("INDEX(IFNA(REGEXEXTRACT(D44, ""([^ ]+)$"")))"),"NYG")</f>
        <v>NYG</v>
      </c>
      <c r="C44" s="4">
        <f t="shared" si="1"/>
        <v>14</v>
      </c>
      <c r="D44" s="4" t="s">
        <v>182</v>
      </c>
      <c r="E44" s="7" t="s">
        <v>341</v>
      </c>
      <c r="F44" s="6">
        <v>14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16</v>
      </c>
      <c r="N44" s="4">
        <v>95</v>
      </c>
      <c r="O44" s="4">
        <v>1</v>
      </c>
      <c r="P44" s="8">
        <v>0</v>
      </c>
      <c r="Q44" s="7">
        <v>1</v>
      </c>
      <c r="R44" s="4">
        <v>0</v>
      </c>
      <c r="S44" s="4">
        <v>0</v>
      </c>
      <c r="T44" s="8">
        <v>0</v>
      </c>
      <c r="U44" s="7">
        <v>1</v>
      </c>
      <c r="V44" s="8">
        <v>0</v>
      </c>
    </row>
    <row r="45" spans="1:22" x14ac:dyDescent="0.2">
      <c r="A45" s="4" t="str">
        <f t="shared" ca="1" si="0"/>
        <v>Rhamondre Stevenson</v>
      </c>
      <c r="B45" s="4" t="str">
        <f ca="1">IFERROR(__xludf.DUMMYFUNCTION("INDEX(IFNA(REGEXEXTRACT(D45, ""([^ ]+)$"")))"),"NE")</f>
        <v>NE</v>
      </c>
      <c r="C45" s="4">
        <f t="shared" si="1"/>
        <v>16</v>
      </c>
      <c r="D45" s="4" t="s">
        <v>58</v>
      </c>
      <c r="E45" s="5" t="s">
        <v>353</v>
      </c>
      <c r="F45" s="6">
        <v>14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21</v>
      </c>
      <c r="N45" s="4">
        <v>81</v>
      </c>
      <c r="O45" s="4">
        <v>1</v>
      </c>
      <c r="P45" s="8">
        <v>0</v>
      </c>
      <c r="Q45" s="7">
        <v>2</v>
      </c>
      <c r="R45" s="4">
        <v>9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Malik Willis</v>
      </c>
      <c r="B46" s="4" t="str">
        <f ca="1">IFERROR(__xludf.DUMMYFUNCTION("INDEX(IFNA(REGEXEXTRACT(D46, ""([^ ]+)$"")))"),"GB")</f>
        <v>GB</v>
      </c>
      <c r="C46" s="4">
        <f t="shared" si="1"/>
        <v>12.98</v>
      </c>
      <c r="D46" s="4" t="s">
        <v>333</v>
      </c>
      <c r="E46" s="7" t="s">
        <v>352</v>
      </c>
      <c r="F46" s="6">
        <v>14</v>
      </c>
      <c r="G46" s="7">
        <v>14</v>
      </c>
      <c r="H46" s="4">
        <v>12</v>
      </c>
      <c r="I46" s="4">
        <v>122</v>
      </c>
      <c r="J46" s="4">
        <v>1</v>
      </c>
      <c r="K46" s="4">
        <v>0</v>
      </c>
      <c r="L46" s="8">
        <v>0</v>
      </c>
      <c r="M46" s="7">
        <v>6</v>
      </c>
      <c r="N46" s="4">
        <v>41</v>
      </c>
      <c r="O46" s="4">
        <v>0</v>
      </c>
      <c r="P46" s="8">
        <v>0</v>
      </c>
      <c r="Q46" s="7">
        <v>0</v>
      </c>
      <c r="R46" s="4">
        <v>0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Saquon Barkley</v>
      </c>
      <c r="B47" s="4" t="str">
        <f ca="1">IFERROR(__xludf.DUMMYFUNCTION("INDEX(IFNA(REGEXEXTRACT(D47, ""([^ ]+)$"")))"),"PHI")</f>
        <v>PHI</v>
      </c>
      <c r="C47" s="4">
        <f t="shared" si="1"/>
        <v>15.6</v>
      </c>
      <c r="D47" s="4" t="s">
        <v>22</v>
      </c>
      <c r="E47" s="5" t="s">
        <v>339</v>
      </c>
      <c r="F47" s="6">
        <v>13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22</v>
      </c>
      <c r="N47" s="4">
        <v>95</v>
      </c>
      <c r="O47" s="4">
        <v>0</v>
      </c>
      <c r="P47" s="8">
        <v>1</v>
      </c>
      <c r="Q47" s="7">
        <v>4</v>
      </c>
      <c r="R47" s="4">
        <v>21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Jayden Daniels</v>
      </c>
      <c r="B48" s="4" t="str">
        <f ca="1">IFERROR(__xludf.DUMMYFUNCTION("INDEX(IFNA(REGEXEXTRACT(D48, ""([^ ]+)$"")))"),"WAS")</f>
        <v>WAS</v>
      </c>
      <c r="C48" s="4">
        <f t="shared" si="1"/>
        <v>13.440000000000001</v>
      </c>
      <c r="D48" s="4" t="s">
        <v>30</v>
      </c>
      <c r="E48" s="5" t="s">
        <v>354</v>
      </c>
      <c r="F48" s="6">
        <v>13</v>
      </c>
      <c r="G48" s="7">
        <v>29</v>
      </c>
      <c r="H48" s="4">
        <v>23</v>
      </c>
      <c r="I48" s="4">
        <v>226</v>
      </c>
      <c r="J48" s="4">
        <v>0</v>
      </c>
      <c r="K48" s="4">
        <v>0</v>
      </c>
      <c r="L48" s="8">
        <v>0</v>
      </c>
      <c r="M48" s="7">
        <v>10</v>
      </c>
      <c r="N48" s="4">
        <v>44</v>
      </c>
      <c r="O48" s="4">
        <v>0</v>
      </c>
      <c r="P48" s="8">
        <v>0</v>
      </c>
      <c r="Q48" s="7">
        <v>0</v>
      </c>
      <c r="R48" s="4">
        <v>0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George Kittle</v>
      </c>
      <c r="B49" s="4" t="str">
        <f ca="1">IFERROR(__xludf.DUMMYFUNCTION("INDEX(IFNA(REGEXEXTRACT(D49, ""([^ ]+)$"")))"),"SF")</f>
        <v>SF</v>
      </c>
      <c r="C49" s="4">
        <f t="shared" si="1"/>
        <v>17.100000000000001</v>
      </c>
      <c r="D49" s="4" t="s">
        <v>175</v>
      </c>
      <c r="E49" s="7" t="s">
        <v>349</v>
      </c>
      <c r="F49" s="6">
        <v>13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7</v>
      </c>
      <c r="R49" s="4">
        <v>76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Will Levis</v>
      </c>
      <c r="B50" s="4" t="str">
        <f ca="1">IFERROR(__xludf.DUMMYFUNCTION("INDEX(IFNA(REGEXEXTRACT(D50, ""([^ ]+)$"")))"),"TEN")</f>
        <v>TEN</v>
      </c>
      <c r="C50" s="4">
        <f t="shared" si="1"/>
        <v>11.48</v>
      </c>
      <c r="D50" s="4" t="s">
        <v>125</v>
      </c>
      <c r="E50" s="7" t="s">
        <v>42</v>
      </c>
      <c r="F50" s="6">
        <v>13</v>
      </c>
      <c r="G50" s="7">
        <v>28</v>
      </c>
      <c r="H50" s="4">
        <v>19</v>
      </c>
      <c r="I50" s="4">
        <v>192</v>
      </c>
      <c r="J50" s="4">
        <v>1</v>
      </c>
      <c r="K50" s="4">
        <v>1</v>
      </c>
      <c r="L50" s="8">
        <v>0</v>
      </c>
      <c r="M50" s="7">
        <v>4</v>
      </c>
      <c r="N50" s="4">
        <v>38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1</v>
      </c>
      <c r="V50" s="8">
        <v>0</v>
      </c>
    </row>
    <row r="51" spans="1:22" x14ac:dyDescent="0.2">
      <c r="A51" s="4" t="str">
        <f t="shared" ca="1" si="0"/>
        <v>Rashee Rice</v>
      </c>
      <c r="B51" s="4" t="str">
        <f ca="1">IFERROR(__xludf.DUMMYFUNCTION("INDEX(IFNA(REGEXEXTRACT(D51, ""([^ ]+)$"")))"),"KC")</f>
        <v>KC</v>
      </c>
      <c r="C51" s="4">
        <f t="shared" si="1"/>
        <v>16</v>
      </c>
      <c r="D51" s="4" t="s">
        <v>114</v>
      </c>
      <c r="E51" s="5" t="s">
        <v>348</v>
      </c>
      <c r="F51" s="6">
        <v>13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5</v>
      </c>
      <c r="R51" s="4">
        <v>75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Brian Robinson</v>
      </c>
      <c r="B52" s="4" t="str">
        <f ca="1">IFERROR(__xludf.DUMMYFUNCTION("INDEX(IFNA(REGEXEXTRACT(D52, ""([^ ]+)$"")))"),"WAS")</f>
        <v>WAS</v>
      </c>
      <c r="C52" s="4">
        <f t="shared" si="1"/>
        <v>14.100000000000001</v>
      </c>
      <c r="D52" s="4" t="s">
        <v>78</v>
      </c>
      <c r="E52" s="7" t="s">
        <v>354</v>
      </c>
      <c r="F52" s="6">
        <v>13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17</v>
      </c>
      <c r="N52" s="4">
        <v>133</v>
      </c>
      <c r="O52" s="4">
        <v>0</v>
      </c>
      <c r="P52" s="8">
        <v>0</v>
      </c>
      <c r="Q52" s="7">
        <v>1</v>
      </c>
      <c r="R52" s="4">
        <v>3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DeVonta Smith</v>
      </c>
      <c r="B53" s="4" t="str">
        <f ca="1">IFERROR(__xludf.DUMMYFUNCTION("INDEX(IFNA(REGEXEXTRACT(D53, ""([^ ]+)$"")))"),"PHI")</f>
        <v>PHI</v>
      </c>
      <c r="C53" s="4">
        <f t="shared" si="1"/>
        <v>17.100000000000001</v>
      </c>
      <c r="D53" s="4" t="s">
        <v>138</v>
      </c>
      <c r="E53" s="7" t="s">
        <v>339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7</v>
      </c>
      <c r="R53" s="4">
        <v>76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Jonathan Taylor</v>
      </c>
      <c r="B54" s="4" t="str">
        <f ca="1">IFERROR(__xludf.DUMMYFUNCTION("INDEX(IFNA(REGEXEXTRACT(D54, ""([^ ]+)$"")))"),"IND")</f>
        <v>IND</v>
      </c>
      <c r="C54" s="4">
        <f t="shared" si="1"/>
        <v>14.5</v>
      </c>
      <c r="D54" s="4" t="s">
        <v>119</v>
      </c>
      <c r="E54" s="7" t="s">
        <v>355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12</v>
      </c>
      <c r="N54" s="4">
        <v>103</v>
      </c>
      <c r="O54" s="4">
        <v>0</v>
      </c>
      <c r="P54" s="8">
        <v>0</v>
      </c>
      <c r="Q54" s="7">
        <v>2</v>
      </c>
      <c r="R54" s="4">
        <v>32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Zach Charbonnet</v>
      </c>
      <c r="B55" s="4" t="str">
        <f ca="1">IFERROR(__xludf.DUMMYFUNCTION("INDEX(IFNA(REGEXEXTRACT(D55, ""([^ ]+)$"")))"),"SEA")</f>
        <v>SEA</v>
      </c>
      <c r="C55" s="4">
        <f t="shared" si="1"/>
        <v>15.4</v>
      </c>
      <c r="D55" s="4" t="s">
        <v>124</v>
      </c>
      <c r="E55" s="7" t="s">
        <v>346</v>
      </c>
      <c r="F55" s="6">
        <v>12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14</v>
      </c>
      <c r="N55" s="4">
        <v>38</v>
      </c>
      <c r="O55" s="4">
        <v>1</v>
      </c>
      <c r="P55" s="8">
        <v>0</v>
      </c>
      <c r="Q55" s="7">
        <v>5</v>
      </c>
      <c r="R55" s="4">
        <v>31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Justin Fields</v>
      </c>
      <c r="B56" s="4" t="str">
        <f ca="1">IFERROR(__xludf.DUMMYFUNCTION("INDEX(IFNA(REGEXEXTRACT(D56, ""([^ ]+)$"")))"),"PIT")</f>
        <v>PIT</v>
      </c>
      <c r="C56" s="4">
        <f t="shared" si="1"/>
        <v>11.379999999999999</v>
      </c>
      <c r="D56" s="4" t="s">
        <v>95</v>
      </c>
      <c r="E56" s="5" t="s">
        <v>356</v>
      </c>
      <c r="F56" s="6">
        <v>12</v>
      </c>
      <c r="G56" s="7">
        <v>20</v>
      </c>
      <c r="H56" s="4">
        <v>13</v>
      </c>
      <c r="I56" s="4">
        <v>117</v>
      </c>
      <c r="J56" s="4">
        <v>1</v>
      </c>
      <c r="K56" s="4">
        <v>0</v>
      </c>
      <c r="L56" s="8">
        <v>0</v>
      </c>
      <c r="M56" s="7">
        <v>8</v>
      </c>
      <c r="N56" s="4">
        <v>27</v>
      </c>
      <c r="O56" s="4">
        <v>0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Andrei Iosivas</v>
      </c>
      <c r="B57" s="4" t="str">
        <f ca="1">IFERROR(__xludf.DUMMYFUNCTION("INDEX(IFNA(REGEXEXTRACT(D57, ""([^ ]+)$"")))"),"CIN")</f>
        <v>CIN</v>
      </c>
      <c r="C57" s="4">
        <f t="shared" si="1"/>
        <v>13.7</v>
      </c>
      <c r="D57" s="4" t="s">
        <v>217</v>
      </c>
      <c r="E57" s="7" t="s">
        <v>33</v>
      </c>
      <c r="F57" s="6">
        <v>12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2</v>
      </c>
      <c r="R57" s="4">
        <v>7</v>
      </c>
      <c r="S57" s="4">
        <v>2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Trevor Lawrence</v>
      </c>
      <c r="B58" s="4" t="str">
        <f ca="1">IFERROR(__xludf.DUMMYFUNCTION("INDEX(IFNA(REGEXEXTRACT(D58, ""([^ ]+)$"")))"),"JAX")</f>
        <v>JAX</v>
      </c>
      <c r="C58" s="4">
        <f t="shared" si="1"/>
        <v>13.3</v>
      </c>
      <c r="D58" s="4" t="s">
        <v>91</v>
      </c>
      <c r="E58" s="5" t="s">
        <v>357</v>
      </c>
      <c r="F58" s="6">
        <v>12</v>
      </c>
      <c r="G58" s="7">
        <v>30</v>
      </c>
      <c r="H58" s="4">
        <v>14</v>
      </c>
      <c r="I58" s="4">
        <v>220</v>
      </c>
      <c r="J58" s="4">
        <v>0</v>
      </c>
      <c r="K58" s="4">
        <v>0</v>
      </c>
      <c r="L58" s="8">
        <v>0</v>
      </c>
      <c r="M58" s="7">
        <v>2</v>
      </c>
      <c r="N58" s="4">
        <v>45</v>
      </c>
      <c r="O58" s="4">
        <v>0</v>
      </c>
      <c r="P58" s="8">
        <v>0</v>
      </c>
      <c r="Q58" s="7">
        <v>0</v>
      </c>
      <c r="R58" s="4">
        <v>0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Trey McBride</v>
      </c>
      <c r="B59" s="4" t="str">
        <f ca="1">IFERROR(__xludf.DUMMYFUNCTION("INDEX(IFNA(REGEXEXTRACT(D59, ""([^ ]+)$"")))"),"ARI")</f>
        <v>ARI</v>
      </c>
      <c r="C59" s="4">
        <f t="shared" si="1"/>
        <v>15.7</v>
      </c>
      <c r="D59" s="4" t="s">
        <v>197</v>
      </c>
      <c r="E59" s="7" t="s">
        <v>51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6</v>
      </c>
      <c r="R59" s="4">
        <v>67</v>
      </c>
      <c r="S59" s="4">
        <v>0</v>
      </c>
      <c r="T59" s="8">
        <v>0</v>
      </c>
      <c r="U59" s="7">
        <v>0</v>
      </c>
      <c r="V59" s="8">
        <v>1</v>
      </c>
    </row>
    <row r="60" spans="1:22" x14ac:dyDescent="0.2">
      <c r="A60" s="4" t="str">
        <f t="shared" ca="1" si="0"/>
        <v>David Montgomery</v>
      </c>
      <c r="B60" s="4" t="str">
        <f ca="1">IFERROR(__xludf.DUMMYFUNCTION("INDEX(IFNA(REGEXEXTRACT(D60, ""([^ ]+)$"")))"),"DET")</f>
        <v>DET</v>
      </c>
      <c r="C60" s="4">
        <f t="shared" si="1"/>
        <v>15</v>
      </c>
      <c r="D60" s="4" t="s">
        <v>74</v>
      </c>
      <c r="E60" s="5" t="s">
        <v>358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11</v>
      </c>
      <c r="N60" s="4">
        <v>35</v>
      </c>
      <c r="O60" s="4">
        <v>1</v>
      </c>
      <c r="P60" s="8">
        <v>0</v>
      </c>
      <c r="Q60" s="7">
        <v>4</v>
      </c>
      <c r="R60" s="4">
        <v>35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Josh Allen</v>
      </c>
      <c r="B61" s="4" t="str">
        <f ca="1">IFERROR(__xludf.DUMMYFUNCTION("INDEX(IFNA(REGEXEXTRACT(D61, ""([^ ]+)$"")))"),"BUF")</f>
        <v>BUF</v>
      </c>
      <c r="C61" s="4">
        <f t="shared" si="1"/>
        <v>9.76</v>
      </c>
      <c r="D61" s="4" t="s">
        <v>20</v>
      </c>
      <c r="E61" s="7" t="s">
        <v>92</v>
      </c>
      <c r="F61" s="6">
        <v>11</v>
      </c>
      <c r="G61" s="7">
        <v>19</v>
      </c>
      <c r="H61" s="4">
        <v>13</v>
      </c>
      <c r="I61" s="4">
        <v>139</v>
      </c>
      <c r="J61" s="4">
        <v>1</v>
      </c>
      <c r="K61" s="4">
        <v>0</v>
      </c>
      <c r="L61" s="8">
        <v>0</v>
      </c>
      <c r="M61" s="7">
        <v>2</v>
      </c>
      <c r="N61" s="4">
        <v>2</v>
      </c>
      <c r="O61" s="4">
        <v>0</v>
      </c>
      <c r="P61" s="8">
        <v>0</v>
      </c>
      <c r="Q61" s="7">
        <v>0</v>
      </c>
      <c r="R61" s="4">
        <v>0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Jacoby Brissett</v>
      </c>
      <c r="B62" s="4" t="str">
        <f ca="1">IFERROR(__xludf.DUMMYFUNCTION("INDEX(IFNA(REGEXEXTRACT(D62, ""([^ ]+)$"")))"),"NE")</f>
        <v>NE</v>
      </c>
      <c r="C62" s="4">
        <f t="shared" si="1"/>
        <v>10.56</v>
      </c>
      <c r="D62" s="4" t="s">
        <v>140</v>
      </c>
      <c r="E62" s="5" t="s">
        <v>353</v>
      </c>
      <c r="F62" s="6">
        <v>11</v>
      </c>
      <c r="G62" s="7">
        <v>27</v>
      </c>
      <c r="H62" s="4">
        <v>15</v>
      </c>
      <c r="I62" s="4">
        <v>149</v>
      </c>
      <c r="J62" s="4">
        <v>1</v>
      </c>
      <c r="K62" s="4">
        <v>0</v>
      </c>
      <c r="L62" s="8">
        <v>0</v>
      </c>
      <c r="M62" s="7">
        <v>2</v>
      </c>
      <c r="N62" s="4">
        <v>6</v>
      </c>
      <c r="O62" s="4">
        <v>0</v>
      </c>
      <c r="P62" s="8">
        <v>0</v>
      </c>
      <c r="Q62" s="7">
        <v>0</v>
      </c>
      <c r="R62" s="4">
        <v>0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Travis Etienne</v>
      </c>
      <c r="B63" s="4" t="str">
        <f ca="1">IFERROR(__xludf.DUMMYFUNCTION("INDEX(IFNA(REGEXEXTRACT(D63, ""([^ ]+)$"")))"),"JAX")</f>
        <v>JAX</v>
      </c>
      <c r="C63" s="4">
        <f t="shared" si="1"/>
        <v>13.299999999999999</v>
      </c>
      <c r="D63" s="4" t="s">
        <v>107</v>
      </c>
      <c r="E63" s="5" t="s">
        <v>357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13</v>
      </c>
      <c r="N63" s="4">
        <v>52</v>
      </c>
      <c r="O63" s="4">
        <v>1</v>
      </c>
      <c r="P63" s="8">
        <v>0</v>
      </c>
      <c r="Q63" s="7">
        <v>3</v>
      </c>
      <c r="R63" s="4">
        <v>6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Drake London</v>
      </c>
      <c r="B64" s="4" t="str">
        <f ca="1">IFERROR(__xludf.DUMMYFUNCTION("INDEX(IFNA(REGEXEXTRACT(D64, ""([^ ]+)$"")))"),"ATL")</f>
        <v>ATL</v>
      </c>
      <c r="C64" s="4">
        <f t="shared" si="1"/>
        <v>14.4</v>
      </c>
      <c r="D64" s="4" t="s">
        <v>251</v>
      </c>
      <c r="E64" s="7" t="s">
        <v>27</v>
      </c>
      <c r="F64" s="6">
        <v>11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6</v>
      </c>
      <c r="R64" s="4">
        <v>54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Jalen Nailor</v>
      </c>
      <c r="B65" s="4" t="str">
        <f ca="1">IFERROR(__xludf.DUMMYFUNCTION("INDEX(IFNA(REGEXEXTRACT(D65, ""([^ ]+)$"")))"),"MIN")</f>
        <v>MIN</v>
      </c>
      <c r="C65" s="4">
        <f t="shared" si="1"/>
        <v>12.9</v>
      </c>
      <c r="D65" s="4" t="s">
        <v>135</v>
      </c>
      <c r="E65" s="5" t="s">
        <v>340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3</v>
      </c>
      <c r="R65" s="4">
        <v>54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Isiah Pacheco</v>
      </c>
      <c r="B66" s="4" t="str">
        <f ca="1">IFERROR(__xludf.DUMMYFUNCTION("INDEX(IFNA(REGEXEXTRACT(D66, ""([^ ]+)$"")))"),"KC")</f>
        <v>KC</v>
      </c>
      <c r="C66" s="4">
        <f t="shared" si="1"/>
        <v>13.6</v>
      </c>
      <c r="D66" s="4" t="s">
        <v>83</v>
      </c>
      <c r="E66" s="7" t="s">
        <v>348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19</v>
      </c>
      <c r="N66" s="4">
        <v>90</v>
      </c>
      <c r="O66" s="4">
        <v>0</v>
      </c>
      <c r="P66" s="8">
        <v>0</v>
      </c>
      <c r="Q66" s="7">
        <v>5</v>
      </c>
      <c r="R66" s="4">
        <v>21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Alec Pierce</v>
      </c>
      <c r="B67" s="4" t="str">
        <f ca="1">IFERROR(__xludf.DUMMYFUNCTION("INDEX(IFNA(REGEXEXTRACT(D67, ""([^ ]+)$"")))"),"IND")</f>
        <v>IND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14.100000000000001</v>
      </c>
      <c r="D67" s="4" t="s">
        <v>57</v>
      </c>
      <c r="E67" s="7" t="s">
        <v>355</v>
      </c>
      <c r="F67" s="6">
        <v>11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5</v>
      </c>
      <c r="R67" s="4">
        <v>56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Anthony Richardson</v>
      </c>
      <c r="B68" s="4" t="str">
        <f ca="1">IFERROR(__xludf.DUMMYFUNCTION("INDEX(IFNA(REGEXEXTRACT(D68, ""([^ ]+)$"")))"),"IND")</f>
        <v>IND</v>
      </c>
      <c r="C68" s="4">
        <f t="shared" si="2"/>
        <v>9.86</v>
      </c>
      <c r="D68" s="4" t="s">
        <v>24</v>
      </c>
      <c r="E68" s="7" t="s">
        <v>355</v>
      </c>
      <c r="F68" s="6">
        <v>11</v>
      </c>
      <c r="G68" s="7">
        <v>34</v>
      </c>
      <c r="H68" s="4">
        <v>17</v>
      </c>
      <c r="I68" s="4">
        <v>204</v>
      </c>
      <c r="J68" s="4">
        <v>1</v>
      </c>
      <c r="K68" s="4">
        <v>3</v>
      </c>
      <c r="L68" s="8">
        <v>0</v>
      </c>
      <c r="M68" s="7">
        <v>4</v>
      </c>
      <c r="N68" s="4">
        <v>37</v>
      </c>
      <c r="O68" s="4">
        <v>0</v>
      </c>
      <c r="P68" s="8">
        <v>0</v>
      </c>
      <c r="Q68" s="7">
        <v>0</v>
      </c>
      <c r="R68" s="4">
        <v>0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Bijan Robinson</v>
      </c>
      <c r="B69" s="4" t="str">
        <f ca="1">IFERROR(__xludf.DUMMYFUNCTION("INDEX(IFNA(REGEXEXTRACT(D69, ""([^ ]+)$"")))"),"ATL")</f>
        <v>ATL</v>
      </c>
      <c r="C69" s="4">
        <f t="shared" si="2"/>
        <v>14.200000000000001</v>
      </c>
      <c r="D69" s="4" t="s">
        <v>115</v>
      </c>
      <c r="E69" s="7" t="s">
        <v>27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14</v>
      </c>
      <c r="N69" s="4">
        <v>97</v>
      </c>
      <c r="O69" s="4">
        <v>0</v>
      </c>
      <c r="P69" s="8">
        <v>0</v>
      </c>
      <c r="Q69" s="7">
        <v>4</v>
      </c>
      <c r="R69" s="4">
        <v>25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Deebo Samuel</v>
      </c>
      <c r="B70" s="4" t="str">
        <f ca="1">IFERROR(__xludf.DUMMYFUNCTION("INDEX(IFNA(REGEXEXTRACT(D70, ""([^ ]+)$"")))"),"SF")</f>
        <v>SF</v>
      </c>
      <c r="C70" s="4">
        <f t="shared" si="2"/>
        <v>14</v>
      </c>
      <c r="D70" s="4" t="s">
        <v>86</v>
      </c>
      <c r="E70" s="5" t="s">
        <v>349</v>
      </c>
      <c r="F70" s="6">
        <v>11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2</v>
      </c>
      <c r="N70" s="4">
        <v>-10</v>
      </c>
      <c r="O70" s="4">
        <v>0</v>
      </c>
      <c r="P70" s="8">
        <v>0</v>
      </c>
      <c r="Q70" s="7">
        <v>8</v>
      </c>
      <c r="R70" s="4">
        <v>110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Jaxon Smith-Njigba</v>
      </c>
      <c r="B71" s="4" t="str">
        <f ca="1">IFERROR(__xludf.DUMMYFUNCTION("INDEX(IFNA(REGEXEXTRACT(D71, ""([^ ]+)$"")))"),"SEA")</f>
        <v>SEA</v>
      </c>
      <c r="C71" s="4">
        <f t="shared" si="2"/>
        <v>17.700000000000003</v>
      </c>
      <c r="D71" s="4" t="s">
        <v>272</v>
      </c>
      <c r="E71" s="5" t="s">
        <v>346</v>
      </c>
      <c r="F71" s="6">
        <v>11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12</v>
      </c>
      <c r="R71" s="4">
        <v>117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Amon-Ra St. Brown</v>
      </c>
      <c r="B72" s="4" t="str">
        <f ca="1">IFERROR(__xludf.DUMMYFUNCTION("INDEX(IFNA(REGEXEXTRACT(D72, ""([^ ]+)$"")))"),"DET")</f>
        <v>DET</v>
      </c>
      <c r="C72" s="4">
        <f t="shared" si="2"/>
        <v>17.399999999999999</v>
      </c>
      <c r="D72" s="4" t="s">
        <v>273</v>
      </c>
      <c r="E72" s="7" t="s">
        <v>358</v>
      </c>
      <c r="F72" s="6">
        <v>11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11</v>
      </c>
      <c r="R72" s="4">
        <v>119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Jahmyr Gibbs</v>
      </c>
      <c r="B73" s="4" t="str">
        <f ca="1">IFERROR(__xludf.DUMMYFUNCTION("INDEX(IFNA(REGEXEXTRACT(D73, ""([^ ]+)$"")))"),"DET")</f>
        <v>DET</v>
      </c>
      <c r="C73" s="4">
        <f t="shared" si="2"/>
        <v>14.100000000000001</v>
      </c>
      <c r="D73" s="4" t="s">
        <v>79</v>
      </c>
      <c r="E73" s="7" t="s">
        <v>358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13</v>
      </c>
      <c r="N73" s="4">
        <v>84</v>
      </c>
      <c r="O73" s="4">
        <v>0</v>
      </c>
      <c r="P73" s="8">
        <v>0</v>
      </c>
      <c r="Q73" s="7">
        <v>7</v>
      </c>
      <c r="R73" s="4">
        <v>22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Hunter Henry</v>
      </c>
      <c r="B74" s="4" t="str">
        <f ca="1">IFERROR(__xludf.DUMMYFUNCTION("INDEX(IFNA(REGEXEXTRACT(D74, ""([^ ]+)$"")))"),"NE")</f>
        <v>NE</v>
      </c>
      <c r="C74" s="4">
        <f t="shared" si="2"/>
        <v>14.9</v>
      </c>
      <c r="D74" s="4" t="s">
        <v>244</v>
      </c>
      <c r="E74" s="5" t="s">
        <v>353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8</v>
      </c>
      <c r="R74" s="4">
        <v>109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Tony Pollard</v>
      </c>
      <c r="B75" s="4" t="str">
        <f ca="1">IFERROR(__xludf.DUMMYFUNCTION("INDEX(IFNA(REGEXEXTRACT(D75, ""([^ ]+)$"")))"),"TEN")</f>
        <v>TEN</v>
      </c>
      <c r="C75" s="4">
        <f t="shared" si="2"/>
        <v>12.7</v>
      </c>
      <c r="D75" s="4" t="s">
        <v>75</v>
      </c>
      <c r="E75" s="7" t="s">
        <v>42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17</v>
      </c>
      <c r="N75" s="4">
        <v>62</v>
      </c>
      <c r="O75" s="4">
        <v>0</v>
      </c>
      <c r="P75" s="8">
        <v>0</v>
      </c>
      <c r="Q75" s="7">
        <v>5</v>
      </c>
      <c r="R75" s="4">
        <v>40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Kyren Williams</v>
      </c>
      <c r="B76" s="4" t="str">
        <f ca="1">IFERROR(__xludf.DUMMYFUNCTION("INDEX(IFNA(REGEXEXTRACT(D76, ""([^ ]+)$"")))"),"LA")</f>
        <v>LA</v>
      </c>
      <c r="C76" s="4">
        <f t="shared" si="2"/>
        <v>13.2</v>
      </c>
      <c r="D76" s="4" t="s">
        <v>103</v>
      </c>
      <c r="E76" s="5" t="s">
        <v>359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12</v>
      </c>
      <c r="N76" s="4">
        <v>25</v>
      </c>
      <c r="O76" s="4">
        <v>1</v>
      </c>
      <c r="P76" s="8">
        <v>0</v>
      </c>
      <c r="Q76" s="7">
        <v>4</v>
      </c>
      <c r="R76" s="4">
        <v>27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Brock Bowers</v>
      </c>
      <c r="B77" s="4" t="str">
        <f ca="1">IFERROR(__xludf.DUMMYFUNCTION("INDEX(IFNA(REGEXEXTRACT(D77, ""([^ ]+)$"")))"),"LV")</f>
        <v>LV</v>
      </c>
      <c r="C77" s="4">
        <f t="shared" si="2"/>
        <v>14.3</v>
      </c>
      <c r="D77" s="4" t="s">
        <v>162</v>
      </c>
      <c r="E77" s="5" t="s">
        <v>347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9</v>
      </c>
      <c r="R77" s="4">
        <v>98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Mike Gesicki</v>
      </c>
      <c r="B78" s="4" t="str">
        <f ca="1">IFERROR(__xludf.DUMMYFUNCTION("INDEX(IFNA(REGEXEXTRACT(D78, ""([^ ]+)$"")))"),"CIN")</f>
        <v>CIN</v>
      </c>
      <c r="C78" s="4">
        <f t="shared" si="2"/>
        <v>12.6</v>
      </c>
      <c r="D78" s="4" t="s">
        <v>242</v>
      </c>
      <c r="E78" s="7" t="s">
        <v>33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7</v>
      </c>
      <c r="R78" s="4">
        <v>91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Antonio Gibson</v>
      </c>
      <c r="B79" s="4" t="str">
        <f ca="1">IFERROR(__xludf.DUMMYFUNCTION("INDEX(IFNA(REGEXEXTRACT(D79, ""([^ ]+)$"")))"),"NE")</f>
        <v>NE</v>
      </c>
      <c r="C79" s="4">
        <f t="shared" si="2"/>
        <v>10.8</v>
      </c>
      <c r="D79" s="4" t="s">
        <v>243</v>
      </c>
      <c r="E79" s="5" t="s">
        <v>353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11</v>
      </c>
      <c r="N79" s="4">
        <v>96</v>
      </c>
      <c r="O79" s="4">
        <v>0</v>
      </c>
      <c r="P79" s="8">
        <v>0</v>
      </c>
      <c r="Q79" s="7">
        <v>1</v>
      </c>
      <c r="R79" s="4">
        <v>7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Josh Reynolds</v>
      </c>
      <c r="B80" s="4" t="str">
        <f ca="1">IFERROR(__xludf.DUMMYFUNCTION("INDEX(IFNA(REGEXEXTRACT(D80, ""([^ ]+)$"")))"),"JAX")</f>
        <v>JAX</v>
      </c>
      <c r="C80" s="4">
        <f t="shared" si="2"/>
        <v>11.3</v>
      </c>
      <c r="D80" s="4" t="s">
        <v>180</v>
      </c>
      <c r="E80" s="5" t="s">
        <v>356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4</v>
      </c>
      <c r="R80" s="4">
        <v>93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Brian Thomas</v>
      </c>
      <c r="B81" s="4" t="str">
        <f ca="1">IFERROR(__xludf.DUMMYFUNCTION("INDEX(IFNA(REGEXEXTRACT(D81, ""([^ ]+)$"")))"),"JAX")</f>
        <v>JAX</v>
      </c>
      <c r="C81" s="4">
        <f t="shared" si="2"/>
        <v>10.4</v>
      </c>
      <c r="D81" s="4" t="s">
        <v>120</v>
      </c>
      <c r="E81" s="7" t="s">
        <v>357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2</v>
      </c>
      <c r="R81" s="4">
        <v>94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Ty Chandler</v>
      </c>
      <c r="B82" s="4" t="str">
        <f ca="1">IFERROR(__xludf.DUMMYFUNCTION("INDEX(IFNA(REGEXEXTRACT(D82, ""([^ ]+)$"")))"),"MIN")</f>
        <v>MIN</v>
      </c>
      <c r="C82" s="4">
        <f t="shared" si="2"/>
        <v>8.2000000000000011</v>
      </c>
      <c r="D82" s="4" t="s">
        <v>186</v>
      </c>
      <c r="E82" s="5" t="s">
        <v>340</v>
      </c>
      <c r="F82" s="6">
        <v>8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10</v>
      </c>
      <c r="N82" s="4">
        <v>82</v>
      </c>
      <c r="O82" s="4">
        <v>0</v>
      </c>
      <c r="P82" s="8">
        <v>0</v>
      </c>
      <c r="Q82" s="7">
        <v>0</v>
      </c>
      <c r="R82" s="4">
        <v>0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Jared Goff</v>
      </c>
      <c r="B83" s="4" t="str">
        <f ca="1">IFERROR(__xludf.DUMMYFUNCTION("INDEX(IFNA(REGEXEXTRACT(D83, ""([^ ]+)$"")))"),"DET")</f>
        <v>DET</v>
      </c>
      <c r="C83" s="4">
        <f t="shared" si="2"/>
        <v>8.7800000000000011</v>
      </c>
      <c r="D83" s="4" t="s">
        <v>90</v>
      </c>
      <c r="E83" s="7" t="s">
        <v>358</v>
      </c>
      <c r="F83" s="6">
        <v>8</v>
      </c>
      <c r="G83" s="7">
        <v>55</v>
      </c>
      <c r="H83" s="4">
        <v>34</v>
      </c>
      <c r="I83" s="4">
        <v>307</v>
      </c>
      <c r="J83" s="4">
        <v>0</v>
      </c>
      <c r="K83" s="4">
        <v>2</v>
      </c>
      <c r="L83" s="8">
        <v>0</v>
      </c>
      <c r="M83" s="7">
        <v>2</v>
      </c>
      <c r="N83" s="4">
        <v>5</v>
      </c>
      <c r="O83" s="4">
        <v>0</v>
      </c>
      <c r="P83" s="8">
        <v>0</v>
      </c>
      <c r="Q83" s="7">
        <v>0</v>
      </c>
      <c r="R83" s="4">
        <v>0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Chris Olave</v>
      </c>
      <c r="B84" s="4" t="str">
        <f ca="1">IFERROR(__xludf.DUMMYFUNCTION("INDEX(IFNA(REGEXEXTRACT(D84, ""([^ ]+)$"")))"),"NO")</f>
        <v>NO</v>
      </c>
      <c r="C84" s="4">
        <f t="shared" si="2"/>
        <v>10.8</v>
      </c>
      <c r="D84" s="4" t="s">
        <v>262</v>
      </c>
      <c r="E84" s="7" t="s">
        <v>338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1</v>
      </c>
      <c r="N84" s="4">
        <v>7</v>
      </c>
      <c r="O84" s="4">
        <v>0</v>
      </c>
      <c r="P84" s="8">
        <v>0</v>
      </c>
      <c r="Q84" s="7">
        <v>4</v>
      </c>
      <c r="R84" s="4">
        <v>81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Jalen Tolbert</v>
      </c>
      <c r="B85" s="4" t="str">
        <f ca="1">IFERROR(__xludf.DUMMYFUNCTION("INDEX(IFNA(REGEXEXTRACT(D85, ""([^ ]+)$"")))"),"DAL")</f>
        <v>DAL</v>
      </c>
      <c r="C85" s="4">
        <f t="shared" si="2"/>
        <v>11.200000000000001</v>
      </c>
      <c r="D85" s="4" t="s">
        <v>274</v>
      </c>
      <c r="E85" s="7" t="s">
        <v>350</v>
      </c>
      <c r="F85" s="6">
        <v>8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6</v>
      </c>
      <c r="R85" s="4">
        <v>82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Dontayvion Wicks</v>
      </c>
      <c r="B86" s="4" t="str">
        <f ca="1">IFERROR(__xludf.DUMMYFUNCTION("INDEX(IFNA(REGEXEXTRACT(D86, ""([^ ]+)$"")))"),"GB")</f>
        <v>GB</v>
      </c>
      <c r="C86" s="4">
        <f t="shared" si="2"/>
        <v>10.1</v>
      </c>
      <c r="D86" s="4" t="s">
        <v>360</v>
      </c>
      <c r="E86" s="5" t="s">
        <v>352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3</v>
      </c>
      <c r="R86" s="4">
        <v>26</v>
      </c>
      <c r="S86" s="4">
        <v>1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Jameson Williams</v>
      </c>
      <c r="B87" s="4" t="str">
        <f ca="1">IFERROR(__xludf.DUMMYFUNCTION("INDEX(IFNA(REGEXEXTRACT(D87, ""([^ ]+)$"")))"),"DET")</f>
        <v>DET</v>
      </c>
      <c r="C87" s="4">
        <f t="shared" si="2"/>
        <v>11.9</v>
      </c>
      <c r="D87" s="4" t="s">
        <v>50</v>
      </c>
      <c r="E87" s="5" t="s">
        <v>358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1</v>
      </c>
      <c r="N87" s="4">
        <v>15</v>
      </c>
      <c r="O87" s="4">
        <v>0</v>
      </c>
      <c r="P87" s="8">
        <v>0</v>
      </c>
      <c r="Q87" s="7">
        <v>5</v>
      </c>
      <c r="R87" s="4">
        <v>79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Austin Ekeler</v>
      </c>
      <c r="B88" s="4" t="str">
        <f ca="1">IFERROR(__xludf.DUMMYFUNCTION("INDEX(IFNA(REGEXEXTRACT(D88, ""([^ ]+)$"")))"),"WAS")</f>
        <v>WAS</v>
      </c>
      <c r="C88" s="4">
        <f t="shared" si="2"/>
        <v>10</v>
      </c>
      <c r="D88" s="4" t="s">
        <v>151</v>
      </c>
      <c r="E88" s="5" t="s">
        <v>354</v>
      </c>
      <c r="F88" s="6">
        <v>7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8</v>
      </c>
      <c r="N88" s="4">
        <v>38</v>
      </c>
      <c r="O88" s="4">
        <v>0</v>
      </c>
      <c r="P88" s="8">
        <v>0</v>
      </c>
      <c r="Q88" s="7">
        <v>3</v>
      </c>
      <c r="R88" s="4">
        <v>47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Elijah Higgins</v>
      </c>
      <c r="B89" s="4" t="str">
        <f ca="1">IFERROR(__xludf.DUMMYFUNCTION("INDEX(IFNA(REGEXEXTRACT(D89, ""([^ ]+)$"")))"),"ARI")</f>
        <v>ARI</v>
      </c>
      <c r="C89" s="4">
        <f t="shared" si="2"/>
        <v>8.3000000000000007</v>
      </c>
      <c r="D89" s="4" t="s">
        <v>245</v>
      </c>
      <c r="E89" s="5" t="s">
        <v>51</v>
      </c>
      <c r="F89" s="6">
        <v>7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1</v>
      </c>
      <c r="R89" s="4">
        <v>18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Chuba Hubbard</v>
      </c>
      <c r="B90" s="4" t="str">
        <f ca="1">IFERROR(__xludf.DUMMYFUNCTION("INDEX(IFNA(REGEXEXTRACT(D90, ""([^ ]+)$"")))"),"CAR")</f>
        <v>CAR</v>
      </c>
      <c r="C90" s="4">
        <f t="shared" si="2"/>
        <v>9.6000000000000014</v>
      </c>
      <c r="D90" s="4" t="s">
        <v>247</v>
      </c>
      <c r="E90" s="5" t="s">
        <v>361</v>
      </c>
      <c r="F90" s="6">
        <v>7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10</v>
      </c>
      <c r="N90" s="4">
        <v>64</v>
      </c>
      <c r="O90" s="4">
        <v>0</v>
      </c>
      <c r="P90" s="8">
        <v>0</v>
      </c>
      <c r="Q90" s="7">
        <v>4</v>
      </c>
      <c r="R90" s="4">
        <v>12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Jerry Jeudy</v>
      </c>
      <c r="B91" s="4" t="str">
        <f ca="1">IFERROR(__xludf.DUMMYFUNCTION("INDEX(IFNA(REGEXEXTRACT(D91, ""([^ ]+)$"")))"),"CLE")</f>
        <v>CLE</v>
      </c>
      <c r="C91" s="4">
        <f t="shared" si="2"/>
        <v>9.8000000000000007</v>
      </c>
      <c r="D91" s="4" t="s">
        <v>132</v>
      </c>
      <c r="E91" s="5" t="s">
        <v>351</v>
      </c>
      <c r="F91" s="6">
        <v>7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5</v>
      </c>
      <c r="R91" s="4">
        <v>73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Bo Nix</v>
      </c>
      <c r="B92" s="4" t="str">
        <f ca="1">IFERROR(__xludf.DUMMYFUNCTION("INDEX(IFNA(REGEXEXTRACT(D92, ""([^ ]+)$"")))"),"DEN")</f>
        <v>DEN</v>
      </c>
      <c r="C92" s="4">
        <f t="shared" si="2"/>
        <v>8.34</v>
      </c>
      <c r="D92" s="4" t="s">
        <v>111</v>
      </c>
      <c r="E92" s="7" t="s">
        <v>116</v>
      </c>
      <c r="F92" s="6">
        <v>7</v>
      </c>
      <c r="G92" s="7">
        <v>35</v>
      </c>
      <c r="H92" s="4">
        <v>20</v>
      </c>
      <c r="I92" s="4">
        <v>246</v>
      </c>
      <c r="J92" s="4">
        <v>0</v>
      </c>
      <c r="K92" s="4">
        <v>2</v>
      </c>
      <c r="L92" s="8">
        <v>0</v>
      </c>
      <c r="M92" s="7">
        <v>4</v>
      </c>
      <c r="N92" s="4">
        <v>25</v>
      </c>
      <c r="O92" s="4">
        <v>0</v>
      </c>
      <c r="P92" s="8">
        <v>0</v>
      </c>
      <c r="Q92" s="7">
        <v>0</v>
      </c>
      <c r="R92" s="4">
        <v>0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Ja'Lynn Polk</v>
      </c>
      <c r="B93" s="4" t="str">
        <f ca="1">IFERROR(__xludf.DUMMYFUNCTION("INDEX(IFNA(REGEXEXTRACT(D93, ""([^ ]+)$"")))"),"NE")</f>
        <v>NE</v>
      </c>
      <c r="C93" s="4">
        <f t="shared" si="2"/>
        <v>8.1999999999999993</v>
      </c>
      <c r="D93" s="4" t="s">
        <v>318</v>
      </c>
      <c r="E93" s="7" t="s">
        <v>353</v>
      </c>
      <c r="F93" s="6">
        <v>7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1</v>
      </c>
      <c r="N93" s="4">
        <v>0</v>
      </c>
      <c r="O93" s="4">
        <v>0</v>
      </c>
      <c r="P93" s="8">
        <v>0</v>
      </c>
      <c r="Q93" s="7">
        <v>2</v>
      </c>
      <c r="R93" s="4">
        <v>12</v>
      </c>
      <c r="S93" s="4">
        <v>1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Wan'Dale Robinson</v>
      </c>
      <c r="B94" s="4" t="str">
        <f ca="1">IFERROR(__xludf.DUMMYFUNCTION("INDEX(IFNA(REGEXEXTRACT(D94, ""([^ ]+)$"")))"),"NYG")</f>
        <v>NYG</v>
      </c>
      <c r="C94" s="4">
        <f t="shared" si="2"/>
        <v>8.8000000000000007</v>
      </c>
      <c r="D94" s="4" t="s">
        <v>169</v>
      </c>
      <c r="E94" s="5" t="s">
        <v>341</v>
      </c>
      <c r="F94" s="6">
        <v>7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2</v>
      </c>
      <c r="R94" s="4">
        <v>18</v>
      </c>
      <c r="S94" s="4">
        <v>1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Matthew Stafford</v>
      </c>
      <c r="B95" s="4" t="str">
        <f ca="1">IFERROR(__xludf.DUMMYFUNCTION("INDEX(IFNA(REGEXEXTRACT(D95, ""([^ ]+)$"")))"),"LA")</f>
        <v>LA</v>
      </c>
      <c r="C95" s="4">
        <f t="shared" si="2"/>
        <v>6.6400000000000006</v>
      </c>
      <c r="D95" s="4" t="s">
        <v>69</v>
      </c>
      <c r="E95" s="5" t="s">
        <v>359</v>
      </c>
      <c r="F95" s="6">
        <v>7</v>
      </c>
      <c r="G95" s="7">
        <v>27</v>
      </c>
      <c r="H95" s="4">
        <v>19</v>
      </c>
      <c r="I95" s="4">
        <v>216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0</v>
      </c>
      <c r="R95" s="4">
        <v>0</v>
      </c>
      <c r="S95" s="4">
        <v>0</v>
      </c>
      <c r="T95" s="8">
        <v>0</v>
      </c>
      <c r="U95" s="7">
        <v>1</v>
      </c>
      <c r="V95" s="8">
        <v>0</v>
      </c>
    </row>
    <row r="96" spans="1:22" x14ac:dyDescent="0.2">
      <c r="A96" s="4" t="str">
        <f t="shared" ca="1" si="0"/>
        <v>Tyler Allgeier</v>
      </c>
      <c r="B96" s="4" t="str">
        <f ca="1">IFERROR(__xludf.DUMMYFUNCTION("INDEX(IFNA(REGEXEXTRACT(D96, ""([^ ]+)$"")))"),"ATL")</f>
        <v>ATL</v>
      </c>
      <c r="C96" s="4">
        <f t="shared" si="2"/>
        <v>7.0000000000000009</v>
      </c>
      <c r="D96" s="4" t="s">
        <v>209</v>
      </c>
      <c r="E96" s="7" t="s">
        <v>27</v>
      </c>
      <c r="F96" s="6">
        <v>6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9</v>
      </c>
      <c r="N96" s="4">
        <v>53</v>
      </c>
      <c r="O96" s="4">
        <v>0</v>
      </c>
      <c r="P96" s="8">
        <v>0</v>
      </c>
      <c r="Q96" s="7">
        <v>1</v>
      </c>
      <c r="R96" s="4">
        <v>12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Romeo Doubs</v>
      </c>
      <c r="B97" s="4" t="str">
        <f ca="1">IFERROR(__xludf.DUMMYFUNCTION("INDEX(IFNA(REGEXEXTRACT(D97, ""([^ ]+)$"")))"),"GB")</f>
        <v>GB</v>
      </c>
      <c r="C97" s="4">
        <f t="shared" si="2"/>
        <v>7.7</v>
      </c>
      <c r="D97" s="4" t="s">
        <v>165</v>
      </c>
      <c r="E97" s="5" t="s">
        <v>352</v>
      </c>
      <c r="F97" s="6">
        <v>6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3</v>
      </c>
      <c r="R97" s="4">
        <v>62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Zach Ertz</v>
      </c>
      <c r="B98" s="4" t="str">
        <f ca="1">IFERROR(__xludf.DUMMYFUNCTION("INDEX(IFNA(REGEXEXTRACT(D98, ""([^ ]+)$"")))"),"WAS")</f>
        <v>WAS</v>
      </c>
      <c r="C98" s="4">
        <f t="shared" si="2"/>
        <v>8.1999999999999993</v>
      </c>
      <c r="D98" s="4" t="s">
        <v>215</v>
      </c>
      <c r="E98" s="5" t="s">
        <v>354</v>
      </c>
      <c r="F98" s="6">
        <v>6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4</v>
      </c>
      <c r="R98" s="4">
        <v>62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Jerome Ford</v>
      </c>
      <c r="B99" s="4" t="str">
        <f ca="1">IFERROR(__xludf.DUMMYFUNCTION("INDEX(IFNA(REGEXEXTRACT(D99, ""([^ ]+)$"")))"),"CLE")</f>
        <v>CLE</v>
      </c>
      <c r="C99" s="4">
        <f t="shared" si="2"/>
        <v>6.9</v>
      </c>
      <c r="D99" s="4" t="s">
        <v>88</v>
      </c>
      <c r="E99" s="7" t="s">
        <v>351</v>
      </c>
      <c r="F99" s="6">
        <v>6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7</v>
      </c>
      <c r="N99" s="4">
        <v>64</v>
      </c>
      <c r="O99" s="4">
        <v>0</v>
      </c>
      <c r="P99" s="8">
        <v>0</v>
      </c>
      <c r="Q99" s="7">
        <v>1</v>
      </c>
      <c r="R99" s="4">
        <v>0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Najee Harris</v>
      </c>
      <c r="B100" s="4" t="str">
        <f ca="1">IFERROR(__xludf.DUMMYFUNCTION("INDEX(IFNA(REGEXEXTRACT(D100, ""([^ ]+)$"")))"),"PIT")</f>
        <v>PIT</v>
      </c>
      <c r="C100" s="4">
        <f t="shared" si="2"/>
        <v>7.9</v>
      </c>
      <c r="D100" s="4" t="s">
        <v>142</v>
      </c>
      <c r="E100" s="7" t="s">
        <v>356</v>
      </c>
      <c r="F100" s="6">
        <v>6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17</v>
      </c>
      <c r="N100" s="4">
        <v>69</v>
      </c>
      <c r="O100" s="4">
        <v>0</v>
      </c>
      <c r="P100" s="8">
        <v>0</v>
      </c>
      <c r="Q100" s="7">
        <v>1</v>
      </c>
      <c r="R100" s="4">
        <v>5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Khalil Herbert</v>
      </c>
      <c r="B101" s="4" t="str">
        <f ca="1">IFERROR(__xludf.DUMMYFUNCTION("INDEX(IFNA(REGEXEXTRACT(D101, ""([^ ]+)$"")))"),"CIN")</f>
        <v>CIN</v>
      </c>
      <c r="C101" s="4">
        <f t="shared" si="2"/>
        <v>7.7</v>
      </c>
      <c r="D101" s="4" t="s">
        <v>300</v>
      </c>
      <c r="E101" s="7" t="s">
        <v>362</v>
      </c>
      <c r="F101" s="6">
        <v>6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2</v>
      </c>
      <c r="N101" s="4">
        <v>3</v>
      </c>
      <c r="O101" s="4">
        <v>1</v>
      </c>
      <c r="P101" s="8">
        <v>0</v>
      </c>
      <c r="Q101" s="7">
        <v>2</v>
      </c>
      <c r="R101" s="4">
        <v>4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Alexander Mattison</v>
      </c>
      <c r="B102" s="4" t="str">
        <f ca="1">IFERROR(__xludf.DUMMYFUNCTION("INDEX(IFNA(REGEXEXTRACT(D102, ""([^ ]+)$"")))"),"LV")</f>
        <v>LV</v>
      </c>
      <c r="C102" s="4">
        <f t="shared" si="2"/>
        <v>6.1</v>
      </c>
      <c r="D102" s="4" t="s">
        <v>99</v>
      </c>
      <c r="E102" s="5" t="s">
        <v>347</v>
      </c>
      <c r="F102" s="6">
        <v>6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4</v>
      </c>
      <c r="N102" s="4">
        <v>1</v>
      </c>
      <c r="O102" s="4">
        <v>1</v>
      </c>
      <c r="P102" s="8">
        <v>0</v>
      </c>
      <c r="Q102" s="7">
        <v>0</v>
      </c>
      <c r="R102" s="4">
        <v>0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Brenton Strange</v>
      </c>
      <c r="B103" s="4" t="str">
        <f ca="1">IFERROR(__xludf.DUMMYFUNCTION("INDEX(IFNA(REGEXEXTRACT(D103, ""([^ ]+)$"")))"),"JAX")</f>
        <v>JAX</v>
      </c>
      <c r="C103" s="4">
        <f t="shared" si="2"/>
        <v>8</v>
      </c>
      <c r="D103" s="4" t="s">
        <v>363</v>
      </c>
      <c r="E103" s="5" t="s">
        <v>357</v>
      </c>
      <c r="F103" s="6">
        <v>6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3</v>
      </c>
      <c r="R103" s="4">
        <v>65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Tua Tagovailoa</v>
      </c>
      <c r="B104" s="4" t="str">
        <f ca="1">IFERROR(__xludf.DUMMYFUNCTION("INDEX(IFNA(REGEXEXTRACT(D104, ""([^ ]+)$"")))"),"MIA")</f>
        <v>MIA</v>
      </c>
      <c r="C104" s="4">
        <f t="shared" si="2"/>
        <v>5.5000000000000009</v>
      </c>
      <c r="D104" s="4" t="s">
        <v>43</v>
      </c>
      <c r="E104" s="7" t="s">
        <v>342</v>
      </c>
      <c r="F104" s="6">
        <v>6</v>
      </c>
      <c r="G104" s="7">
        <v>25</v>
      </c>
      <c r="H104" s="4">
        <v>17</v>
      </c>
      <c r="I104" s="4">
        <v>145</v>
      </c>
      <c r="J104" s="4">
        <v>1</v>
      </c>
      <c r="K104" s="4">
        <v>3</v>
      </c>
      <c r="L104" s="8">
        <v>0</v>
      </c>
      <c r="M104" s="7">
        <v>2</v>
      </c>
      <c r="N104" s="4">
        <v>17</v>
      </c>
      <c r="O104" s="4">
        <v>0</v>
      </c>
      <c r="P104" s="8">
        <v>0</v>
      </c>
      <c r="Q104" s="7">
        <v>0</v>
      </c>
      <c r="R104" s="4">
        <v>0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Darnell Washington</v>
      </c>
      <c r="B105" s="4" t="str">
        <f ca="1">IFERROR(__xludf.DUMMYFUNCTION("INDEX(IFNA(REGEXEXTRACT(D105, ""([^ ]+)$"")))"),"PIT")</f>
        <v>PIT</v>
      </c>
      <c r="C105" s="4">
        <f t="shared" si="2"/>
        <v>7</v>
      </c>
      <c r="D105" s="4" t="s">
        <v>331</v>
      </c>
      <c r="E105" s="7" t="s">
        <v>356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1</v>
      </c>
      <c r="R105" s="4">
        <v>5</v>
      </c>
      <c r="S105" s="4">
        <v>1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Caleb Williams</v>
      </c>
      <c r="B106" s="4" t="str">
        <f ca="1">IFERROR(__xludf.DUMMYFUNCTION("INDEX(IFNA(REGEXEXTRACT(D106, ""([^ ]+)$"")))"),"CHI")</f>
        <v>CHI</v>
      </c>
      <c r="C106" s="4">
        <f t="shared" si="2"/>
        <v>7.36</v>
      </c>
      <c r="D106" s="4" t="s">
        <v>156</v>
      </c>
      <c r="E106" s="7" t="s">
        <v>362</v>
      </c>
      <c r="F106" s="6">
        <v>6</v>
      </c>
      <c r="G106" s="7">
        <v>37</v>
      </c>
      <c r="H106" s="4">
        <v>23</v>
      </c>
      <c r="I106" s="4">
        <v>174</v>
      </c>
      <c r="J106" s="4">
        <v>0</v>
      </c>
      <c r="K106" s="4">
        <v>2</v>
      </c>
      <c r="L106" s="8">
        <v>0</v>
      </c>
      <c r="M106" s="7">
        <v>5</v>
      </c>
      <c r="N106" s="4">
        <v>44</v>
      </c>
      <c r="O106" s="4">
        <v>0</v>
      </c>
      <c r="P106" s="8">
        <v>0</v>
      </c>
      <c r="Q106" s="7">
        <v>0</v>
      </c>
      <c r="R106" s="4">
        <v>0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Mark Andrews</v>
      </c>
      <c r="B107" s="4" t="str">
        <f ca="1">IFERROR(__xludf.DUMMYFUNCTION("INDEX(IFNA(REGEXEXTRACT(D107, ""([^ ]+)$"")))"),"BAL")</f>
        <v>BAL</v>
      </c>
      <c r="C107" s="4">
        <f t="shared" si="2"/>
        <v>7.1000000000000005</v>
      </c>
      <c r="D107" s="4" t="s">
        <v>229</v>
      </c>
      <c r="E107" s="7" t="s">
        <v>46</v>
      </c>
      <c r="F107" s="6">
        <v>5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4</v>
      </c>
      <c r="R107" s="4">
        <v>51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Noah Brown</v>
      </c>
      <c r="B108" s="4" t="str">
        <f ca="1">IFERROR(__xludf.DUMMYFUNCTION("INDEX(IFNA(REGEXEXTRACT(D108, ""([^ ]+)$"")))"),"WAS")</f>
        <v>WAS</v>
      </c>
      <c r="C108" s="4">
        <f t="shared" si="2"/>
        <v>7.1000000000000005</v>
      </c>
      <c r="D108" s="4" t="s">
        <v>364</v>
      </c>
      <c r="E108" s="5" t="s">
        <v>354</v>
      </c>
      <c r="F108" s="6">
        <v>5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3</v>
      </c>
      <c r="R108" s="4">
        <v>56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Rico Dowdle</v>
      </c>
      <c r="B109" s="4" t="str">
        <f ca="1">IFERROR(__xludf.DUMMYFUNCTION("INDEX(IFNA(REGEXEXTRACT(D109, ""([^ ]+)$"")))"),"DAL")</f>
        <v>DAL</v>
      </c>
      <c r="C109" s="4">
        <f t="shared" si="2"/>
        <v>7.9</v>
      </c>
      <c r="D109" s="4" t="s">
        <v>213</v>
      </c>
      <c r="E109" s="5" t="s">
        <v>350</v>
      </c>
      <c r="F109" s="6">
        <v>5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7</v>
      </c>
      <c r="N109" s="4">
        <v>30</v>
      </c>
      <c r="O109" s="4">
        <v>0</v>
      </c>
      <c r="P109" s="8">
        <v>0</v>
      </c>
      <c r="Q109" s="7">
        <v>4</v>
      </c>
      <c r="R109" s="4">
        <v>29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Gus Edwards</v>
      </c>
      <c r="B110" s="4" t="str">
        <f ca="1">IFERROR(__xludf.DUMMYFUNCTION("INDEX(IFNA(REGEXEXTRACT(D110, ""([^ ]+)$"")))"),"LAC")</f>
        <v>LAC</v>
      </c>
      <c r="C110" s="4">
        <f t="shared" si="2"/>
        <v>5.9</v>
      </c>
      <c r="D110" s="4" t="s">
        <v>214</v>
      </c>
      <c r="E110" s="7" t="s">
        <v>344</v>
      </c>
      <c r="F110" s="6">
        <v>5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18</v>
      </c>
      <c r="N110" s="4">
        <v>59</v>
      </c>
      <c r="O110" s="4">
        <v>0</v>
      </c>
      <c r="P110" s="8">
        <v>0</v>
      </c>
      <c r="Q110" s="7">
        <v>0</v>
      </c>
      <c r="R110" s="4">
        <v>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Lil'Jordan Humphrey</v>
      </c>
      <c r="B111" s="4" t="str">
        <f ca="1">IFERROR(__xludf.DUMMYFUNCTION("INDEX(IFNA(REGEXEXTRACT(D111, ""([^ ]+)$"")))"),"DEN")</f>
        <v>DEN</v>
      </c>
      <c r="C111" s="4">
        <f t="shared" si="2"/>
        <v>7</v>
      </c>
      <c r="D111" s="4" t="s">
        <v>365</v>
      </c>
      <c r="E111" s="7" t="s">
        <v>116</v>
      </c>
      <c r="F111" s="6">
        <v>5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4</v>
      </c>
      <c r="R111" s="4">
        <v>50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Aaron Jones</v>
      </c>
      <c r="B112" s="4" t="str">
        <f ca="1">IFERROR(__xludf.DUMMYFUNCTION("INDEX(IFNA(REGEXEXTRACT(D112, ""([^ ]+)$"")))"),"MIN")</f>
        <v>MIN</v>
      </c>
      <c r="C112" s="4">
        <f t="shared" si="2"/>
        <v>7.3000000000000007</v>
      </c>
      <c r="D112" s="4" t="s">
        <v>66</v>
      </c>
      <c r="E112" s="7" t="s">
        <v>340</v>
      </c>
      <c r="F112" s="6">
        <v>5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9</v>
      </c>
      <c r="N112" s="4">
        <v>32</v>
      </c>
      <c r="O112" s="4">
        <v>0</v>
      </c>
      <c r="P112" s="8">
        <v>0</v>
      </c>
      <c r="Q112" s="7">
        <v>5</v>
      </c>
      <c r="R112" s="4">
        <v>36</v>
      </c>
      <c r="S112" s="4">
        <v>0</v>
      </c>
      <c r="T112" s="8">
        <v>0</v>
      </c>
      <c r="U112" s="7">
        <v>1</v>
      </c>
      <c r="V112" s="8">
        <v>0</v>
      </c>
    </row>
    <row r="113" spans="1:22" x14ac:dyDescent="0.2">
      <c r="A113" s="4" t="str">
        <f t="shared" ca="1" si="0"/>
        <v>D.J. Moore</v>
      </c>
      <c r="B113" s="4" t="str">
        <f ca="1">IFERROR(__xludf.DUMMYFUNCTION("INDEX(IFNA(REGEXEXTRACT(D113, ""([^ ]+)$"")))"),"CHI")</f>
        <v>CHI</v>
      </c>
      <c r="C113" s="4">
        <f t="shared" si="2"/>
        <v>8.3000000000000007</v>
      </c>
      <c r="D113" s="4" t="s">
        <v>177</v>
      </c>
      <c r="E113" s="7" t="s">
        <v>362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6</v>
      </c>
      <c r="R113" s="4">
        <v>53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Demarcus Robinson</v>
      </c>
      <c r="B114" s="4" t="str">
        <f ca="1">IFERROR(__xludf.DUMMYFUNCTION("INDEX(IFNA(REGEXEXTRACT(D114, ""([^ ]+)$"")))"),"LA")</f>
        <v>LA</v>
      </c>
      <c r="C114" s="4">
        <f t="shared" si="2"/>
        <v>6</v>
      </c>
      <c r="D114" s="4" t="s">
        <v>181</v>
      </c>
      <c r="E114" s="7" t="s">
        <v>359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2</v>
      </c>
      <c r="R114" s="4">
        <v>50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Khalil Shakir</v>
      </c>
      <c r="B115" s="4" t="str">
        <f ca="1">IFERROR(__xludf.DUMMYFUNCTION("INDEX(IFNA(REGEXEXTRACT(D115, ""([^ ]+)$"")))"),"BUF")</f>
        <v>BUF</v>
      </c>
      <c r="C115" s="4">
        <f t="shared" si="2"/>
        <v>8.1000000000000014</v>
      </c>
      <c r="D115" s="4" t="s">
        <v>118</v>
      </c>
      <c r="E115" s="7" t="s">
        <v>92</v>
      </c>
      <c r="F115" s="6">
        <v>5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</v>
      </c>
      <c r="N115" s="4">
        <v>2</v>
      </c>
      <c r="O115" s="4">
        <v>0</v>
      </c>
      <c r="P115" s="8">
        <v>0</v>
      </c>
      <c r="Q115" s="7">
        <v>5</v>
      </c>
      <c r="R115" s="4">
        <v>54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Jonnu Smith</v>
      </c>
      <c r="B116" s="4" t="str">
        <f ca="1">IFERROR(__xludf.DUMMYFUNCTION("INDEX(IFNA(REGEXEXTRACT(D116, ""([^ ]+)$"")))"),"MIA")</f>
        <v>MIA</v>
      </c>
      <c r="C116" s="4">
        <f t="shared" si="2"/>
        <v>8.3000000000000007</v>
      </c>
      <c r="D116" s="4" t="s">
        <v>323</v>
      </c>
      <c r="E116" s="5" t="s">
        <v>342</v>
      </c>
      <c r="F116" s="6">
        <v>5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6</v>
      </c>
      <c r="R116" s="4">
        <v>53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Jaylen Warren</v>
      </c>
      <c r="B117" s="4" t="str">
        <f ca="1">IFERROR(__xludf.DUMMYFUNCTION("INDEX(IFNA(REGEXEXTRACT(D117, ""([^ ]+)$"")))"),"PIT")</f>
        <v>PIT</v>
      </c>
      <c r="C117" s="4">
        <f t="shared" si="2"/>
        <v>7.1000000000000005</v>
      </c>
      <c r="D117" s="4" t="s">
        <v>277</v>
      </c>
      <c r="E117" s="5" t="s">
        <v>356</v>
      </c>
      <c r="F117" s="6">
        <v>5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9</v>
      </c>
      <c r="N117" s="4">
        <v>42</v>
      </c>
      <c r="O117" s="4">
        <v>0</v>
      </c>
      <c r="P117" s="8">
        <v>0</v>
      </c>
      <c r="Q117" s="7">
        <v>2</v>
      </c>
      <c r="R117" s="4">
        <v>19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Javonte Williams</v>
      </c>
      <c r="B118" s="4" t="str">
        <f ca="1">IFERROR(__xludf.DUMMYFUNCTION("INDEX(IFNA(REGEXEXTRACT(D118, ""([^ ]+)$"")))"),"DEN")</f>
        <v>DEN</v>
      </c>
      <c r="C118" s="4">
        <f t="shared" si="2"/>
        <v>9</v>
      </c>
      <c r="D118" s="4" t="s">
        <v>227</v>
      </c>
      <c r="E118" s="5" t="s">
        <v>116</v>
      </c>
      <c r="F118" s="6">
        <v>5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11</v>
      </c>
      <c r="N118" s="4">
        <v>17</v>
      </c>
      <c r="O118" s="4">
        <v>0</v>
      </c>
      <c r="P118" s="8">
        <v>0</v>
      </c>
      <c r="Q118" s="7">
        <v>5</v>
      </c>
      <c r="R118" s="4">
        <v>48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Garrett Wilson</v>
      </c>
      <c r="B119" s="4" t="str">
        <f ca="1">IFERROR(__xludf.DUMMYFUNCTION("INDEX(IFNA(REGEXEXTRACT(D119, ""([^ ]+)$"")))"),"NYJ")</f>
        <v>NYJ</v>
      </c>
      <c r="C119" s="4">
        <f t="shared" si="2"/>
        <v>8.1999999999999993</v>
      </c>
      <c r="D119" s="4" t="s">
        <v>158</v>
      </c>
      <c r="E119" s="5" t="s">
        <v>345</v>
      </c>
      <c r="F119" s="6">
        <v>5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1</v>
      </c>
      <c r="N119" s="4">
        <v>5</v>
      </c>
      <c r="O119" s="4">
        <v>0</v>
      </c>
      <c r="P119" s="8">
        <v>0</v>
      </c>
      <c r="Q119" s="7">
        <v>4</v>
      </c>
      <c r="R119" s="4">
        <v>57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Brandon Aiyuk</v>
      </c>
      <c r="B120" s="4" t="str">
        <f ca="1">IFERROR(__xludf.DUMMYFUNCTION("INDEX(IFNA(REGEXEXTRACT(D120, ""([^ ]+)$"")))"),"SF")</f>
        <v>SF</v>
      </c>
      <c r="C120" s="4">
        <f t="shared" si="2"/>
        <v>6.3</v>
      </c>
      <c r="D120" s="4" t="s">
        <v>206</v>
      </c>
      <c r="E120" s="5" t="s">
        <v>349</v>
      </c>
      <c r="F120" s="6">
        <v>4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4</v>
      </c>
      <c r="R120" s="4">
        <v>43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Chatarius Atwell</v>
      </c>
      <c r="B121" s="4" t="str">
        <f ca="1">IFERROR(__xludf.DUMMYFUNCTION("INDEX(IFNA(REGEXEXTRACT(D121, ""([^ ]+)$"")))"),"LA")</f>
        <v>LA</v>
      </c>
      <c r="C121" s="4">
        <f t="shared" si="2"/>
        <v>6.3000000000000007</v>
      </c>
      <c r="D121" s="4" t="s">
        <v>366</v>
      </c>
      <c r="E121" s="5" t="s">
        <v>359</v>
      </c>
      <c r="F121" s="6">
        <v>4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3</v>
      </c>
      <c r="R121" s="4">
        <v>48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Rashod Bateman</v>
      </c>
      <c r="B122" s="4" t="str">
        <f ca="1">IFERROR(__xludf.DUMMYFUNCTION("INDEX(IFNA(REGEXEXTRACT(D122, ""([^ ]+)$"")))"),"BAL")</f>
        <v>BAL</v>
      </c>
      <c r="C122" s="4">
        <f t="shared" si="2"/>
        <v>5.5</v>
      </c>
      <c r="D122" s="4" t="s">
        <v>161</v>
      </c>
      <c r="E122" s="5" t="s">
        <v>46</v>
      </c>
      <c r="F122" s="6">
        <v>4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3</v>
      </c>
      <c r="R122" s="4">
        <v>40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Jermaine Burton</v>
      </c>
      <c r="B123" s="4" t="str">
        <f ca="1">IFERROR(__xludf.DUMMYFUNCTION("INDEX(IFNA(REGEXEXTRACT(D123, ""([^ ]+)$"")))"),"CIN")</f>
        <v>CIN</v>
      </c>
      <c r="C123" s="4">
        <f t="shared" si="2"/>
        <v>5.2</v>
      </c>
      <c r="D123" s="4" t="s">
        <v>367</v>
      </c>
      <c r="E123" s="5" t="s">
        <v>33</v>
      </c>
      <c r="F123" s="6">
        <v>4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1</v>
      </c>
      <c r="R123" s="4">
        <v>47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Gabriel Davis</v>
      </c>
      <c r="B124" s="4" t="str">
        <f ca="1">IFERROR(__xludf.DUMMYFUNCTION("INDEX(IFNA(REGEXEXTRACT(D124, ""([^ ]+)$"")))"),"JAX")</f>
        <v>JAX</v>
      </c>
      <c r="C124" s="4">
        <f t="shared" si="2"/>
        <v>5.8</v>
      </c>
      <c r="D124" s="4" t="s">
        <v>150</v>
      </c>
      <c r="E124" s="5" t="s">
        <v>357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3</v>
      </c>
      <c r="R124" s="4">
        <v>43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Emari Demercado</v>
      </c>
      <c r="B125" s="4" t="str">
        <f ca="1">IFERROR(__xludf.DUMMYFUNCTION("INDEX(IFNA(REGEXEXTRACT(D125, ""([^ ]+)$"")))"),"ARI")</f>
        <v>ARI</v>
      </c>
      <c r="C125" s="4">
        <f t="shared" si="2"/>
        <v>4.6000000000000005</v>
      </c>
      <c r="D125" s="4" t="s">
        <v>212</v>
      </c>
      <c r="E125" s="5" t="s">
        <v>51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2</v>
      </c>
      <c r="N125" s="4">
        <v>46</v>
      </c>
      <c r="O125" s="4">
        <v>0</v>
      </c>
      <c r="P125" s="8">
        <v>0</v>
      </c>
      <c r="Q125" s="7">
        <v>0</v>
      </c>
      <c r="R125" s="4">
        <v>0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Mike Evans</v>
      </c>
      <c r="B126" s="4" t="str">
        <f ca="1">IFERROR(__xludf.DUMMYFUNCTION("INDEX(IFNA(REGEXEXTRACT(D126, ""([^ ]+)$"")))"),"TB")</f>
        <v>TB</v>
      </c>
      <c r="C126" s="4">
        <f t="shared" si="2"/>
        <v>5.7</v>
      </c>
      <c r="D126" s="4" t="s">
        <v>54</v>
      </c>
      <c r="E126" s="7" t="s">
        <v>56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3</v>
      </c>
      <c r="R126" s="4">
        <v>42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D'Onta Foreman</v>
      </c>
      <c r="B127" s="4" t="str">
        <f ca="1">IFERROR(__xludf.DUMMYFUNCTION("INDEX(IFNA(REGEXEXTRACT(D127, ""([^ ]+)$"")))"),"CLE")</f>
        <v>CLE</v>
      </c>
      <c r="C127" s="4">
        <f t="shared" si="2"/>
        <v>5.6000000000000005</v>
      </c>
      <c r="D127" s="4" t="s">
        <v>368</v>
      </c>
      <c r="E127" s="5" t="s">
        <v>351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14</v>
      </c>
      <c r="N127" s="4">
        <v>42</v>
      </c>
      <c r="O127" s="4">
        <v>0</v>
      </c>
      <c r="P127" s="8">
        <v>0</v>
      </c>
      <c r="Q127" s="7">
        <v>1</v>
      </c>
      <c r="R127" s="4">
        <v>9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Ray Ray McCloud</v>
      </c>
      <c r="B128" s="4" t="str">
        <f ca="1">IFERROR(__xludf.DUMMYFUNCTION("INDEX(IFNA(REGEXEXTRACT(D128, ""([^ ]+)$"")))"),"ATL")</f>
        <v>ATL</v>
      </c>
      <c r="C128" s="4">
        <f t="shared" si="2"/>
        <v>6</v>
      </c>
      <c r="D128" s="4" t="s">
        <v>167</v>
      </c>
      <c r="E128" s="5" t="s">
        <v>27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</v>
      </c>
      <c r="N128" s="4">
        <v>3</v>
      </c>
      <c r="O128" s="4">
        <v>0</v>
      </c>
      <c r="P128" s="8">
        <v>0</v>
      </c>
      <c r="Q128" s="7">
        <v>3</v>
      </c>
      <c r="R128" s="4">
        <v>42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Joe Mixon</v>
      </c>
      <c r="B129" s="4" t="str">
        <f ca="1">IFERROR(__xludf.DUMMYFUNCTION("INDEX(IFNA(REGEXEXTRACT(D129, ""([^ ]+)$"")))"),"HOU")</f>
        <v>HOU</v>
      </c>
      <c r="C129" s="4">
        <f t="shared" si="2"/>
        <v>6.5</v>
      </c>
      <c r="D129" s="4" t="s">
        <v>34</v>
      </c>
      <c r="E129" s="5" t="s">
        <v>343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9</v>
      </c>
      <c r="N129" s="4">
        <v>25</v>
      </c>
      <c r="O129" s="4">
        <v>0</v>
      </c>
      <c r="P129" s="8">
        <v>0</v>
      </c>
      <c r="Q129" s="7">
        <v>3</v>
      </c>
      <c r="R129" s="4">
        <v>25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Elijah Moore</v>
      </c>
      <c r="B130" s="4" t="str">
        <f ca="1">IFERROR(__xludf.DUMMYFUNCTION("INDEX(IFNA(REGEXEXTRACT(D130, ""([^ ]+)$"")))"),"CLE")</f>
        <v>CLE</v>
      </c>
      <c r="C130" s="4">
        <f t="shared" si="2"/>
        <v>7.4</v>
      </c>
      <c r="D130" s="4" t="s">
        <v>315</v>
      </c>
      <c r="E130" s="5" t="s">
        <v>351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6</v>
      </c>
      <c r="R130" s="4">
        <v>44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Zack Moss</v>
      </c>
      <c r="B131" s="4" t="str">
        <f ca="1">IFERROR(__xludf.DUMMYFUNCTION("INDEX(IFNA(REGEXEXTRACT(D131, ""([^ ]+)$"")))"),"CIN")</f>
        <v>CIN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5.2</v>
      </c>
      <c r="D131" s="4" t="s">
        <v>100</v>
      </c>
      <c r="E131" s="5" t="s">
        <v>33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12</v>
      </c>
      <c r="N131" s="4">
        <v>34</v>
      </c>
      <c r="O131" s="4">
        <v>0</v>
      </c>
      <c r="P131" s="8">
        <v>0</v>
      </c>
      <c r="Q131" s="7">
        <v>1</v>
      </c>
      <c r="R131" s="4">
        <v>13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Luke Schoonmaker</v>
      </c>
      <c r="B132" s="4" t="str">
        <f ca="1">IFERROR(__xludf.DUMMYFUNCTION("INDEX(IFNA(REGEXEXTRACT(D132, ""([^ ]+)$"")))"),"DAL")</f>
        <v>DAL</v>
      </c>
      <c r="C132" s="4">
        <f t="shared" si="3"/>
        <v>7.3</v>
      </c>
      <c r="D132" s="4" t="s">
        <v>369</v>
      </c>
      <c r="E132" s="5" t="s">
        <v>350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6</v>
      </c>
      <c r="R132" s="4">
        <v>43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Jaylen Waddle</v>
      </c>
      <c r="B133" s="4" t="str">
        <f ca="1">IFERROR(__xludf.DUMMYFUNCTION("INDEX(IFNA(REGEXEXTRACT(D133, ""([^ ]+)$"")))"),"MIA")</f>
        <v>MIA</v>
      </c>
      <c r="C133" s="4">
        <f t="shared" si="3"/>
        <v>6.5</v>
      </c>
      <c r="D133" s="4" t="s">
        <v>121</v>
      </c>
      <c r="E133" s="7" t="s">
        <v>342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1</v>
      </c>
      <c r="N133" s="4">
        <v>4</v>
      </c>
      <c r="O133" s="4">
        <v>0</v>
      </c>
      <c r="P133" s="8">
        <v>0</v>
      </c>
      <c r="Q133" s="7">
        <v>4</v>
      </c>
      <c r="R133" s="4">
        <v>41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Erick All</v>
      </c>
      <c r="B134" s="4" t="str">
        <f ca="1">IFERROR(__xludf.DUMMYFUNCTION("INDEX(IFNA(REGEXEXTRACT(D134, ""([^ ]+)$"")))"),"CIN")</f>
        <v>CIN</v>
      </c>
      <c r="C134" s="4">
        <f t="shared" si="3"/>
        <v>5.2</v>
      </c>
      <c r="D134" s="4" t="s">
        <v>370</v>
      </c>
      <c r="E134" s="7" t="s">
        <v>33</v>
      </c>
      <c r="F134" s="6">
        <v>3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32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Chase Brown</v>
      </c>
      <c r="B135" s="4" t="str">
        <f ca="1">IFERROR(__xludf.DUMMYFUNCTION("INDEX(IFNA(REGEXEXTRACT(D135, ""([^ ]+)$"")))"),"CIN")</f>
        <v>CIN</v>
      </c>
      <c r="C135" s="4">
        <f t="shared" si="3"/>
        <v>3.1</v>
      </c>
      <c r="D135" s="4" t="s">
        <v>210</v>
      </c>
      <c r="E135" s="5" t="s">
        <v>33</v>
      </c>
      <c r="F135" s="6">
        <v>3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4</v>
      </c>
      <c r="N135" s="4">
        <v>31</v>
      </c>
      <c r="O135" s="4">
        <v>0</v>
      </c>
      <c r="P135" s="8">
        <v>0</v>
      </c>
      <c r="Q135" s="7">
        <v>0</v>
      </c>
      <c r="R135" s="4">
        <v>0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DeAndre Carter</v>
      </c>
      <c r="B136" s="4" t="str">
        <f ca="1">IFERROR(__xludf.DUMMYFUNCTION("INDEX(IFNA(REGEXEXTRACT(D136, ""([^ ]+)$"")))"),"CHI")</f>
        <v>CHI</v>
      </c>
      <c r="C136" s="4">
        <f t="shared" si="3"/>
        <v>4.7</v>
      </c>
      <c r="D136" s="4" t="s">
        <v>287</v>
      </c>
      <c r="E136" s="7" t="s">
        <v>362</v>
      </c>
      <c r="F136" s="6">
        <v>3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3</v>
      </c>
      <c r="R136" s="4">
        <v>32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Ja'Marr Chase</v>
      </c>
      <c r="B137" s="4" t="str">
        <f ca="1">IFERROR(__xludf.DUMMYFUNCTION("INDEX(IFNA(REGEXEXTRACT(D137, ""([^ ]+)$"")))"),"CIN")</f>
        <v>CIN</v>
      </c>
      <c r="C137" s="4">
        <f t="shared" si="3"/>
        <v>5.5</v>
      </c>
      <c r="D137" s="4" t="s">
        <v>149</v>
      </c>
      <c r="E137" s="5" t="s">
        <v>33</v>
      </c>
      <c r="F137" s="6">
        <v>3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4</v>
      </c>
      <c r="R137" s="4">
        <v>35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Stefon Diggs</v>
      </c>
      <c r="B138" s="4" t="str">
        <f ca="1">IFERROR(__xludf.DUMMYFUNCTION("INDEX(IFNA(REGEXEXTRACT(D138, ""([^ ]+)$"")))"),"HOU")</f>
        <v>HOU</v>
      </c>
      <c r="C138" s="4">
        <f t="shared" si="3"/>
        <v>5.7</v>
      </c>
      <c r="D138" s="4" t="s">
        <v>72</v>
      </c>
      <c r="E138" s="7" t="s">
        <v>343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4</v>
      </c>
      <c r="R138" s="4">
        <v>37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Pat Freiermuth</v>
      </c>
      <c r="B139" s="4" t="str">
        <f ca="1">IFERROR(__xludf.DUMMYFUNCTION("INDEX(IFNA(REGEXEXTRACT(D139, ""([^ ]+)$"")))"),"PIT")</f>
        <v>PIT</v>
      </c>
      <c r="C139" s="4">
        <f t="shared" si="3"/>
        <v>5.9</v>
      </c>
      <c r="D139" s="4" t="s">
        <v>216</v>
      </c>
      <c r="E139" s="7" t="s">
        <v>356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4</v>
      </c>
      <c r="R139" s="4">
        <v>39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Dallas Goedert</v>
      </c>
      <c r="B140" s="4" t="str">
        <f ca="1">IFERROR(__xludf.DUMMYFUNCTION("INDEX(IFNA(REGEXEXTRACT(D140, ""([^ ]+)$"")))"),"PHI")</f>
        <v>PHI</v>
      </c>
      <c r="C140" s="4">
        <f t="shared" si="3"/>
        <v>5.3000000000000007</v>
      </c>
      <c r="D140" s="4" t="s">
        <v>187</v>
      </c>
      <c r="E140" s="5" t="s">
        <v>339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3</v>
      </c>
      <c r="R140" s="4">
        <v>38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Justice Hill</v>
      </c>
      <c r="B141" s="4" t="str">
        <f ca="1">IFERROR(__xludf.DUMMYFUNCTION("INDEX(IFNA(REGEXEXTRACT(D141, ""([^ ]+)$"")))"),"BAL")</f>
        <v>BAL</v>
      </c>
      <c r="C141" s="4">
        <f t="shared" si="3"/>
        <v>4.2</v>
      </c>
      <c r="D141" s="4" t="s">
        <v>166</v>
      </c>
      <c r="E141" s="5" t="s">
        <v>46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4</v>
      </c>
      <c r="N141" s="4">
        <v>22</v>
      </c>
      <c r="O141" s="4">
        <v>0</v>
      </c>
      <c r="P141" s="8">
        <v>0</v>
      </c>
      <c r="Q141" s="7">
        <v>2</v>
      </c>
      <c r="R141" s="4">
        <v>10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Tyreek Hill</v>
      </c>
      <c r="B142" s="4" t="str">
        <f ca="1">IFERROR(__xludf.DUMMYFUNCTION("INDEX(IFNA(REGEXEXTRACT(D142, ""([^ ]+)$"")))"),"MIA")</f>
        <v>MIA</v>
      </c>
      <c r="C142" s="4">
        <f t="shared" si="3"/>
        <v>5.1000000000000005</v>
      </c>
      <c r="D142" s="4" t="s">
        <v>47</v>
      </c>
      <c r="E142" s="5" t="s">
        <v>342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1</v>
      </c>
      <c r="N142" s="4">
        <v>12</v>
      </c>
      <c r="O142" s="4">
        <v>0</v>
      </c>
      <c r="P142" s="8">
        <v>0</v>
      </c>
      <c r="Q142" s="7">
        <v>3</v>
      </c>
      <c r="R142" s="4">
        <v>24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Jauan Jennings</v>
      </c>
      <c r="B143" s="4" t="str">
        <f ca="1">IFERROR(__xludf.DUMMYFUNCTION("INDEX(IFNA(REGEXEXTRACT(D143, ""([^ ]+)$"")))"),"SF")</f>
        <v>SF</v>
      </c>
      <c r="C143" s="4">
        <f t="shared" si="3"/>
        <v>4.7</v>
      </c>
      <c r="D143" s="4" t="s">
        <v>152</v>
      </c>
      <c r="E143" s="5" t="s">
        <v>349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2</v>
      </c>
      <c r="R143" s="4">
        <v>37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Ty Johnson</v>
      </c>
      <c r="B144" s="4" t="str">
        <f ca="1">IFERROR(__xludf.DUMMYFUNCTION("INDEX(IFNA(REGEXEXTRACT(D144, ""([^ ]+)$"")))"),"BUF")</f>
        <v>BUF</v>
      </c>
      <c r="C144" s="4">
        <f t="shared" si="3"/>
        <v>3.7</v>
      </c>
      <c r="D144" s="4" t="s">
        <v>309</v>
      </c>
      <c r="E144" s="5" t="s">
        <v>92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1</v>
      </c>
      <c r="N144" s="4">
        <v>-1</v>
      </c>
      <c r="O144" s="4">
        <v>0</v>
      </c>
      <c r="P144" s="8">
        <v>0</v>
      </c>
      <c r="Q144" s="7">
        <v>1</v>
      </c>
      <c r="R144" s="4">
        <v>33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Dalton Kincaid</v>
      </c>
      <c r="B145" s="4" t="str">
        <f ca="1">IFERROR(__xludf.DUMMYFUNCTION("INDEX(IFNA(REGEXEXTRACT(D145, ""([^ ]+)$"")))"),"BUF")</f>
        <v>BUF</v>
      </c>
      <c r="C145" s="4">
        <f t="shared" si="3"/>
        <v>5.3000000000000007</v>
      </c>
      <c r="D145" s="4" t="s">
        <v>250</v>
      </c>
      <c r="E145" s="7" t="s">
        <v>92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4</v>
      </c>
      <c r="R145" s="4">
        <v>33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Cooper Kupp</v>
      </c>
      <c r="B146" s="4" t="str">
        <f ca="1">IFERROR(__xludf.DUMMYFUNCTION("INDEX(IFNA(REGEXEXTRACT(D146, ""([^ ]+)$"")))"),"LA")</f>
        <v>LA</v>
      </c>
      <c r="C146" s="4">
        <f t="shared" si="3"/>
        <v>5.7</v>
      </c>
      <c r="D146" s="4" t="s">
        <v>55</v>
      </c>
      <c r="E146" s="7" t="s">
        <v>359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4</v>
      </c>
      <c r="R146" s="4">
        <v>37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Adonai Mitchell</v>
      </c>
      <c r="B147" s="4" t="str">
        <f ca="1">IFERROR(__xludf.DUMMYFUNCTION("INDEX(IFNA(REGEXEXTRACT(D147, ""([^ ]+)$"")))"),"IND")</f>
        <v>IND</v>
      </c>
      <c r="C147" s="4">
        <f t="shared" si="3"/>
        <v>3.5</v>
      </c>
      <c r="D147" s="4" t="s">
        <v>314</v>
      </c>
      <c r="E147" s="5" t="s">
        <v>355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1</v>
      </c>
      <c r="R147" s="4">
        <v>30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Rome Odunze</v>
      </c>
      <c r="B148" s="4" t="str">
        <f ca="1">IFERROR(__xludf.DUMMYFUNCTION("INDEX(IFNA(REGEXEXTRACT(D148, ""([^ ]+)$"")))"),"CHI")</f>
        <v>CHI</v>
      </c>
      <c r="C148" s="4">
        <f t="shared" si="3"/>
        <v>4.3000000000000007</v>
      </c>
      <c r="D148" s="4" t="s">
        <v>261</v>
      </c>
      <c r="E148" s="7" t="s">
        <v>362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2</v>
      </c>
      <c r="R148" s="4">
        <v>33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Jayden Reed</v>
      </c>
      <c r="B149" s="4" t="str">
        <f ca="1">IFERROR(__xludf.DUMMYFUNCTION("INDEX(IFNA(REGEXEXTRACT(D149, ""([^ ]+)$"")))"),"GB")</f>
        <v>GB</v>
      </c>
      <c r="C149" s="4">
        <f t="shared" si="3"/>
        <v>5.6000000000000005</v>
      </c>
      <c r="D149" s="4" t="s">
        <v>26</v>
      </c>
      <c r="E149" s="5" t="s">
        <v>352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2</v>
      </c>
      <c r="N149" s="4">
        <v>37</v>
      </c>
      <c r="O149" s="4">
        <v>0</v>
      </c>
      <c r="P149" s="8">
        <v>0</v>
      </c>
      <c r="Q149" s="7">
        <v>2</v>
      </c>
      <c r="R149" s="4">
        <v>9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Darius Slayton</v>
      </c>
      <c r="B150" s="4" t="str">
        <f ca="1">IFERROR(__xludf.DUMMYFUNCTION("INDEX(IFNA(REGEXEXTRACT(D150, ""([^ ]+)$"")))"),"NYG")</f>
        <v>NYG</v>
      </c>
      <c r="C150" s="4">
        <f t="shared" si="3"/>
        <v>4.8000000000000007</v>
      </c>
      <c r="D150" s="4" t="s">
        <v>223</v>
      </c>
      <c r="E150" s="5" t="s">
        <v>341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3</v>
      </c>
      <c r="R150" s="4">
        <v>33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Tyjae Spears</v>
      </c>
      <c r="B151" s="4" t="str">
        <f ca="1">IFERROR(__xludf.DUMMYFUNCTION("INDEX(IFNA(REGEXEXTRACT(D151, ""([^ ]+)$"")))"),"TEN")</f>
        <v>TEN</v>
      </c>
      <c r="C151" s="4">
        <f t="shared" si="3"/>
        <v>4.0999999999999996</v>
      </c>
      <c r="D151" s="4" t="s">
        <v>201</v>
      </c>
      <c r="E151" s="7" t="s">
        <v>42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6</v>
      </c>
      <c r="N151" s="4">
        <v>20</v>
      </c>
      <c r="O151" s="4">
        <v>0</v>
      </c>
      <c r="P151" s="8">
        <v>0</v>
      </c>
      <c r="Q151" s="7">
        <v>2</v>
      </c>
      <c r="R151" s="4">
        <v>11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D'Andre Swift</v>
      </c>
      <c r="B152" s="4" t="str">
        <f ca="1">IFERROR(__xludf.DUMMYFUNCTION("INDEX(IFNA(REGEXEXTRACT(D152, ""([^ ]+)$"")))"),"CHI")</f>
        <v>CHI</v>
      </c>
      <c r="C152" s="4">
        <f t="shared" si="3"/>
        <v>6.2</v>
      </c>
      <c r="D152" s="4" t="s">
        <v>170</v>
      </c>
      <c r="E152" s="7" t="s">
        <v>362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14</v>
      </c>
      <c r="N152" s="4">
        <v>18</v>
      </c>
      <c r="O152" s="4">
        <v>0</v>
      </c>
      <c r="P152" s="8">
        <v>0</v>
      </c>
      <c r="Q152" s="7">
        <v>4</v>
      </c>
      <c r="R152" s="4">
        <v>24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Skylar Thompson</v>
      </c>
      <c r="B153" s="4" t="str">
        <f ca="1">IFERROR(__xludf.DUMMYFUNCTION("INDEX(IFNA(REGEXEXTRACT(D153, ""([^ ]+)$"")))"),"MIA")</f>
        <v>MIA</v>
      </c>
      <c r="C153" s="4">
        <f t="shared" si="3"/>
        <v>3.6</v>
      </c>
      <c r="D153" s="4" t="s">
        <v>371</v>
      </c>
      <c r="E153" s="5" t="s">
        <v>342</v>
      </c>
      <c r="F153" s="6">
        <v>3</v>
      </c>
      <c r="G153" s="7">
        <v>14</v>
      </c>
      <c r="H153" s="4">
        <v>8</v>
      </c>
      <c r="I153" s="4">
        <v>80</v>
      </c>
      <c r="J153" s="4">
        <v>0</v>
      </c>
      <c r="K153" s="4">
        <v>0</v>
      </c>
      <c r="L153" s="8">
        <v>0</v>
      </c>
      <c r="M153" s="7">
        <v>1</v>
      </c>
      <c r="N153" s="4">
        <v>4</v>
      </c>
      <c r="O153" s="4">
        <v>0</v>
      </c>
      <c r="P153" s="8">
        <v>0</v>
      </c>
      <c r="Q153" s="7">
        <v>0</v>
      </c>
      <c r="R153" s="4">
        <v>0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Zamir White</v>
      </c>
      <c r="B154" s="4" t="str">
        <f ca="1">IFERROR(__xludf.DUMMYFUNCTION("INDEX(IFNA(REGEXEXTRACT(D154, ""([^ ]+)$"")))"),"LV")</f>
        <v>LV</v>
      </c>
      <c r="C154" s="4">
        <f t="shared" si="3"/>
        <v>5.3000000000000007</v>
      </c>
      <c r="D154" s="4" t="s">
        <v>205</v>
      </c>
      <c r="E154" s="5" t="s">
        <v>347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9</v>
      </c>
      <c r="N154" s="4">
        <v>24</v>
      </c>
      <c r="O154" s="4">
        <v>0</v>
      </c>
      <c r="P154" s="8">
        <v>0</v>
      </c>
      <c r="Q154" s="7">
        <v>3</v>
      </c>
      <c r="R154" s="4">
        <v>14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Jamaal Williams</v>
      </c>
      <c r="B155" s="4" t="str">
        <f ca="1">IFERROR(__xludf.DUMMYFUNCTION("INDEX(IFNA(REGEXEXTRACT(D155, ""([^ ]+)$"")))"),"NO")</f>
        <v>NO</v>
      </c>
      <c r="C155" s="4">
        <f t="shared" si="3"/>
        <v>3.9000000000000004</v>
      </c>
      <c r="D155" s="4" t="s">
        <v>123</v>
      </c>
      <c r="E155" s="7" t="s">
        <v>338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8</v>
      </c>
      <c r="N155" s="4">
        <v>39</v>
      </c>
      <c r="O155" s="4">
        <v>0</v>
      </c>
      <c r="P155" s="8">
        <v>0</v>
      </c>
      <c r="Q155" s="7">
        <v>0</v>
      </c>
      <c r="R155" s="4">
        <v>0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Michael Wilson</v>
      </c>
      <c r="B156" s="4" t="str">
        <f ca="1">IFERROR(__xludf.DUMMYFUNCTION("INDEX(IFNA(REGEXEXTRACT(D156, ""([^ ]+)$"")))"),"ARI")</f>
        <v>ARI</v>
      </c>
      <c r="C156" s="4">
        <f t="shared" si="3"/>
        <v>4.0999999999999996</v>
      </c>
      <c r="D156" s="4" t="s">
        <v>159</v>
      </c>
      <c r="E156" s="7" t="s">
        <v>51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31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Cam Akers</v>
      </c>
      <c r="B157" s="4" t="str">
        <f ca="1">IFERROR(__xludf.DUMMYFUNCTION("INDEX(IFNA(REGEXEXTRACT(D157, ""([^ ]+)$"")))"),"MIN")</f>
        <v>MIN</v>
      </c>
      <c r="C157" s="4">
        <f t="shared" si="3"/>
        <v>2</v>
      </c>
      <c r="D157" s="4" t="s">
        <v>372</v>
      </c>
      <c r="E157" s="5" t="s">
        <v>362</v>
      </c>
      <c r="F157" s="6">
        <v>2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7</v>
      </c>
      <c r="N157" s="4">
        <v>32</v>
      </c>
      <c r="O157" s="4">
        <v>0</v>
      </c>
      <c r="P157" s="8">
        <v>0</v>
      </c>
      <c r="Q157" s="7">
        <v>1</v>
      </c>
      <c r="R157" s="4">
        <v>3</v>
      </c>
      <c r="S157" s="4">
        <v>0</v>
      </c>
      <c r="T157" s="8">
        <v>0</v>
      </c>
      <c r="U157" s="7">
        <v>1</v>
      </c>
      <c r="V157" s="8">
        <v>0</v>
      </c>
    </row>
    <row r="158" spans="1:22" x14ac:dyDescent="0.2">
      <c r="A158" s="4" t="str">
        <f t="shared" ca="1" si="0"/>
        <v>Mo Alie-Cox</v>
      </c>
      <c r="B158" s="4" t="str">
        <f ca="1">IFERROR(__xludf.DUMMYFUNCTION("INDEX(IFNA(REGEXEXTRACT(D158, ""([^ ]+)$"")))"),"IND")</f>
        <v>IND</v>
      </c>
      <c r="C158" s="4">
        <f t="shared" si="3"/>
        <v>2.7</v>
      </c>
      <c r="D158" s="4" t="s">
        <v>373</v>
      </c>
      <c r="E158" s="5" t="s">
        <v>355</v>
      </c>
      <c r="F158" s="6">
        <v>2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1</v>
      </c>
      <c r="R158" s="4">
        <v>22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David Bell</v>
      </c>
      <c r="B159" s="4" t="str">
        <f ca="1">IFERROR(__xludf.DUMMYFUNCTION("INDEX(IFNA(REGEXEXTRACT(D159, ""([^ ]+)$"")))"),"CLE")</f>
        <v>CLE</v>
      </c>
      <c r="C159" s="4">
        <f t="shared" si="3"/>
        <v>4.2</v>
      </c>
      <c r="D159" s="4" t="s">
        <v>374</v>
      </c>
      <c r="E159" s="5" t="s">
        <v>351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3</v>
      </c>
      <c r="R159" s="4">
        <v>27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Tyler Boyd</v>
      </c>
      <c r="B160" s="4" t="str">
        <f ca="1">IFERROR(__xludf.DUMMYFUNCTION("INDEX(IFNA(REGEXEXTRACT(D160, ""([^ ]+)$"")))"),"TEN")</f>
        <v>TEN</v>
      </c>
      <c r="C160" s="4">
        <f t="shared" si="3"/>
        <v>3.6</v>
      </c>
      <c r="D160" s="4" t="s">
        <v>231</v>
      </c>
      <c r="E160" s="7" t="s">
        <v>42</v>
      </c>
      <c r="F160" s="6">
        <v>2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2</v>
      </c>
      <c r="R160" s="4">
        <v>26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Blake Corum</v>
      </c>
      <c r="B161" s="4" t="str">
        <f ca="1">IFERROR(__xludf.DUMMYFUNCTION("INDEX(IFNA(REGEXEXTRACT(D161, ""([^ ]+)$"")))"),"LA")</f>
        <v>LA</v>
      </c>
      <c r="C161" s="4">
        <f t="shared" si="3"/>
        <v>2.8000000000000003</v>
      </c>
      <c r="D161" s="4" t="s">
        <v>375</v>
      </c>
      <c r="E161" s="7" t="s">
        <v>359</v>
      </c>
      <c r="F161" s="6">
        <v>2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8</v>
      </c>
      <c r="N161" s="4">
        <v>28</v>
      </c>
      <c r="O161" s="4">
        <v>0</v>
      </c>
      <c r="P161" s="8">
        <v>0</v>
      </c>
      <c r="Q161" s="7">
        <v>0</v>
      </c>
      <c r="R161" s="4">
        <v>0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Britain Covey</v>
      </c>
      <c r="B162" s="4" t="str">
        <f ca="1">IFERROR(__xludf.DUMMYFUNCTION("INDEX(IFNA(REGEXEXTRACT(D162, ""([^ ]+)$"")))"),"PHI")</f>
        <v>PHI</v>
      </c>
      <c r="C162" s="4">
        <f t="shared" si="3"/>
        <v>5.3000000000000007</v>
      </c>
      <c r="D162" s="4" t="s">
        <v>376</v>
      </c>
      <c r="E162" s="7" t="s">
        <v>339</v>
      </c>
      <c r="F162" s="6">
        <v>2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6</v>
      </c>
      <c r="R162" s="4">
        <v>23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Re'Mahn Davis</v>
      </c>
      <c r="B163" s="4" t="str">
        <f ca="1">IFERROR(__xludf.DUMMYFUNCTION("INDEX(IFNA(REGEXEXTRACT(D163, ""([^ ]+)$"")))"),"BUF")</f>
        <v>BUF</v>
      </c>
      <c r="C163" s="4">
        <f t="shared" si="3"/>
        <v>3.3000000000000003</v>
      </c>
      <c r="D163" s="4" t="s">
        <v>211</v>
      </c>
      <c r="E163" s="5" t="s">
        <v>92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9</v>
      </c>
      <c r="N163" s="4">
        <v>29</v>
      </c>
      <c r="O163" s="4">
        <v>0</v>
      </c>
      <c r="P163" s="8">
        <v>0</v>
      </c>
      <c r="Q163" s="7">
        <v>1</v>
      </c>
      <c r="R163" s="4">
        <v>-1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Will Dissly</v>
      </c>
      <c r="B164" s="4" t="str">
        <f ca="1">IFERROR(__xludf.DUMMYFUNCTION("INDEX(IFNA(REGEXEXTRACT(D164, ""([^ ]+)$"")))"),"LAC")</f>
        <v>LAC</v>
      </c>
      <c r="C164" s="4">
        <f t="shared" si="3"/>
        <v>4.4000000000000004</v>
      </c>
      <c r="D164" s="4" t="s">
        <v>235</v>
      </c>
      <c r="E164" s="5" t="s">
        <v>344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3</v>
      </c>
      <c r="R164" s="4">
        <v>29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Ezekiel Elliott</v>
      </c>
      <c r="B165" s="4" t="str">
        <f ca="1">IFERROR(__xludf.DUMMYFUNCTION("INDEX(IFNA(REGEXEXTRACT(D165, ""([^ ]+)$"")))"),"LAC")</f>
        <v>LAC</v>
      </c>
      <c r="C165" s="4">
        <f t="shared" si="3"/>
        <v>4.2</v>
      </c>
      <c r="D165" s="4" t="s">
        <v>106</v>
      </c>
      <c r="E165" s="5" t="s">
        <v>338</v>
      </c>
      <c r="F165" s="6">
        <v>2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6</v>
      </c>
      <c r="N165" s="4">
        <v>16</v>
      </c>
      <c r="O165" s="4">
        <v>0</v>
      </c>
      <c r="P165" s="8">
        <v>0</v>
      </c>
      <c r="Q165" s="7">
        <v>2</v>
      </c>
      <c r="R165" s="4">
        <v>16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Mar'Keise Irving</v>
      </c>
      <c r="B166" s="4" t="str">
        <f ca="1">IFERROR(__xludf.DUMMYFUNCTION("INDEX(IFNA(REGEXEXTRACT(D166, ""([^ ]+)$"")))"),"TB")</f>
        <v>TB</v>
      </c>
      <c r="C166" s="4">
        <f t="shared" si="3"/>
        <v>2.2000000000000002</v>
      </c>
      <c r="D166" s="4" t="s">
        <v>143</v>
      </c>
      <c r="E166" s="7" t="s">
        <v>56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7</v>
      </c>
      <c r="N166" s="4">
        <v>22</v>
      </c>
      <c r="O166" s="4">
        <v>0</v>
      </c>
      <c r="P166" s="8">
        <v>0</v>
      </c>
      <c r="Q166" s="7">
        <v>0</v>
      </c>
      <c r="R166" s="4">
        <v>0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D'Ernest Johnson</v>
      </c>
      <c r="B167" s="4" t="str">
        <f ca="1">IFERROR(__xludf.DUMMYFUNCTION("INDEX(IFNA(REGEXEXTRACT(D167, ""([^ ]+)$"")))"),"JAX")</f>
        <v>JAX</v>
      </c>
      <c r="C167" s="4">
        <f t="shared" si="3"/>
        <v>2.6</v>
      </c>
      <c r="D167" s="4" t="s">
        <v>377</v>
      </c>
      <c r="E167" s="5" t="s">
        <v>357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5</v>
      </c>
      <c r="N167" s="4">
        <v>26</v>
      </c>
      <c r="O167" s="4">
        <v>0</v>
      </c>
      <c r="P167" s="8">
        <v>0</v>
      </c>
      <c r="Q167" s="7">
        <v>0</v>
      </c>
      <c r="R167" s="4">
        <v>0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Tyler Johnson</v>
      </c>
      <c r="B168" s="4" t="str">
        <f ca="1">IFERROR(__xludf.DUMMYFUNCTION("INDEX(IFNA(REGEXEXTRACT(D168, ""([^ ]+)$"")))"),"LA")</f>
        <v>LA</v>
      </c>
      <c r="C168" s="4">
        <f t="shared" si="3"/>
        <v>3</v>
      </c>
      <c r="D168" s="4" t="s">
        <v>144</v>
      </c>
      <c r="E168" s="5" t="s">
        <v>359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2</v>
      </c>
      <c r="R168" s="4">
        <v>20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Cole Kmet</v>
      </c>
      <c r="B169" s="4" t="str">
        <f ca="1">IFERROR(__xludf.DUMMYFUNCTION("INDEX(IFNA(REGEXEXTRACT(D169, ""([^ ]+)$"")))"),"CHI")</f>
        <v>CHI</v>
      </c>
      <c r="C169" s="4">
        <f t="shared" si="3"/>
        <v>4.7</v>
      </c>
      <c r="D169" s="4" t="s">
        <v>312</v>
      </c>
      <c r="E169" s="7" t="s">
        <v>362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4</v>
      </c>
      <c r="R169" s="4">
        <v>27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Isaiah Likely</v>
      </c>
      <c r="B170" s="4" t="str">
        <f ca="1">IFERROR(__xludf.DUMMYFUNCTION("INDEX(IFNA(REGEXEXTRACT(D170, ""([^ ]+)$"")))"),"BAL")</f>
        <v>BAL</v>
      </c>
      <c r="C170" s="4">
        <f t="shared" si="3"/>
        <v>3.6</v>
      </c>
      <c r="D170" s="4" t="s">
        <v>63</v>
      </c>
      <c r="E170" s="7" t="s">
        <v>46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2</v>
      </c>
      <c r="R170" s="4">
        <v>26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Ladd McConkey</v>
      </c>
      <c r="B171" s="4" t="str">
        <f ca="1">IFERROR(__xludf.DUMMYFUNCTION("INDEX(IFNA(REGEXEXTRACT(D171, ""([^ ]+)$"")))"),"LAC")</f>
        <v>LAC</v>
      </c>
      <c r="C171" s="4">
        <f t="shared" si="3"/>
        <v>3.6</v>
      </c>
      <c r="D171" s="4" t="s">
        <v>126</v>
      </c>
      <c r="E171" s="7" t="s">
        <v>344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2</v>
      </c>
      <c r="R171" s="4">
        <v>26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Terry McLaurin</v>
      </c>
      <c r="B172" s="4" t="str">
        <f ca="1">IFERROR(__xludf.DUMMYFUNCTION("INDEX(IFNA(REGEXEXTRACT(D172, ""([^ ]+)$"")))"),"WAS")</f>
        <v>WAS</v>
      </c>
      <c r="C172" s="4">
        <f t="shared" si="3"/>
        <v>5.2</v>
      </c>
      <c r="D172" s="4" t="s">
        <v>255</v>
      </c>
      <c r="E172" s="5" t="s">
        <v>354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6</v>
      </c>
      <c r="R172" s="4">
        <v>22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Jalen McMillan</v>
      </c>
      <c r="B173" s="4" t="str">
        <f ca="1">IFERROR(__xludf.DUMMYFUNCTION("INDEX(IFNA(REGEXEXTRACT(D173, ""([^ ]+)$"")))"),"TB")</f>
        <v>TB</v>
      </c>
      <c r="C173" s="4">
        <f t="shared" si="3"/>
        <v>2.6</v>
      </c>
      <c r="D173" s="4" t="s">
        <v>127</v>
      </c>
      <c r="E173" s="5" t="s">
        <v>56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1</v>
      </c>
      <c r="R173" s="4">
        <v>21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Jakobi Meyers</v>
      </c>
      <c r="B174" s="4" t="str">
        <f ca="1">IFERROR(__xludf.DUMMYFUNCTION("INDEX(IFNA(REGEXEXTRACT(D174, ""([^ ]+)$"")))"),"LV")</f>
        <v>LV</v>
      </c>
      <c r="C174" s="4">
        <f t="shared" si="3"/>
        <v>4.9000000000000004</v>
      </c>
      <c r="D174" s="4" t="s">
        <v>153</v>
      </c>
      <c r="E174" s="7" t="s">
        <v>347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4</v>
      </c>
      <c r="R174" s="4">
        <v>29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Dare Ogunbowale</v>
      </c>
      <c r="B175" s="4" t="str">
        <f ca="1">IFERROR(__xludf.DUMMYFUNCTION("INDEX(IFNA(REGEXEXTRACT(D175, ""([^ ]+)$"")))"),"HOU")</f>
        <v>HOU</v>
      </c>
      <c r="C175" s="4">
        <f t="shared" si="3"/>
        <v>3.3</v>
      </c>
      <c r="D175" s="4" t="s">
        <v>316</v>
      </c>
      <c r="E175" s="7" t="s">
        <v>343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2</v>
      </c>
      <c r="N175" s="4">
        <v>3</v>
      </c>
      <c r="O175" s="4">
        <v>0</v>
      </c>
      <c r="P175" s="8">
        <v>0</v>
      </c>
      <c r="Q175" s="7">
        <v>2</v>
      </c>
      <c r="R175" s="4">
        <v>20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George Pickens</v>
      </c>
      <c r="B176" s="4" t="str">
        <f ca="1">IFERROR(__xludf.DUMMYFUNCTION("INDEX(IFNA(REGEXEXTRACT(D176, ""([^ ]+)$"")))"),"PIT")</f>
        <v>PIT</v>
      </c>
      <c r="C176" s="4">
        <f t="shared" si="3"/>
        <v>3.9000000000000004</v>
      </c>
      <c r="D176" s="4" t="s">
        <v>136</v>
      </c>
      <c r="E176" s="5" t="s">
        <v>356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2</v>
      </c>
      <c r="R176" s="4">
        <v>29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Michael Pittman</v>
      </c>
      <c r="B177" s="4" t="str">
        <f ca="1">IFERROR(__xludf.DUMMYFUNCTION("INDEX(IFNA(REGEXEXTRACT(D177, ""([^ ]+)$"")))"),"IND")</f>
        <v>IND</v>
      </c>
      <c r="C177" s="4">
        <f t="shared" si="3"/>
        <v>3.6</v>
      </c>
      <c r="D177" s="4" t="s">
        <v>200</v>
      </c>
      <c r="E177" s="7" t="s">
        <v>355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3</v>
      </c>
      <c r="R177" s="4">
        <v>21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Kyle Pitts</v>
      </c>
      <c r="B178" s="4" t="str">
        <f ca="1">IFERROR(__xludf.DUMMYFUNCTION("INDEX(IFNA(REGEXEXTRACT(D178, ""([^ ]+)$"")))"),"ATL")</f>
        <v>ATL</v>
      </c>
      <c r="C178" s="4">
        <f t="shared" si="3"/>
        <v>3.5</v>
      </c>
      <c r="D178" s="4" t="s">
        <v>137</v>
      </c>
      <c r="E178" s="7" t="s">
        <v>27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3</v>
      </c>
      <c r="R178" s="4">
        <v>20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Kalif Raymond</v>
      </c>
      <c r="B179" s="4" t="str">
        <f ca="1">IFERROR(__xludf.DUMMYFUNCTION("INDEX(IFNA(REGEXEXTRACT(D179, ""([^ ]+)$"")))"),"DET")</f>
        <v>DET</v>
      </c>
      <c r="C179" s="4">
        <f t="shared" si="3"/>
        <v>4.2</v>
      </c>
      <c r="D179" s="4" t="s">
        <v>268</v>
      </c>
      <c r="E179" s="5" t="s">
        <v>358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3</v>
      </c>
      <c r="R179" s="4">
        <v>27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Drew Sample</v>
      </c>
      <c r="B180" s="4" t="str">
        <f ca="1">IFERROR(__xludf.DUMMYFUNCTION("INDEX(IFNA(REGEXEXTRACT(D180, ""([^ ]+)$"")))"),"CIN")</f>
        <v>CIN</v>
      </c>
      <c r="C180" s="4">
        <f t="shared" si="3"/>
        <v>4.3000000000000007</v>
      </c>
      <c r="D180" s="4" t="s">
        <v>378</v>
      </c>
      <c r="E180" s="5" t="s">
        <v>33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3</v>
      </c>
      <c r="R180" s="4">
        <v>28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Miles Sanders</v>
      </c>
      <c r="B181" s="4" t="str">
        <f ca="1">IFERROR(__xludf.DUMMYFUNCTION("INDEX(IFNA(REGEXEXTRACT(D181, ""([^ ]+)$"")))"),"CAR")</f>
        <v>CAR</v>
      </c>
      <c r="C181" s="4">
        <f t="shared" si="3"/>
        <v>4</v>
      </c>
      <c r="D181" s="4" t="s">
        <v>222</v>
      </c>
      <c r="E181" s="7" t="s">
        <v>361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7</v>
      </c>
      <c r="N181" s="4">
        <v>20</v>
      </c>
      <c r="O181" s="4">
        <v>0</v>
      </c>
      <c r="P181" s="8">
        <v>0</v>
      </c>
      <c r="Q181" s="7">
        <v>3</v>
      </c>
      <c r="R181" s="4">
        <v>5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Eric Saubert</v>
      </c>
      <c r="B182" s="4" t="str">
        <f ca="1">IFERROR(__xludf.DUMMYFUNCTION("INDEX(IFNA(REGEXEXTRACT(D182, ""([^ ]+)$"")))"),"SF")</f>
        <v>SF</v>
      </c>
      <c r="C182" s="4">
        <f t="shared" si="3"/>
        <v>3.6</v>
      </c>
      <c r="D182" s="4" t="s">
        <v>379</v>
      </c>
      <c r="E182" s="5" t="s">
        <v>349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2</v>
      </c>
      <c r="R182" s="4">
        <v>26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Dalton Schultz</v>
      </c>
      <c r="B183" s="4" t="str">
        <f ca="1">IFERROR(__xludf.DUMMYFUNCTION("INDEX(IFNA(REGEXEXTRACT(D183, ""([^ ]+)$"")))"),"HOU")</f>
        <v>HOU</v>
      </c>
      <c r="C183" s="4">
        <f t="shared" si="3"/>
        <v>3.1</v>
      </c>
      <c r="D183" s="4" t="s">
        <v>271</v>
      </c>
      <c r="E183" s="7" t="s">
        <v>343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2</v>
      </c>
      <c r="R183" s="4">
        <v>21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Courtland Sutton</v>
      </c>
      <c r="B184" s="4" t="str">
        <f ca="1">IFERROR(__xludf.DUMMYFUNCTION("INDEX(IFNA(REGEXEXTRACT(D184, ""([^ ]+)$"")))"),"DEN")</f>
        <v>DEN</v>
      </c>
      <c r="C184" s="4">
        <f t="shared" si="3"/>
        <v>3.1</v>
      </c>
      <c r="D184" s="4" t="s">
        <v>203</v>
      </c>
      <c r="E184" s="7" t="s">
        <v>116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1</v>
      </c>
      <c r="R184" s="4">
        <v>26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Adam Thielen</v>
      </c>
      <c r="B185" s="4" t="str">
        <f ca="1">IFERROR(__xludf.DUMMYFUNCTION("INDEX(IFNA(REGEXEXTRACT(D185, ""([^ ]+)$"")))"),"CAR")</f>
        <v>CAR</v>
      </c>
      <c r="C185" s="4">
        <f t="shared" si="3"/>
        <v>3</v>
      </c>
      <c r="D185" s="4" t="s">
        <v>183</v>
      </c>
      <c r="E185" s="7" t="s">
        <v>361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20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Tommy Tremble</v>
      </c>
      <c r="B186" s="4" t="str">
        <f ca="1">IFERROR(__xludf.DUMMYFUNCTION("INDEX(IFNA(REGEXEXTRACT(D186, ""([^ ]+)$"")))"),"CAR")</f>
        <v>CAR</v>
      </c>
      <c r="C186" s="4">
        <f t="shared" si="3"/>
        <v>3.8000000000000003</v>
      </c>
      <c r="D186" s="4" t="s">
        <v>380</v>
      </c>
      <c r="E186" s="5" t="s">
        <v>361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3</v>
      </c>
      <c r="R186" s="4">
        <v>23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Justin Watson</v>
      </c>
      <c r="B187" s="4" t="str">
        <f ca="1">IFERROR(__xludf.DUMMYFUNCTION("INDEX(IFNA(REGEXEXTRACT(D187, ""([^ ]+)$"")))"),"KC")</f>
        <v>KC</v>
      </c>
      <c r="C187" s="4">
        <f t="shared" si="3"/>
        <v>3.2</v>
      </c>
      <c r="D187" s="4" t="s">
        <v>226</v>
      </c>
      <c r="E187" s="7" t="s">
        <v>348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22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Jordan Whittington</v>
      </c>
      <c r="B188" s="4" t="str">
        <f ca="1">IFERROR(__xludf.DUMMYFUNCTION("INDEX(IFNA(REGEXEXTRACT(D188, ""([^ ]+)$"")))"),"LA")</f>
        <v>LA</v>
      </c>
      <c r="C188" s="4">
        <f t="shared" si="3"/>
        <v>3.2</v>
      </c>
      <c r="D188" s="4" t="s">
        <v>381</v>
      </c>
      <c r="E188" s="7" t="s">
        <v>359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22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Nelson Agholor</v>
      </c>
      <c r="B189" s="4" t="str">
        <f ca="1">IFERROR(__xludf.DUMMYFUNCTION("INDEX(IFNA(REGEXEXTRACT(D189, ""([^ ]+)$"")))"),"BAL")</f>
        <v>BAL</v>
      </c>
      <c r="C189" s="4">
        <f t="shared" si="3"/>
        <v>1.8</v>
      </c>
      <c r="D189" s="4" t="s">
        <v>279</v>
      </c>
      <c r="E189" s="5" t="s">
        <v>46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13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Jordan Akins</v>
      </c>
      <c r="B190" s="4" t="str">
        <f ca="1">IFERROR(__xludf.DUMMYFUNCTION("INDEX(IFNA(REGEXEXTRACT(D190, ""([^ ]+)$"")))"),"CLE")</f>
        <v>CLE</v>
      </c>
      <c r="C190" s="4">
        <f t="shared" si="3"/>
        <v>1.5</v>
      </c>
      <c r="D190" s="4" t="s">
        <v>207</v>
      </c>
      <c r="E190" s="7" t="s">
        <v>351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1</v>
      </c>
      <c r="R190" s="4">
        <v>10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Tyler Badie</v>
      </c>
      <c r="B191" s="4" t="str">
        <f ca="1">IFERROR(__xludf.DUMMYFUNCTION("INDEX(IFNA(REGEXEXTRACT(D191, ""([^ ]+)$"")))"),"DEN")</f>
        <v>DEN</v>
      </c>
      <c r="C191" s="4">
        <f t="shared" si="3"/>
        <v>2.3000000000000003</v>
      </c>
      <c r="D191" s="4" t="s">
        <v>382</v>
      </c>
      <c r="E191" s="7" t="s">
        <v>116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1</v>
      </c>
      <c r="N191" s="4">
        <v>16</v>
      </c>
      <c r="O191" s="4">
        <v>0</v>
      </c>
      <c r="P191" s="8">
        <v>0</v>
      </c>
      <c r="Q191" s="7">
        <v>1</v>
      </c>
      <c r="R191" s="4">
        <v>2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Trey Benson</v>
      </c>
      <c r="B192" s="4" t="str">
        <f ca="1">IFERROR(__xludf.DUMMYFUNCTION("INDEX(IFNA(REGEXEXTRACT(D192, ""([^ ]+)$"")))"),"ARI")</f>
        <v>ARI</v>
      </c>
      <c r="C192" s="4">
        <f t="shared" si="3"/>
        <v>2.2000000000000002</v>
      </c>
      <c r="D192" s="4" t="s">
        <v>230</v>
      </c>
      <c r="E192" s="5" t="s">
        <v>51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11</v>
      </c>
      <c r="N192" s="4">
        <v>10</v>
      </c>
      <c r="O192" s="4">
        <v>0</v>
      </c>
      <c r="P192" s="8">
        <v>0</v>
      </c>
      <c r="Q192" s="7">
        <v>1</v>
      </c>
      <c r="R192" s="4">
        <v>7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Jake Bobo</v>
      </c>
      <c r="B193" s="4" t="str">
        <f ca="1">IFERROR(__xludf.DUMMYFUNCTION("INDEX(IFNA(REGEXEXTRACT(D193, ""([^ ]+)$"")))"),"SEA")</f>
        <v>SEA</v>
      </c>
      <c r="C193" s="4">
        <f t="shared" si="3"/>
        <v>2.5</v>
      </c>
      <c r="D193" s="4" t="s">
        <v>383</v>
      </c>
      <c r="E193" s="7" t="s">
        <v>346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2</v>
      </c>
      <c r="R193" s="4">
        <v>15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Jalen Brooks</v>
      </c>
      <c r="B194" s="4" t="str">
        <f ca="1">IFERROR(__xludf.DUMMYFUNCTION("INDEX(IFNA(REGEXEXTRACT(D194, ""([^ ]+)$"")))"),"DAL")</f>
        <v>DAL</v>
      </c>
      <c r="C194" s="4">
        <f t="shared" si="3"/>
        <v>1.5</v>
      </c>
      <c r="D194" s="4" t="s">
        <v>232</v>
      </c>
      <c r="E194" s="7" t="s">
        <v>350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1</v>
      </c>
      <c r="R194" s="4">
        <v>10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Dyami Brown</v>
      </c>
      <c r="B195" s="4" t="str">
        <f ca="1">IFERROR(__xludf.DUMMYFUNCTION("INDEX(IFNA(REGEXEXTRACT(D195, ""([^ ]+)$"")))"),"WAS")</f>
        <v>WAS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2.7</v>
      </c>
      <c r="D195" s="4" t="s">
        <v>384</v>
      </c>
      <c r="E195" s="7" t="s">
        <v>354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2</v>
      </c>
      <c r="R195" s="4">
        <v>17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Grant Calcaterra</v>
      </c>
      <c r="B196" s="4" t="str">
        <f ca="1">IFERROR(__xludf.DUMMYFUNCTION("INDEX(IFNA(REGEXEXTRACT(D196, ""([^ ]+)$"")))"),"PHI")</f>
        <v>PHI</v>
      </c>
      <c r="C196" s="4">
        <f t="shared" si="4"/>
        <v>2.9000000000000004</v>
      </c>
      <c r="D196" s="4" t="s">
        <v>233</v>
      </c>
      <c r="E196" s="5" t="s">
        <v>339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2</v>
      </c>
      <c r="R196" s="4">
        <v>19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Tyler Conklin</v>
      </c>
      <c r="B197" s="4" t="str">
        <f ca="1">IFERROR(__xludf.DUMMYFUNCTION("INDEX(IFNA(REGEXEXTRACT(D197, ""([^ ]+)$"")))"),"NYJ")</f>
        <v>NYJ</v>
      </c>
      <c r="C197" s="4">
        <f t="shared" si="4"/>
        <v>1.5</v>
      </c>
      <c r="D197" s="4" t="s">
        <v>288</v>
      </c>
      <c r="E197" s="5" t="s">
        <v>345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1</v>
      </c>
      <c r="R197" s="4">
        <v>10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Brandin Cooks</v>
      </c>
      <c r="B198" s="4" t="str">
        <f ca="1">IFERROR(__xludf.DUMMYFUNCTION("INDEX(IFNA(REGEXEXTRACT(D198, ""([^ ]+)$"")))"),"DAL")</f>
        <v>DAL</v>
      </c>
      <c r="C198" s="4">
        <f t="shared" si="4"/>
        <v>2.6</v>
      </c>
      <c r="D198" s="4" t="s">
        <v>105</v>
      </c>
      <c r="E198" s="7" t="s">
        <v>350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1</v>
      </c>
      <c r="N198" s="4">
        <v>-3</v>
      </c>
      <c r="O198" s="4">
        <v>0</v>
      </c>
      <c r="P198" s="8">
        <v>0</v>
      </c>
      <c r="Q198" s="7">
        <v>2</v>
      </c>
      <c r="R198" s="4">
        <v>19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Amari Cooper</v>
      </c>
      <c r="B199" s="4" t="str">
        <f ca="1">IFERROR(__xludf.DUMMYFUNCTION("INDEX(IFNA(REGEXEXTRACT(D199, ""([^ ]+)$"")))"),"BUF")</f>
        <v>BUF</v>
      </c>
      <c r="C199" s="4">
        <f t="shared" si="4"/>
        <v>2.6</v>
      </c>
      <c r="D199" s="4" t="s">
        <v>234</v>
      </c>
      <c r="E199" s="7" t="s">
        <v>351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3</v>
      </c>
      <c r="R199" s="4">
        <v>11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Nathaniel Dell</v>
      </c>
      <c r="B200" s="4" t="str">
        <f ca="1">IFERROR(__xludf.DUMMYFUNCTION("INDEX(IFNA(REGEXEXTRACT(D200, ""([^ ]+)$"")))"),"HOU")</f>
        <v>HOU</v>
      </c>
      <c r="C200" s="4">
        <f t="shared" si="4"/>
        <v>1.8</v>
      </c>
      <c r="D200" s="4" t="s">
        <v>164</v>
      </c>
      <c r="E200" s="5" t="s">
        <v>343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3</v>
      </c>
      <c r="N200" s="4">
        <v>16</v>
      </c>
      <c r="O200" s="4">
        <v>0</v>
      </c>
      <c r="P200" s="8">
        <v>0</v>
      </c>
      <c r="Q200" s="7">
        <v>1</v>
      </c>
      <c r="R200" s="4">
        <v>-3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Greg Dortch</v>
      </c>
      <c r="B201" s="4" t="str">
        <f ca="1">IFERROR(__xludf.DUMMYFUNCTION("INDEX(IFNA(REGEXEXTRACT(D201, ""([^ ]+)$"")))"),"ARI")</f>
        <v>ARI</v>
      </c>
      <c r="C201" s="4">
        <f t="shared" si="4"/>
        <v>2.1</v>
      </c>
      <c r="D201" s="4" t="s">
        <v>171</v>
      </c>
      <c r="E201" s="5" t="s">
        <v>51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2</v>
      </c>
      <c r="R201" s="4">
        <v>11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Grant DuBose</v>
      </c>
      <c r="B202" s="4" t="str">
        <f ca="1">IFERROR(__xludf.DUMMYFUNCTION("INDEX(IFNA(REGEXEXTRACT(D202, ""([^ ]+)$"")))"),"MIA")</f>
        <v>MIA</v>
      </c>
      <c r="C202" s="4">
        <f t="shared" si="4"/>
        <v>1.8</v>
      </c>
      <c r="D202" s="4" t="s">
        <v>385</v>
      </c>
      <c r="E202" s="7" t="s">
        <v>342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1</v>
      </c>
      <c r="R202" s="4">
        <v>13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Greg Dulcich</v>
      </c>
      <c r="B203" s="4" t="str">
        <f ca="1">IFERROR(__xludf.DUMMYFUNCTION("INDEX(IFNA(REGEXEXTRACT(D203, ""([^ ]+)$"")))"),"NYG")</f>
        <v>NYG</v>
      </c>
      <c r="C203" s="4">
        <f t="shared" si="4"/>
        <v>3.1</v>
      </c>
      <c r="D203" s="4" t="s">
        <v>237</v>
      </c>
      <c r="E203" s="7" t="s">
        <v>356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3</v>
      </c>
      <c r="R203" s="4">
        <v>16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Ashton Dulin</v>
      </c>
      <c r="B204" s="4" t="str">
        <f ca="1">IFERROR(__xludf.DUMMYFUNCTION("INDEX(IFNA(REGEXEXTRACT(D204, ""([^ ]+)$"")))"),"IND")</f>
        <v>IND</v>
      </c>
      <c r="C204" s="4">
        <f t="shared" si="4"/>
        <v>1.8</v>
      </c>
      <c r="D204" s="4" t="s">
        <v>94</v>
      </c>
      <c r="E204" s="7" t="s">
        <v>355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1</v>
      </c>
      <c r="R204" s="4">
        <v>13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Noah Fant</v>
      </c>
      <c r="B205" s="4" t="str">
        <f ca="1">IFERROR(__xludf.DUMMYFUNCTION("INDEX(IFNA(REGEXEXTRACT(D205, ""([^ ]+)$"")))"),"SEA")</f>
        <v>SEA</v>
      </c>
      <c r="C205" s="4">
        <f t="shared" si="4"/>
        <v>1.9000000000000001</v>
      </c>
      <c r="D205" s="4" t="s">
        <v>239</v>
      </c>
      <c r="E205" s="5" t="s">
        <v>346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1</v>
      </c>
      <c r="R205" s="4">
        <v>14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Luke Farrell</v>
      </c>
      <c r="B206" s="4" t="str">
        <f ca="1">IFERROR(__xludf.DUMMYFUNCTION("INDEX(IFNA(REGEXEXTRACT(D206, ""([^ ]+)$"")))"),"JAX")</f>
        <v>JAX</v>
      </c>
      <c r="C206" s="4">
        <f t="shared" si="4"/>
        <v>2.2999999999999998</v>
      </c>
      <c r="D206" s="4" t="s">
        <v>386</v>
      </c>
      <c r="E206" s="5" t="s">
        <v>357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2</v>
      </c>
      <c r="R206" s="4">
        <v>13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Hassan Haskins</v>
      </c>
      <c r="B207" s="4" t="str">
        <f ca="1">IFERROR(__xludf.DUMMYFUNCTION("INDEX(IFNA(REGEXEXTRACT(D207, ""([^ ]+)$"")))"),"LAC")</f>
        <v>LAC</v>
      </c>
      <c r="C207" s="4">
        <f t="shared" si="4"/>
        <v>1.1000000000000001</v>
      </c>
      <c r="D207" s="4" t="s">
        <v>387</v>
      </c>
      <c r="E207" s="5" t="s">
        <v>344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3</v>
      </c>
      <c r="N207" s="4">
        <v>11</v>
      </c>
      <c r="O207" s="4">
        <v>0</v>
      </c>
      <c r="P207" s="8">
        <v>0</v>
      </c>
      <c r="Q207" s="7">
        <v>0</v>
      </c>
      <c r="R207" s="4">
        <v>0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Taysom Hill</v>
      </c>
      <c r="B208" s="4" t="str">
        <f ca="1">IFERROR(__xludf.DUMMYFUNCTION("INDEX(IFNA(REGEXEXTRACT(D208, ""([^ ]+)$"")))"),"NO")</f>
        <v>NO</v>
      </c>
      <c r="C208" s="4">
        <f t="shared" si="4"/>
        <v>2.4</v>
      </c>
      <c r="D208" s="4" t="s">
        <v>189</v>
      </c>
      <c r="E208" s="7" t="s">
        <v>338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3</v>
      </c>
      <c r="N208" s="4">
        <v>18</v>
      </c>
      <c r="O208" s="4">
        <v>0</v>
      </c>
      <c r="P208" s="8">
        <v>0</v>
      </c>
      <c r="Q208" s="7">
        <v>1</v>
      </c>
      <c r="R208" s="4">
        <v>1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Van Jefferson</v>
      </c>
      <c r="B209" s="4" t="str">
        <f ca="1">IFERROR(__xludf.DUMMYFUNCTION("INDEX(IFNA(REGEXEXTRACT(D209, ""([^ ]+)$"")))"),"PIT")</f>
        <v>PIT</v>
      </c>
      <c r="C209" s="4">
        <f t="shared" si="4"/>
        <v>2.4000000000000004</v>
      </c>
      <c r="D209" s="4" t="s">
        <v>307</v>
      </c>
      <c r="E209" s="5" t="s">
        <v>356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2</v>
      </c>
      <c r="R209" s="4">
        <v>14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Diontae Johnson</v>
      </c>
      <c r="B210" s="4" t="str">
        <f ca="1">IFERROR(__xludf.DUMMYFUNCTION("INDEX(IFNA(REGEXEXTRACT(D210, ""([^ ]+)$"")))"),"BAL")</f>
        <v>BAL</v>
      </c>
      <c r="C210" s="4">
        <f t="shared" si="4"/>
        <v>3</v>
      </c>
      <c r="D210" s="4" t="s">
        <v>248</v>
      </c>
      <c r="E210" s="5" t="s">
        <v>344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3</v>
      </c>
      <c r="R210" s="4">
        <v>15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Kyle Juszczyk</v>
      </c>
      <c r="B211" s="4" t="str">
        <f ca="1">IFERROR(__xludf.DUMMYFUNCTION("INDEX(IFNA(REGEXEXTRACT(D211, ""([^ ]+)$"")))"),"SF")</f>
        <v>SF</v>
      </c>
      <c r="C211" s="4">
        <f t="shared" si="4"/>
        <v>3.4000000000000004</v>
      </c>
      <c r="D211" s="4" t="s">
        <v>174</v>
      </c>
      <c r="E211" s="7" t="s">
        <v>349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3</v>
      </c>
      <c r="R211" s="4">
        <v>19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Tucker Kraft</v>
      </c>
      <c r="B212" s="4" t="str">
        <f ca="1">IFERROR(__xludf.DUMMYFUNCTION("INDEX(IFNA(REGEXEXTRACT(D212, ""([^ ]+)$"")))"),"GB")</f>
        <v>GB</v>
      </c>
      <c r="C212" s="4">
        <f t="shared" si="4"/>
        <v>2.6</v>
      </c>
      <c r="D212" s="4" t="s">
        <v>195</v>
      </c>
      <c r="E212" s="5" t="s">
        <v>352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2</v>
      </c>
      <c r="R212" s="4">
        <v>16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Sam LaPorta</v>
      </c>
      <c r="B213" s="4" t="str">
        <f ca="1">IFERROR(__xludf.DUMMYFUNCTION("INDEX(IFNA(REGEXEXTRACT(D213, ""([^ ]+)$"")))"),"DET")</f>
        <v>DET</v>
      </c>
      <c r="C213" s="4">
        <f t="shared" si="4"/>
        <v>2.2999999999999998</v>
      </c>
      <c r="D213" s="4" t="s">
        <v>176</v>
      </c>
      <c r="E213" s="5" t="s">
        <v>358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2</v>
      </c>
      <c r="R213" s="4">
        <v>13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Allen Lazard</v>
      </c>
      <c r="B214" s="4" t="str">
        <f ca="1">IFERROR(__xludf.DUMMYFUNCTION("INDEX(IFNA(REGEXEXTRACT(D214, ""([^ ]+)$"")))"),"NYJ")</f>
        <v>NYJ</v>
      </c>
      <c r="C214" s="4">
        <f t="shared" si="4"/>
        <v>2.1</v>
      </c>
      <c r="D214" s="4" t="s">
        <v>38</v>
      </c>
      <c r="E214" s="5" t="s">
        <v>345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11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MarShawn Lloyd</v>
      </c>
      <c r="B215" s="4" t="str">
        <f ca="1">IFERROR(__xludf.DUMMYFUNCTION("INDEX(IFNA(REGEXEXTRACT(D215, ""([^ ]+)$"")))"),"GB")</f>
        <v>GB</v>
      </c>
      <c r="C215" s="4">
        <f t="shared" si="4"/>
        <v>2.2999999999999998</v>
      </c>
      <c r="D215" s="4" t="s">
        <v>388</v>
      </c>
      <c r="E215" s="5" t="s">
        <v>352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6</v>
      </c>
      <c r="N215" s="4">
        <v>15</v>
      </c>
      <c r="O215" s="4">
        <v>0</v>
      </c>
      <c r="P215" s="8">
        <v>0</v>
      </c>
      <c r="Q215" s="7">
        <v>1</v>
      </c>
      <c r="R215" s="4">
        <v>3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Tyler Lockett</v>
      </c>
      <c r="B216" s="4" t="str">
        <f ca="1">IFERROR(__xludf.DUMMYFUNCTION("INDEX(IFNA(REGEXEXTRACT(D216, ""([^ ]+)$"")))"),"SEA")</f>
        <v>SEA</v>
      </c>
      <c r="C216" s="4">
        <f t="shared" si="4"/>
        <v>2.5</v>
      </c>
      <c r="D216" s="4" t="s">
        <v>145</v>
      </c>
      <c r="E216" s="5" t="s">
        <v>346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15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Michael Mayer</v>
      </c>
      <c r="B217" s="4" t="str">
        <f ca="1">IFERROR(__xludf.DUMMYFUNCTION("INDEX(IFNA(REGEXEXTRACT(D217, ""([^ ]+)$"")))"),"LV")</f>
        <v>LV</v>
      </c>
      <c r="C217" s="4">
        <f t="shared" si="4"/>
        <v>1.6</v>
      </c>
      <c r="D217" s="4" t="s">
        <v>313</v>
      </c>
      <c r="E217" s="5" t="s">
        <v>347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11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Marvin Mims</v>
      </c>
      <c r="B218" s="4" t="str">
        <f ca="1">IFERROR(__xludf.DUMMYFUNCTION("INDEX(IFNA(REGEXEXTRACT(D218, ""([^ ]+)$"")))"),"DEN")</f>
        <v>DEN</v>
      </c>
      <c r="C218" s="4">
        <f t="shared" si="4"/>
        <v>1.5</v>
      </c>
      <c r="D218" s="4" t="s">
        <v>389</v>
      </c>
      <c r="E218" s="5" t="s">
        <v>116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10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John Mundt</v>
      </c>
      <c r="B219" s="4" t="str">
        <f ca="1">IFERROR(__xludf.DUMMYFUNCTION("INDEX(IFNA(REGEXEXTRACT(D219, ""([^ ]+)$"")))"),"MIN")</f>
        <v>MIN</v>
      </c>
      <c r="C219" s="4">
        <f t="shared" si="4"/>
        <v>2.2000000000000002</v>
      </c>
      <c r="D219" s="4" t="s">
        <v>260</v>
      </c>
      <c r="E219" s="7" t="s">
        <v>340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2</v>
      </c>
      <c r="R219" s="4">
        <v>12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Andrew Ogletree</v>
      </c>
      <c r="B220" s="4" t="str">
        <f ca="1">IFERROR(__xludf.DUMMYFUNCTION("INDEX(IFNA(REGEXEXTRACT(D220, ""([^ ]+)$"")))"),"IND")</f>
        <v>IND</v>
      </c>
      <c r="C220" s="4">
        <f t="shared" si="4"/>
        <v>1.7000000000000002</v>
      </c>
      <c r="D220" s="4" t="s">
        <v>390</v>
      </c>
      <c r="E220" s="7" t="s">
        <v>355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1</v>
      </c>
      <c r="R220" s="4">
        <v>12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Chigoziem Okonkwo</v>
      </c>
      <c r="B221" s="4" t="str">
        <f ca="1">IFERROR(__xludf.DUMMYFUNCTION("INDEX(IFNA(REGEXEXTRACT(D221, ""([^ ]+)$"")))"),"TEN")</f>
        <v>TEN</v>
      </c>
      <c r="C221" s="4">
        <f t="shared" si="4"/>
        <v>3.1</v>
      </c>
      <c r="D221" s="4" t="s">
        <v>146</v>
      </c>
      <c r="E221" s="7" t="s">
        <v>42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3</v>
      </c>
      <c r="R221" s="4">
        <v>16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Josh Palmer</v>
      </c>
      <c r="B222" s="4" t="str">
        <f ca="1">IFERROR(__xludf.DUMMYFUNCTION("INDEX(IFNA(REGEXEXTRACT(D222, ""([^ ]+)$"")))"),"LAC")</f>
        <v>LAC</v>
      </c>
      <c r="C222" s="4">
        <f t="shared" si="4"/>
        <v>2.9000000000000004</v>
      </c>
      <c r="D222" s="4" t="s">
        <v>263</v>
      </c>
      <c r="E222" s="5" t="s">
        <v>344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2</v>
      </c>
      <c r="R222" s="4">
        <v>19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Colby Parkinson</v>
      </c>
      <c r="B223" s="4" t="str">
        <f ca="1">IFERROR(__xludf.DUMMYFUNCTION("INDEX(IFNA(REGEXEXTRACT(D223, ""([^ ]+)$"")))"),"LA")</f>
        <v>LA</v>
      </c>
      <c r="C223" s="4">
        <f t="shared" si="4"/>
        <v>1.7000000000000002</v>
      </c>
      <c r="D223" s="4" t="s">
        <v>179</v>
      </c>
      <c r="E223" s="7" t="s">
        <v>359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1</v>
      </c>
      <c r="R223" s="4">
        <v>12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Tim Patrick</v>
      </c>
      <c r="B224" s="4" t="str">
        <f ca="1">IFERROR(__xludf.DUMMYFUNCTION("INDEX(IFNA(REGEXEXTRACT(D224, ""([^ ]+)$"")))"),"DET")</f>
        <v>DET</v>
      </c>
      <c r="C224" s="4">
        <f t="shared" si="4"/>
        <v>2.2000000000000002</v>
      </c>
      <c r="D224" s="4" t="s">
        <v>391</v>
      </c>
      <c r="E224" s="5" t="s">
        <v>358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2</v>
      </c>
      <c r="R224" s="4">
        <v>12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Brandon Powell</v>
      </c>
      <c r="B225" s="4" t="str">
        <f ca="1">IFERROR(__xludf.DUMMYFUNCTION("INDEX(IFNA(REGEXEXTRACT(D225, ""([^ ]+)$"")))"),"MIN")</f>
        <v>MIN</v>
      </c>
      <c r="C225" s="4">
        <f t="shared" si="4"/>
        <v>2.6</v>
      </c>
      <c r="D225" s="4" t="s">
        <v>392</v>
      </c>
      <c r="E225" s="7" t="s">
        <v>340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2</v>
      </c>
      <c r="R225" s="4">
        <v>16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Trent Sherfield</v>
      </c>
      <c r="B226" s="4" t="str">
        <f ca="1">IFERROR(__xludf.DUMMYFUNCTION("INDEX(IFNA(REGEXEXTRACT(D226, ""([^ ]+)$"")))"),"MIN")</f>
        <v>MIN</v>
      </c>
      <c r="C226" s="4">
        <f t="shared" si="4"/>
        <v>2.2000000000000002</v>
      </c>
      <c r="D226" s="4" t="s">
        <v>393</v>
      </c>
      <c r="E226" s="5" t="s">
        <v>340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1</v>
      </c>
      <c r="R226" s="4">
        <v>17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Carson Steele</v>
      </c>
      <c r="B227" s="4" t="str">
        <f ca="1">IFERROR(__xludf.DUMMYFUNCTION("INDEX(IFNA(REGEXEXTRACT(D227, ""([^ ]+)$"")))"),"KC")</f>
        <v>KC</v>
      </c>
      <c r="C227" s="4">
        <f t="shared" si="4"/>
        <v>0.40000000000000036</v>
      </c>
      <c r="D227" s="4" t="s">
        <v>324</v>
      </c>
      <c r="E227" s="5" t="s">
        <v>348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7</v>
      </c>
      <c r="N227" s="4">
        <v>24</v>
      </c>
      <c r="O227" s="4">
        <v>0</v>
      </c>
      <c r="P227" s="8">
        <v>0</v>
      </c>
      <c r="Q227" s="7">
        <v>0</v>
      </c>
      <c r="R227" s="4">
        <v>0</v>
      </c>
      <c r="S227" s="4">
        <v>0</v>
      </c>
      <c r="T227" s="8">
        <v>0</v>
      </c>
      <c r="U227" s="7">
        <v>1</v>
      </c>
      <c r="V227" s="8">
        <v>0</v>
      </c>
    </row>
    <row r="228" spans="1:22" x14ac:dyDescent="0.2">
      <c r="A228" s="4" t="str">
        <f t="shared" ca="1" si="0"/>
        <v>Cade Stover</v>
      </c>
      <c r="B228" s="4" t="str">
        <f ca="1">IFERROR(__xludf.DUMMYFUNCTION("INDEX(IFNA(REGEXEXTRACT(D228, ""([^ ]+)$"")))"),"HOU")</f>
        <v>HOU</v>
      </c>
      <c r="C228" s="4">
        <f t="shared" si="4"/>
        <v>2.2999999999999998</v>
      </c>
      <c r="D228" s="4" t="s">
        <v>394</v>
      </c>
      <c r="E228" s="7" t="s">
        <v>343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18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Pierre Strong</v>
      </c>
      <c r="B229" s="4" t="str">
        <f ca="1">IFERROR(__xludf.DUMMYFUNCTION("INDEX(IFNA(REGEXEXTRACT(D229, ""([^ ]+)$"")))"),"CLE")</f>
        <v>CLE</v>
      </c>
      <c r="C229" s="4">
        <f t="shared" si="4"/>
        <v>1</v>
      </c>
      <c r="D229" s="4" t="s">
        <v>202</v>
      </c>
      <c r="E229" s="5" t="s">
        <v>351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1</v>
      </c>
      <c r="N229" s="4">
        <v>-5</v>
      </c>
      <c r="O229" s="4">
        <v>0</v>
      </c>
      <c r="P229" s="8">
        <v>0</v>
      </c>
      <c r="Q229" s="7">
        <v>1</v>
      </c>
      <c r="R229" s="4">
        <v>10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Tre Tucker</v>
      </c>
      <c r="B230" s="4" t="str">
        <f ca="1">IFERROR(__xludf.DUMMYFUNCTION("INDEX(IFNA(REGEXEXTRACT(D230, ""([^ ]+)$"")))"),"LV")</f>
        <v>LV</v>
      </c>
      <c r="C230" s="4">
        <f t="shared" si="4"/>
        <v>2.2999999999999998</v>
      </c>
      <c r="D230" s="4" t="s">
        <v>225</v>
      </c>
      <c r="E230" s="5" t="s">
        <v>347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2</v>
      </c>
      <c r="R230" s="4">
        <v>13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Sione Vaki</v>
      </c>
      <c r="B231" s="4" t="str">
        <f ca="1">IFERROR(__xludf.DUMMYFUNCTION("INDEX(IFNA(REGEXEXTRACT(D231, ""([^ ]+)$"")))"),"DET")</f>
        <v>DET</v>
      </c>
      <c r="C231" s="4">
        <f t="shared" si="4"/>
        <v>2.2000000000000002</v>
      </c>
      <c r="D231" s="4" t="s">
        <v>395</v>
      </c>
      <c r="E231" s="7" t="s">
        <v>358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17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Deuce Vaughn</v>
      </c>
      <c r="B232" s="4" t="str">
        <f ca="1">IFERROR(__xludf.DUMMYFUNCTION("INDEX(IFNA(REGEXEXTRACT(D232, ""([^ ]+)$"")))"),"DAL")</f>
        <v>DAL</v>
      </c>
      <c r="C232" s="4">
        <f t="shared" si="4"/>
        <v>2.2000000000000002</v>
      </c>
      <c r="D232" s="4" t="s">
        <v>330</v>
      </c>
      <c r="E232" s="7" t="s">
        <v>350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4</v>
      </c>
      <c r="N232" s="4">
        <v>11</v>
      </c>
      <c r="O232" s="4">
        <v>0</v>
      </c>
      <c r="P232" s="8">
        <v>0</v>
      </c>
      <c r="Q232" s="7">
        <v>1</v>
      </c>
      <c r="R232" s="4">
        <v>6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Rachaad White</v>
      </c>
      <c r="B233" s="4" t="str">
        <f ca="1">IFERROR(__xludf.DUMMYFUNCTION("INDEX(IFNA(REGEXEXTRACT(D233, ""([^ ]+)$"")))"),"TB")</f>
        <v>TB</v>
      </c>
      <c r="C233" s="4">
        <f t="shared" si="4"/>
        <v>2.8</v>
      </c>
      <c r="D233" s="4" t="s">
        <v>122</v>
      </c>
      <c r="E233" s="7" t="s">
        <v>56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10</v>
      </c>
      <c r="N233" s="4">
        <v>18</v>
      </c>
      <c r="O233" s="4">
        <v>0</v>
      </c>
      <c r="P233" s="8">
        <v>0</v>
      </c>
      <c r="Q233" s="7">
        <v>1</v>
      </c>
      <c r="R233" s="4">
        <v>5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Josh Whyle</v>
      </c>
      <c r="B234" s="4" t="str">
        <f ca="1">IFERROR(__xludf.DUMMYFUNCTION("INDEX(IFNA(REGEXEXTRACT(D234, ""([^ ]+)$"")))"),"TEN")</f>
        <v>TEN</v>
      </c>
      <c r="C234" s="4">
        <f t="shared" si="4"/>
        <v>2.2999999999999998</v>
      </c>
      <c r="D234" s="4" t="s">
        <v>396</v>
      </c>
      <c r="E234" s="7" t="s">
        <v>42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2</v>
      </c>
      <c r="R234" s="4">
        <v>13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Mike Williams</v>
      </c>
      <c r="B235" s="4" t="str">
        <f ca="1">IFERROR(__xludf.DUMMYFUNCTION("INDEX(IFNA(REGEXEXTRACT(D235, ""([^ ]+)$"")))"),"PIT")</f>
        <v>PIT</v>
      </c>
      <c r="C235" s="4">
        <f t="shared" si="4"/>
        <v>2.4000000000000004</v>
      </c>
      <c r="D235" s="4" t="s">
        <v>397</v>
      </c>
      <c r="E235" s="5" t="s">
        <v>345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1</v>
      </c>
      <c r="R235" s="4">
        <v>19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Jeffery Wilson</v>
      </c>
      <c r="B236" s="4" t="str">
        <f ca="1">IFERROR(__xludf.DUMMYFUNCTION("INDEX(IFNA(REGEXEXTRACT(D236, ""([^ ]+)$"")))"),"MIA")</f>
        <v>MIA</v>
      </c>
      <c r="C236" s="4">
        <f t="shared" si="4"/>
        <v>2.2000000000000002</v>
      </c>
      <c r="D236" s="4" t="s">
        <v>228</v>
      </c>
      <c r="E236" s="5" t="s">
        <v>342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2</v>
      </c>
      <c r="R236" s="4">
        <v>12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Xavier Worthy</v>
      </c>
      <c r="B237" s="4" t="str">
        <f ca="1">IFERROR(__xludf.DUMMYFUNCTION("INDEX(IFNA(REGEXEXTRACT(D237, ""([^ ]+)$"")))"),"KC")</f>
        <v>KC</v>
      </c>
      <c r="C237" s="4">
        <f t="shared" si="4"/>
        <v>3.2</v>
      </c>
      <c r="D237" s="4" t="s">
        <v>60</v>
      </c>
      <c r="E237" s="7" t="s">
        <v>348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1</v>
      </c>
      <c r="N237" s="4">
        <v>5</v>
      </c>
      <c r="O237" s="4">
        <v>0</v>
      </c>
      <c r="P237" s="8">
        <v>0</v>
      </c>
      <c r="Q237" s="7">
        <v>2</v>
      </c>
      <c r="R237" s="4">
        <v>17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Bryce Young</v>
      </c>
      <c r="B238" s="4" t="str">
        <f ca="1">IFERROR(__xludf.DUMMYFUNCTION("INDEX(IFNA(REGEXEXTRACT(D238, ""([^ ]+)$"")))"),"CAR")</f>
        <v>CAR</v>
      </c>
      <c r="C238" s="4">
        <f t="shared" si="4"/>
        <v>1.96</v>
      </c>
      <c r="D238" s="4" t="s">
        <v>128</v>
      </c>
      <c r="E238" s="7" t="s">
        <v>361</v>
      </c>
      <c r="F238" s="6">
        <v>1</v>
      </c>
      <c r="G238" s="7">
        <v>26</v>
      </c>
      <c r="H238" s="4">
        <v>18</v>
      </c>
      <c r="I238" s="4">
        <v>84</v>
      </c>
      <c r="J238" s="4">
        <v>0</v>
      </c>
      <c r="K238" s="4">
        <v>1</v>
      </c>
      <c r="L238" s="8">
        <v>0</v>
      </c>
      <c r="M238" s="7">
        <v>1</v>
      </c>
      <c r="N238" s="4">
        <v>6</v>
      </c>
      <c r="O238" s="4">
        <v>0</v>
      </c>
      <c r="P238" s="8">
        <v>0</v>
      </c>
      <c r="Q238" s="7">
        <v>0</v>
      </c>
      <c r="R238" s="4">
        <v>0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Olamide Zaccheaus</v>
      </c>
      <c r="B239" s="4" t="str">
        <f ca="1">IFERROR(__xludf.DUMMYFUNCTION("INDEX(IFNA(REGEXEXTRACT(D239, ""([^ ]+)$"")))"),"WAS")</f>
        <v>WAS</v>
      </c>
      <c r="C239" s="4">
        <f t="shared" si="4"/>
        <v>2.9000000000000004</v>
      </c>
      <c r="D239" s="4" t="s">
        <v>278</v>
      </c>
      <c r="E239" s="5" t="s">
        <v>354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3</v>
      </c>
      <c r="R239" s="4">
        <v>14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Ameer Abdullah</v>
      </c>
      <c r="B240" s="4" t="str">
        <f ca="1">IFERROR(__xludf.DUMMYFUNCTION("INDEX(IFNA(REGEXEXTRACT(D240, ""([^ ]+)$"")))"),"LV")</f>
        <v>LV</v>
      </c>
      <c r="C240" s="4">
        <f t="shared" si="4"/>
        <v>1.2000000000000002</v>
      </c>
      <c r="D240" s="4" t="s">
        <v>398</v>
      </c>
      <c r="E240" s="7" t="s">
        <v>347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2</v>
      </c>
      <c r="N240" s="4">
        <v>1</v>
      </c>
      <c r="O240" s="4">
        <v>0</v>
      </c>
      <c r="P240" s="8">
        <v>0</v>
      </c>
      <c r="Q240" s="7">
        <v>2</v>
      </c>
      <c r="R240" s="4">
        <v>1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Calvin Austin</v>
      </c>
      <c r="B241" s="4" t="str">
        <f ca="1">IFERROR(__xludf.DUMMYFUNCTION("INDEX(IFNA(REGEXEXTRACT(D241, ""([^ ]+)$"")))"),"PIT")</f>
        <v>PIT</v>
      </c>
      <c r="C241" s="4">
        <f t="shared" si="4"/>
        <v>1.1000000000000001</v>
      </c>
      <c r="D241" s="4" t="s">
        <v>282</v>
      </c>
      <c r="E241" s="7" t="s">
        <v>356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6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John Bates</v>
      </c>
      <c r="B242" s="4" t="str">
        <f ca="1">IFERROR(__xludf.DUMMYFUNCTION("INDEX(IFNA(REGEXEXTRACT(D242, ""([^ ]+)$"")))"),"WAS")</f>
        <v>WAS</v>
      </c>
      <c r="C242" s="4">
        <f t="shared" si="4"/>
        <v>1</v>
      </c>
      <c r="D242" s="4" t="s">
        <v>399</v>
      </c>
      <c r="E242" s="7" t="s">
        <v>354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5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Michael Burton</v>
      </c>
      <c r="B243" s="4" t="str">
        <f ca="1">IFERROR(__xludf.DUMMYFUNCTION("INDEX(IFNA(REGEXEXTRACT(D243, ""([^ ]+)$"")))"),"DEN")</f>
        <v>DEN</v>
      </c>
      <c r="C243" s="4">
        <f t="shared" si="4"/>
        <v>0.6</v>
      </c>
      <c r="D243" s="4" t="s">
        <v>286</v>
      </c>
      <c r="E243" s="5" t="s">
        <v>116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1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Robbie Chosen</v>
      </c>
      <c r="B244" s="4" t="str">
        <f ca="1">IFERROR(__xludf.DUMMYFUNCTION("INDEX(IFNA(REGEXEXTRACT(D244, ""([^ ]+)$"")))"),"MIA")</f>
        <v>MIA</v>
      </c>
      <c r="C244" s="4">
        <f t="shared" si="4"/>
        <v>1</v>
      </c>
      <c r="D244" s="4" t="s">
        <v>400</v>
      </c>
      <c r="E244" s="7" t="s">
        <v>342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0</v>
      </c>
      <c r="N244" s="4">
        <v>0</v>
      </c>
      <c r="O244" s="4">
        <v>0</v>
      </c>
      <c r="P244" s="8">
        <v>0</v>
      </c>
      <c r="Q244" s="7">
        <v>1</v>
      </c>
      <c r="R244" s="4">
        <v>5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Chris Conley</v>
      </c>
      <c r="B245" s="4" t="str">
        <f ca="1">IFERROR(__xludf.DUMMYFUNCTION("INDEX(IFNA(REGEXEXTRACT(D245, ""([^ ]+)$"")))"),"SF")</f>
        <v>SF</v>
      </c>
      <c r="C245" s="4">
        <f t="shared" si="4"/>
        <v>0.9</v>
      </c>
      <c r="D245" s="4" t="s">
        <v>401</v>
      </c>
      <c r="E245" s="7" t="s">
        <v>349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4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Malachi Corley</v>
      </c>
      <c r="B246" s="4" t="str">
        <f ca="1">IFERROR(__xludf.DUMMYFUNCTION("INDEX(IFNA(REGEXEXTRACT(D246, ""([^ ]+)$"")))"),"NYJ")</f>
        <v>NYJ</v>
      </c>
      <c r="C246" s="4">
        <f t="shared" si="4"/>
        <v>0.9</v>
      </c>
      <c r="D246" s="4" t="s">
        <v>402</v>
      </c>
      <c r="E246" s="5" t="s">
        <v>345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4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Jahan Dotson</v>
      </c>
      <c r="B247" s="4" t="str">
        <f ca="1">IFERROR(__xludf.DUMMYFUNCTION("INDEX(IFNA(REGEXEXTRACT(D247, ""([^ ]+)$"")))"),"PHI")</f>
        <v>PHI</v>
      </c>
      <c r="C247" s="4">
        <f t="shared" si="4"/>
        <v>1.1000000000000001</v>
      </c>
      <c r="D247" s="4" t="s">
        <v>403</v>
      </c>
      <c r="E247" s="5" t="s">
        <v>339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1</v>
      </c>
      <c r="R247" s="4">
        <v>6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Devin Duvernay</v>
      </c>
      <c r="B248" s="4" t="str">
        <f ca="1">IFERROR(__xludf.DUMMYFUNCTION("INDEX(IFNA(REGEXEXTRACT(D248, ""([^ ]+)$"")))"),"JAX")</f>
        <v>JAX</v>
      </c>
      <c r="C248" s="4">
        <f t="shared" si="4"/>
        <v>0.4</v>
      </c>
      <c r="D248" s="4" t="s">
        <v>292</v>
      </c>
      <c r="E248" s="5" t="s">
        <v>357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4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Gerald Everett</v>
      </c>
      <c r="B249" s="4" t="str">
        <f ca="1">IFERROR(__xludf.DUMMYFUNCTION("INDEX(IFNA(REGEXEXTRACT(D249, ""([^ ]+)$"")))"),"CHI")</f>
        <v>CHI</v>
      </c>
      <c r="C249" s="4">
        <f t="shared" si="4"/>
        <v>1.1000000000000001</v>
      </c>
      <c r="D249" s="4" t="s">
        <v>294</v>
      </c>
      <c r="E249" s="7" t="s">
        <v>362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2</v>
      </c>
      <c r="R249" s="4">
        <v>1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Kenny Gainwell</v>
      </c>
      <c r="B250" s="4" t="str">
        <f ca="1">IFERROR(__xludf.DUMMYFUNCTION("INDEX(IFNA(REGEXEXTRACT(D250, ""([^ ]+)$"")))"),"PHI")</f>
        <v>PHI</v>
      </c>
      <c r="C250" s="4">
        <f t="shared" si="4"/>
        <v>0.60000000000000009</v>
      </c>
      <c r="D250" s="4" t="s">
        <v>241</v>
      </c>
      <c r="E250" s="7" t="s">
        <v>339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2</v>
      </c>
      <c r="N250" s="4">
        <v>6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Tyler Goodson</v>
      </c>
      <c r="B251" s="4" t="str">
        <f ca="1">IFERROR(__xludf.DUMMYFUNCTION("INDEX(IFNA(REGEXEXTRACT(D251, ""([^ ]+)$"")))"),"IND")</f>
        <v>IND</v>
      </c>
      <c r="C251" s="4">
        <f t="shared" si="4"/>
        <v>0.7</v>
      </c>
      <c r="D251" s="4" t="s">
        <v>404</v>
      </c>
      <c r="E251" s="7" t="s">
        <v>355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2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Kylen Granson</v>
      </c>
      <c r="B252" s="4" t="str">
        <f ca="1">IFERROR(__xludf.DUMMYFUNCTION("INDEX(IFNA(REGEXEXTRACT(D252, ""([^ ]+)$"")))"),"IND")</f>
        <v>IND</v>
      </c>
      <c r="C252" s="4">
        <f t="shared" si="4"/>
        <v>1.4</v>
      </c>
      <c r="D252" s="4" t="s">
        <v>405</v>
      </c>
      <c r="E252" s="7" t="s">
        <v>355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9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Isaac Guerendo</v>
      </c>
      <c r="B253" s="4" t="str">
        <f ca="1">IFERROR(__xludf.DUMMYFUNCTION("INDEX(IFNA(REGEXEXTRACT(D253, ""([^ ]+)$"")))"),"SF")</f>
        <v>SF</v>
      </c>
      <c r="C253" s="4">
        <f t="shared" si="4"/>
        <v>0</v>
      </c>
      <c r="D253" s="4" t="s">
        <v>406</v>
      </c>
      <c r="E253" s="5" t="s">
        <v>349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1</v>
      </c>
      <c r="N253" s="4">
        <v>0</v>
      </c>
      <c r="O253" s="4">
        <v>0</v>
      </c>
      <c r="P253" s="8">
        <v>0</v>
      </c>
      <c r="Q253" s="7">
        <v>0</v>
      </c>
      <c r="R253" s="4">
        <v>0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Jake Haener</v>
      </c>
      <c r="B254" s="4" t="str">
        <f ca="1">IFERROR(__xludf.DUMMYFUNCTION("INDEX(IFNA(REGEXEXTRACT(D254, ""([^ ]+)$"")))"),"NO")</f>
        <v>NO</v>
      </c>
      <c r="C254" s="4">
        <f t="shared" si="4"/>
        <v>-0.30000000000000004</v>
      </c>
      <c r="D254" s="4" t="s">
        <v>297</v>
      </c>
      <c r="E254" s="5" t="s">
        <v>338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3</v>
      </c>
      <c r="N254" s="4">
        <v>-3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JaMycal Hasty</v>
      </c>
      <c r="B255" s="4" t="str">
        <f ca="1">IFERROR(__xludf.DUMMYFUNCTION("INDEX(IFNA(REGEXEXTRACT(D255, ""([^ ]+)$"")))"),"NE")</f>
        <v>NE</v>
      </c>
      <c r="C255" s="4">
        <f t="shared" si="4"/>
        <v>0.2</v>
      </c>
      <c r="D255" s="4" t="s">
        <v>407</v>
      </c>
      <c r="E255" s="7" t="s">
        <v>353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1</v>
      </c>
      <c r="N255" s="4">
        <v>2</v>
      </c>
      <c r="O255" s="4">
        <v>0</v>
      </c>
      <c r="P255" s="8">
        <v>0</v>
      </c>
      <c r="Q255" s="7">
        <v>0</v>
      </c>
      <c r="R255" s="4">
        <v>0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Travis Homer</v>
      </c>
      <c r="B256" s="4" t="str">
        <f ca="1">IFERROR(__xludf.DUMMYFUNCTION("INDEX(IFNA(REGEXEXTRACT(D256, ""([^ ]+)$"")))"),"CHI")</f>
        <v>CHI</v>
      </c>
      <c r="C256" s="4">
        <f t="shared" si="4"/>
        <v>0.60000000000000009</v>
      </c>
      <c r="D256" s="4" t="s">
        <v>246</v>
      </c>
      <c r="E256" s="7" t="s">
        <v>362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1</v>
      </c>
      <c r="N256" s="4">
        <v>6</v>
      </c>
      <c r="O256" s="4">
        <v>0</v>
      </c>
      <c r="P256" s="8">
        <v>0</v>
      </c>
      <c r="Q256" s="7">
        <v>0</v>
      </c>
      <c r="R256" s="4">
        <v>0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Austin Hooper</v>
      </c>
      <c r="B257" s="4" t="str">
        <f ca="1">IFERROR(__xludf.DUMMYFUNCTION("INDEX(IFNA(REGEXEXTRACT(D257, ""([^ ]+)$"")))"),"NE")</f>
        <v>NE</v>
      </c>
      <c r="C257" s="4">
        <f t="shared" si="4"/>
        <v>1</v>
      </c>
      <c r="D257" s="4" t="s">
        <v>190</v>
      </c>
      <c r="E257" s="7" t="s">
        <v>353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5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90" ca="1" si="5">LEFT(D258,LEN(D258)-LEN(B258)-1)</f>
        <v>DeAndre Hopkins</v>
      </c>
      <c r="B258" s="4" t="str">
        <f ca="1">IFERROR(__xludf.DUMMYFUNCTION("INDEX(IFNA(REGEXEXTRACT(D258, ""([^ ]+)$"")))"),"KC")</f>
        <v>KC</v>
      </c>
      <c r="C258" s="4">
        <f t="shared" si="4"/>
        <v>1.4</v>
      </c>
      <c r="D258" s="4" t="s">
        <v>302</v>
      </c>
      <c r="E258" s="5" t="s">
        <v>345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9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Hayden Hurst</v>
      </c>
      <c r="B259" s="4" t="str">
        <f ca="1">IFERROR(__xludf.DUMMYFUNCTION("INDEX(IFNA(REGEXEXTRACT(D259, ""([^ ]+)$"")))"),"LAC")</f>
        <v>LAC</v>
      </c>
      <c r="C259" s="4">
        <f t="shared" ref="C259:C290" si="6">Pts_PA*G259+Pts_PC*H259+Pts_PY*I259+Pts_PTD*J259+Pts_PI*K259+Pts_P2*L259+Pts_RA*M259+Pts_RY*N259+Pts_RTD*O259+Pts_R2*P259+Pts_Res*Q259+Pts_ReY*R259+Pts_ReTD*S259+Pts_Re2*T259+Pts_FL*U259+Pts_FTD*V259</f>
        <v>1</v>
      </c>
      <c r="D259" s="4" t="s">
        <v>191</v>
      </c>
      <c r="E259" s="7" t="s">
        <v>344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5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Alec Ingold</v>
      </c>
      <c r="B260" s="4" t="str">
        <f ca="1">IFERROR(__xludf.DUMMYFUNCTION("INDEX(IFNA(REGEXEXTRACT(D260, ""([^ ]+)$"")))"),"MIA")</f>
        <v>MIA</v>
      </c>
      <c r="C260" s="4">
        <f t="shared" si="6"/>
        <v>0.2</v>
      </c>
      <c r="D260" s="4" t="s">
        <v>305</v>
      </c>
      <c r="E260" s="7" t="s">
        <v>342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2</v>
      </c>
      <c r="N260" s="4">
        <v>2</v>
      </c>
      <c r="O260" s="4">
        <v>0</v>
      </c>
      <c r="P260" s="8">
        <v>0</v>
      </c>
      <c r="Q260" s="7">
        <v>0</v>
      </c>
      <c r="R260" s="4">
        <v>0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Trenton Irwin</v>
      </c>
      <c r="B261" s="4" t="str">
        <f ca="1">IFERROR(__xludf.DUMMYFUNCTION("INDEX(IFNA(REGEXEXTRACT(D261, ""([^ ]+)$"")))"),"CAR")</f>
        <v>CAR</v>
      </c>
      <c r="C261" s="4">
        <f t="shared" si="6"/>
        <v>1</v>
      </c>
      <c r="D261" s="4" t="s">
        <v>306</v>
      </c>
      <c r="E261" s="7" t="s">
        <v>33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5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Brevin Jordan</v>
      </c>
      <c r="B262" s="4" t="str">
        <f ca="1">IFERROR(__xludf.DUMMYFUNCTION("INDEX(IFNA(REGEXEXTRACT(D262, ""([^ ]+)$"")))"),"HOU")</f>
        <v>HOU</v>
      </c>
      <c r="C262" s="4">
        <f t="shared" si="6"/>
        <v>0.9</v>
      </c>
      <c r="D262" s="4" t="s">
        <v>311</v>
      </c>
      <c r="E262" s="5" t="s">
        <v>343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4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Travis Kelce</v>
      </c>
      <c r="B263" s="4" t="str">
        <f ca="1">IFERROR(__xludf.DUMMYFUNCTION("INDEX(IFNA(REGEXEXTRACT(D263, ""([^ ]+)$"")))"),"KC")</f>
        <v>KC</v>
      </c>
      <c r="C263" s="4">
        <f t="shared" si="6"/>
        <v>1.1000000000000001</v>
      </c>
      <c r="D263" s="4" t="s">
        <v>193</v>
      </c>
      <c r="E263" s="7" t="s">
        <v>348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1</v>
      </c>
      <c r="N263" s="4">
        <v>1</v>
      </c>
      <c r="O263" s="4">
        <v>0</v>
      </c>
      <c r="P263" s="8">
        <v>0</v>
      </c>
      <c r="Q263" s="7">
        <v>1</v>
      </c>
      <c r="R263" s="4">
        <v>5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Christian Kirk</v>
      </c>
      <c r="B264" s="4" t="str">
        <f ca="1">IFERROR(__xludf.DUMMYFUNCTION("INDEX(IFNA(REGEXEXTRACT(D264, ""([^ ]+)$"")))"),"JAX")</f>
        <v>JAX</v>
      </c>
      <c r="C264" s="4">
        <f t="shared" si="6"/>
        <v>0.4</v>
      </c>
      <c r="D264" s="4" t="s">
        <v>194</v>
      </c>
      <c r="E264" s="7" t="s">
        <v>357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-1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Charlie Kolar</v>
      </c>
      <c r="B265" s="4" t="str">
        <f ca="1">IFERROR(__xludf.DUMMYFUNCTION("INDEX(IFNA(REGEXEXTRACT(D265, ""([^ ]+)$"")))"),"BAL")</f>
        <v>BAL</v>
      </c>
      <c r="C265" s="4">
        <f t="shared" si="6"/>
        <v>0.9</v>
      </c>
      <c r="D265" s="4" t="s">
        <v>408</v>
      </c>
      <c r="E265" s="5" t="s">
        <v>46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4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Jaleel McLaughlin</v>
      </c>
      <c r="B266" s="4" t="str">
        <f ca="1">IFERROR(__xludf.DUMMYFUNCTION("INDEX(IFNA(REGEXEXTRACT(D266, ""([^ ]+)$"")))"),"DEN")</f>
        <v>DEN</v>
      </c>
      <c r="C266" s="4">
        <f t="shared" si="6"/>
        <v>0.60000000000000009</v>
      </c>
      <c r="D266" s="4" t="s">
        <v>254</v>
      </c>
      <c r="E266" s="5" t="s">
        <v>116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3</v>
      </c>
      <c r="N266" s="4">
        <v>6</v>
      </c>
      <c r="O266" s="4">
        <v>0</v>
      </c>
      <c r="P266" s="8">
        <v>0</v>
      </c>
      <c r="Q266" s="7">
        <v>0</v>
      </c>
      <c r="R266" s="4">
        <v>0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Bo Melton</v>
      </c>
      <c r="B267" s="4" t="str">
        <f ca="1">IFERROR(__xludf.DUMMYFUNCTION("INDEX(IFNA(REGEXEXTRACT(D267, ""([^ ]+)$"")))"),"GB")</f>
        <v>GB</v>
      </c>
      <c r="C267" s="4">
        <f t="shared" si="6"/>
        <v>0.8</v>
      </c>
      <c r="D267" s="4" t="s">
        <v>409</v>
      </c>
      <c r="E267" s="7" t="s">
        <v>352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2</v>
      </c>
      <c r="N267" s="4">
        <v>8</v>
      </c>
      <c r="O267" s="4">
        <v>0</v>
      </c>
      <c r="P267" s="8">
        <v>0</v>
      </c>
      <c r="Q267" s="7">
        <v>0</v>
      </c>
      <c r="R267" s="4">
        <v>0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Jonathan Mingo</v>
      </c>
      <c r="B268" s="4" t="str">
        <f ca="1">IFERROR(__xludf.DUMMYFUNCTION("INDEX(IFNA(REGEXEXTRACT(D268, ""([^ ]+)$"")))"),"DAL")</f>
        <v>DAL</v>
      </c>
      <c r="C268" s="4">
        <f t="shared" si="6"/>
        <v>0.6</v>
      </c>
      <c r="D268" s="4" t="s">
        <v>198</v>
      </c>
      <c r="E268" s="5" t="s">
        <v>344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1</v>
      </c>
      <c r="R268" s="4">
        <v>1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Luke Musgrave</v>
      </c>
      <c r="B269" s="4" t="str">
        <f ca="1">IFERROR(__xludf.DUMMYFUNCTION("INDEX(IFNA(REGEXEXTRACT(D269, ""([^ ]+)$"")))"),"GB")</f>
        <v>GB</v>
      </c>
      <c r="C269" s="4">
        <f t="shared" si="6"/>
        <v>1.1000000000000001</v>
      </c>
      <c r="D269" s="4" t="s">
        <v>410</v>
      </c>
      <c r="E269" s="7" t="s">
        <v>352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6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K.J. Osborn</v>
      </c>
      <c r="B270" s="4" t="str">
        <f ca="1">IFERROR(__xludf.DUMMYFUNCTION("INDEX(IFNA(REGEXEXTRACT(D270, ""([^ ]+)$"")))"),"WAS")</f>
        <v>WAS</v>
      </c>
      <c r="C270" s="4">
        <f t="shared" si="6"/>
        <v>1.2000000000000002</v>
      </c>
      <c r="D270" s="4" t="s">
        <v>221</v>
      </c>
      <c r="E270" s="7" t="s">
        <v>346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0</v>
      </c>
      <c r="N270" s="4">
        <v>0</v>
      </c>
      <c r="O270" s="4">
        <v>0</v>
      </c>
      <c r="P270" s="8">
        <v>0</v>
      </c>
      <c r="Q270" s="7">
        <v>1</v>
      </c>
      <c r="R270" s="4">
        <v>7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Cade Otton</v>
      </c>
      <c r="B271" s="4" t="str">
        <f ca="1">IFERROR(__xludf.DUMMYFUNCTION("INDEX(IFNA(REGEXEXTRACT(D271, ""([^ ]+)$"")))"),"TB")</f>
        <v>TB</v>
      </c>
      <c r="C271" s="4">
        <f t="shared" si="6"/>
        <v>-0.4</v>
      </c>
      <c r="D271" s="4" t="s">
        <v>317</v>
      </c>
      <c r="E271" s="5" t="s">
        <v>56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1</v>
      </c>
      <c r="N271" s="4">
        <v>-4</v>
      </c>
      <c r="O271" s="4">
        <v>0</v>
      </c>
      <c r="P271" s="8">
        <v>0</v>
      </c>
      <c r="Q271" s="7">
        <v>0</v>
      </c>
      <c r="R271" s="4">
        <v>0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Cordarrelle Patterson</v>
      </c>
      <c r="B272" s="4" t="str">
        <f ca="1">IFERROR(__xludf.DUMMYFUNCTION("INDEX(IFNA(REGEXEXTRACT(D272, ""([^ ]+)$"")))"),"PIT")</f>
        <v>PIT</v>
      </c>
      <c r="C272" s="4">
        <f t="shared" si="6"/>
        <v>0.30000000000000004</v>
      </c>
      <c r="D272" s="4" t="s">
        <v>265</v>
      </c>
      <c r="E272" s="7" t="s">
        <v>356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2</v>
      </c>
      <c r="N272" s="4">
        <v>3</v>
      </c>
      <c r="O272" s="4">
        <v>0</v>
      </c>
      <c r="P272" s="8">
        <v>0</v>
      </c>
      <c r="Q272" s="7">
        <v>0</v>
      </c>
      <c r="R272" s="4">
        <v>0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Samaje Perine</v>
      </c>
      <c r="B273" s="4" t="str">
        <f ca="1">IFERROR(__xludf.DUMMYFUNCTION("INDEX(IFNA(REGEXEXTRACT(D273, ""([^ ]+)$"")))"),"KC")</f>
        <v>KC</v>
      </c>
      <c r="C273" s="4">
        <f t="shared" si="6"/>
        <v>0.8</v>
      </c>
      <c r="D273" s="4" t="s">
        <v>266</v>
      </c>
      <c r="E273" s="5" t="s">
        <v>348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3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Ronnie Rivers</v>
      </c>
      <c r="B274" s="4" t="str">
        <f ca="1">IFERROR(__xludf.DUMMYFUNCTION("INDEX(IFNA(REGEXEXTRACT(D274, ""([^ ]+)$"")))"),"LA")</f>
        <v>LA</v>
      </c>
      <c r="C274" s="4">
        <f t="shared" si="6"/>
        <v>0.5</v>
      </c>
      <c r="D274" s="4" t="s">
        <v>269</v>
      </c>
      <c r="E274" s="5" t="s">
        <v>359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0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Cooper Rush</v>
      </c>
      <c r="B275" s="4" t="str">
        <f ca="1">IFERROR(__xludf.DUMMYFUNCTION("INDEX(IFNA(REGEXEXTRACT(D275, ""([^ ]+)$"")))"),"DAL")</f>
        <v>DAL</v>
      </c>
      <c r="C275" s="4">
        <f t="shared" si="6"/>
        <v>0.24</v>
      </c>
      <c r="D275" s="4" t="s">
        <v>320</v>
      </c>
      <c r="E275" s="7" t="s">
        <v>350</v>
      </c>
      <c r="F275" s="6">
        <v>0</v>
      </c>
      <c r="G275" s="7">
        <v>3</v>
      </c>
      <c r="H275" s="4">
        <v>1</v>
      </c>
      <c r="I275" s="4">
        <v>6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0</v>
      </c>
      <c r="R275" s="4">
        <v>0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Curtis Samuel</v>
      </c>
      <c r="B276" s="4" t="str">
        <f ca="1">IFERROR(__xludf.DUMMYFUNCTION("INDEX(IFNA(REGEXEXTRACT(D276, ""([^ ]+)$"")))"),"BUF")</f>
        <v>BUF</v>
      </c>
      <c r="C276" s="4">
        <f t="shared" si="6"/>
        <v>0.8</v>
      </c>
      <c r="D276" s="4" t="s">
        <v>270</v>
      </c>
      <c r="E276" s="5" t="s">
        <v>92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3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Ja'Tavion Sanders</v>
      </c>
      <c r="B277" s="4" t="str">
        <f ca="1">IFERROR(__xludf.DUMMYFUNCTION("INDEX(IFNA(REGEXEXTRACT(D277, ""([^ ]+)$"")))"),"CAR")</f>
        <v>CAR</v>
      </c>
      <c r="C277" s="4">
        <f t="shared" si="6"/>
        <v>1.8</v>
      </c>
      <c r="D277" s="4" t="s">
        <v>321</v>
      </c>
      <c r="E277" s="5" t="s">
        <v>361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0</v>
      </c>
      <c r="N277" s="4">
        <v>0</v>
      </c>
      <c r="O277" s="4">
        <v>0</v>
      </c>
      <c r="P277" s="8">
        <v>0</v>
      </c>
      <c r="Q277" s="7">
        <v>2</v>
      </c>
      <c r="R277" s="4">
        <v>8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Trey Sermon</v>
      </c>
      <c r="B278" s="4" t="str">
        <f ca="1">IFERROR(__xludf.DUMMYFUNCTION("INDEX(IFNA(REGEXEXTRACT(D278, ""([^ ]+)$"")))"),"IND")</f>
        <v>IND</v>
      </c>
      <c r="C278" s="4">
        <f t="shared" si="6"/>
        <v>1.2000000000000002</v>
      </c>
      <c r="D278" s="4" t="s">
        <v>411</v>
      </c>
      <c r="E278" s="7" t="s">
        <v>355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2</v>
      </c>
      <c r="N278" s="4">
        <v>0</v>
      </c>
      <c r="O278" s="4">
        <v>0</v>
      </c>
      <c r="P278" s="8">
        <v>0</v>
      </c>
      <c r="Q278" s="7">
        <v>1</v>
      </c>
      <c r="R278" s="4">
        <v>7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Laviska Shenault</v>
      </c>
      <c r="B279" s="4" t="str">
        <f ca="1">IFERROR(__xludf.DUMMYFUNCTION("INDEX(IFNA(REGEXEXTRACT(D279, ""([^ ]+)$"")))"),"LAC")</f>
        <v>LAC</v>
      </c>
      <c r="C279" s="4">
        <f t="shared" si="6"/>
        <v>1.1000000000000001</v>
      </c>
      <c r="D279" s="4" t="s">
        <v>322</v>
      </c>
      <c r="E279" s="5" t="s">
        <v>346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0</v>
      </c>
      <c r="N279" s="4">
        <v>0</v>
      </c>
      <c r="O279" s="4">
        <v>0</v>
      </c>
      <c r="P279" s="8">
        <v>0</v>
      </c>
      <c r="Q279" s="7">
        <v>1</v>
      </c>
      <c r="R279" s="4">
        <v>6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Durham Smythe</v>
      </c>
      <c r="B280" s="4" t="str">
        <f ca="1">IFERROR(__xludf.DUMMYFUNCTION("INDEX(IFNA(REGEXEXTRACT(D280, ""([^ ]+)$"")))"),"MIA")</f>
        <v>MIA</v>
      </c>
      <c r="C280" s="4">
        <f t="shared" si="6"/>
        <v>1.3</v>
      </c>
      <c r="D280" s="4" t="s">
        <v>412</v>
      </c>
      <c r="E280" s="5" t="s">
        <v>342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0</v>
      </c>
      <c r="N280" s="4">
        <v>0</v>
      </c>
      <c r="O280" s="4">
        <v>0</v>
      </c>
      <c r="P280" s="8">
        <v>0</v>
      </c>
      <c r="Q280" s="7">
        <v>1</v>
      </c>
      <c r="R280" s="4">
        <v>8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Cedric Tillman</v>
      </c>
      <c r="B281" s="4" t="str">
        <f ca="1">IFERROR(__xludf.DUMMYFUNCTION("INDEX(IFNA(REGEXEXTRACT(D281, ""([^ ]+)$"")))"),"CLE")</f>
        <v>CLE</v>
      </c>
      <c r="C281" s="4">
        <f t="shared" si="6"/>
        <v>0.7</v>
      </c>
      <c r="D281" s="4" t="s">
        <v>325</v>
      </c>
      <c r="E281" s="7" t="s">
        <v>351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1</v>
      </c>
      <c r="R281" s="4">
        <v>2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Tyrone Tracy</v>
      </c>
      <c r="B282" s="4" t="str">
        <f ca="1">IFERROR(__xludf.DUMMYFUNCTION("INDEX(IFNA(REGEXEXTRACT(D282, ""([^ ]+)$"")))"),"NYG")</f>
        <v>NYG</v>
      </c>
      <c r="C282" s="4">
        <f t="shared" si="6"/>
        <v>0.2</v>
      </c>
      <c r="D282" s="4" t="s">
        <v>327</v>
      </c>
      <c r="E282" s="7" t="s">
        <v>341</v>
      </c>
      <c r="F282" s="6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1</v>
      </c>
      <c r="N282" s="4">
        <v>2</v>
      </c>
      <c r="O282" s="4">
        <v>0</v>
      </c>
      <c r="P282" s="8">
        <v>0</v>
      </c>
      <c r="Q282" s="7">
        <v>0</v>
      </c>
      <c r="R282" s="4">
        <v>0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Mitchell Trubisky</v>
      </c>
      <c r="B283" s="4" t="str">
        <f ca="1">IFERROR(__xludf.DUMMYFUNCTION("INDEX(IFNA(REGEXEXTRACT(D283, ""([^ ]+)$"")))"),"BUF")</f>
        <v>BUF</v>
      </c>
      <c r="C283" s="4">
        <f t="shared" si="6"/>
        <v>-0.2</v>
      </c>
      <c r="D283" s="4" t="s">
        <v>413</v>
      </c>
      <c r="E283" s="7" t="s">
        <v>92</v>
      </c>
      <c r="F283" s="6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2</v>
      </c>
      <c r="N283" s="4">
        <v>-2</v>
      </c>
      <c r="O283" s="4">
        <v>0</v>
      </c>
      <c r="P283" s="8">
        <v>0</v>
      </c>
      <c r="Q283" s="7">
        <v>0</v>
      </c>
      <c r="R283" s="4">
        <v>0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D.J. Turner</v>
      </c>
      <c r="B284" s="4" t="str">
        <f ca="1">IFERROR(__xludf.DUMMYFUNCTION("INDEX(IFNA(REGEXEXTRACT(D284, ""([^ ]+)$"")))"),"LV")</f>
        <v>LV</v>
      </c>
      <c r="C284" s="4">
        <f t="shared" si="6"/>
        <v>0.2</v>
      </c>
      <c r="D284" s="4" t="s">
        <v>329</v>
      </c>
      <c r="E284" s="7" t="s">
        <v>347</v>
      </c>
      <c r="F284" s="6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1</v>
      </c>
      <c r="N284" s="4">
        <v>2</v>
      </c>
      <c r="O284" s="4">
        <v>0</v>
      </c>
      <c r="P284" s="8">
        <v>0</v>
      </c>
      <c r="Q284" s="7">
        <v>0</v>
      </c>
      <c r="R284" s="4">
        <v>0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KaVontae Turpin</v>
      </c>
      <c r="B285" s="4" t="str">
        <f ca="1">IFERROR(__xludf.DUMMYFUNCTION("INDEX(IFNA(REGEXEXTRACT(D285, ""([^ ]+)$"")))"),"DAL")</f>
        <v>DAL</v>
      </c>
      <c r="C285" s="4">
        <f t="shared" si="6"/>
        <v>1.6</v>
      </c>
      <c r="D285" s="4" t="s">
        <v>414</v>
      </c>
      <c r="E285" s="7" t="s">
        <v>350</v>
      </c>
      <c r="F285" s="6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1</v>
      </c>
      <c r="N285" s="4">
        <v>2</v>
      </c>
      <c r="O285" s="4">
        <v>0</v>
      </c>
      <c r="P285" s="8">
        <v>0</v>
      </c>
      <c r="Q285" s="7">
        <v>2</v>
      </c>
      <c r="R285" s="4">
        <v>4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Jared Wiley</v>
      </c>
      <c r="B286" s="4" t="str">
        <f ca="1">IFERROR(__xludf.DUMMYFUNCTION("INDEX(IFNA(REGEXEXTRACT(D286, ""([^ ]+)$"")))"),"KC")</f>
        <v>KC</v>
      </c>
      <c r="C286" s="4">
        <f t="shared" si="6"/>
        <v>1.2000000000000002</v>
      </c>
      <c r="D286" s="4" t="s">
        <v>415</v>
      </c>
      <c r="E286" s="5" t="s">
        <v>348</v>
      </c>
      <c r="F286" s="6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1</v>
      </c>
      <c r="R286" s="4">
        <v>7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Emanuel Wilson</v>
      </c>
      <c r="B287" s="4" t="str">
        <f ca="1">IFERROR(__xludf.DUMMYFUNCTION("INDEX(IFNA(REGEXEXTRACT(D287, ""([^ ]+)$"")))"),"GB")</f>
        <v>GB</v>
      </c>
      <c r="C287" s="4">
        <f t="shared" si="6"/>
        <v>0.9</v>
      </c>
      <c r="D287" s="4" t="s">
        <v>184</v>
      </c>
      <c r="E287" s="9" t="s">
        <v>352</v>
      </c>
      <c r="F287" s="4">
        <v>0</v>
      </c>
      <c r="G287" s="7">
        <v>0</v>
      </c>
      <c r="H287" s="4">
        <v>0</v>
      </c>
      <c r="I287" s="4">
        <v>0</v>
      </c>
      <c r="J287" s="4">
        <v>0</v>
      </c>
      <c r="K287" s="4">
        <v>0</v>
      </c>
      <c r="L287" s="8">
        <v>0</v>
      </c>
      <c r="M287" s="7">
        <v>5</v>
      </c>
      <c r="N287" s="4">
        <v>9</v>
      </c>
      <c r="O287" s="4">
        <v>0</v>
      </c>
      <c r="P287" s="8">
        <v>0</v>
      </c>
      <c r="Q287" s="7">
        <v>0</v>
      </c>
      <c r="R287" s="4">
        <v>0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Jameis Winston</v>
      </c>
      <c r="B288" s="4" t="str">
        <f ca="1">IFERROR(__xludf.DUMMYFUNCTION("INDEX(IFNA(REGEXEXTRACT(D288, ""([^ ]+)$"")))"),"CLE")</f>
        <v>CLE</v>
      </c>
      <c r="C288" s="4">
        <f t="shared" si="6"/>
        <v>0.4</v>
      </c>
      <c r="D288" s="4" t="s">
        <v>416</v>
      </c>
      <c r="E288" s="7" t="s">
        <v>351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2</v>
      </c>
      <c r="N288" s="4">
        <v>4</v>
      </c>
      <c r="O288" s="4">
        <v>0</v>
      </c>
      <c r="P288" s="8">
        <v>0</v>
      </c>
      <c r="Q288" s="7">
        <v>0</v>
      </c>
      <c r="R288" s="4">
        <v>0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Jaylen Wright</v>
      </c>
      <c r="B289" s="4" t="str">
        <f ca="1">IFERROR(__xludf.DUMMYFUNCTION("INDEX(IFNA(REGEXEXTRACT(D289, ""([^ ]+)$"")))"),"MIA")</f>
        <v>MIA</v>
      </c>
      <c r="C289" s="4">
        <f t="shared" si="6"/>
        <v>0.4</v>
      </c>
      <c r="D289" s="4" t="s">
        <v>417</v>
      </c>
      <c r="E289" s="7" t="s">
        <v>342</v>
      </c>
      <c r="F289" s="7">
        <v>0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5</v>
      </c>
      <c r="N289" s="4">
        <v>4</v>
      </c>
      <c r="O289" s="4">
        <v>0</v>
      </c>
      <c r="P289" s="8">
        <v>0</v>
      </c>
      <c r="Q289" s="7">
        <v>0</v>
      </c>
      <c r="R289" s="4">
        <v>0</v>
      </c>
      <c r="S289" s="4">
        <v>0</v>
      </c>
      <c r="T289" s="8">
        <v>0</v>
      </c>
      <c r="U289" s="7">
        <v>0</v>
      </c>
      <c r="V289" s="8">
        <v>0</v>
      </c>
    </row>
    <row r="290" spans="1:22" x14ac:dyDescent="0.2">
      <c r="A290" s="4" t="str">
        <f t="shared" ca="1" si="5"/>
        <v>Clayton Tune</v>
      </c>
      <c r="B290" s="4" t="str">
        <f ca="1">IFERROR(__xludf.DUMMYFUNCTION("INDEX(IFNA(REGEXEXTRACT(D290, ""([^ ]+)$"")))"),"ARI")</f>
        <v>ARI</v>
      </c>
      <c r="C290" s="4">
        <f t="shared" si="6"/>
        <v>-2.6</v>
      </c>
      <c r="D290" s="4" t="s">
        <v>418</v>
      </c>
      <c r="E290" s="7" t="s">
        <v>51</v>
      </c>
      <c r="F290" s="7">
        <v>-1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1</v>
      </c>
      <c r="N290" s="4">
        <v>-6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1</v>
      </c>
      <c r="V290" s="8">
        <v>0</v>
      </c>
    </row>
  </sheetData>
  <autoFilter ref="A2:V290" xr:uid="{00000000-0009-0000-0000-000001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50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Josh Allen</v>
      </c>
      <c r="B3" s="4" t="str">
        <f ca="1">IFERROR(__xludf.DUMMYFUNCTION("INDEX(IFNA(REGEXEXTRACT(D3, ""([^ ]+)$"")))"),"BUF")</f>
        <v>BUF</v>
      </c>
      <c r="C3" s="4">
        <f t="shared" ref="C3:C66" si="1">Pts_PA*G3+Pts_PC*H3+Pts_PY*I3+Pts_PTD*J3+Pts_PI*K3+Pts_P2*L3+Pts_RA*M3+Pts_RY*N3+Pts_RTD*O3+Pts_R2*P3+Pts_Res*Q3+Pts_ReY*R3+Pts_ReTD*S3+Pts_Re2*T3+Pts_FL*U3+Pts_FTD*V3</f>
        <v>30.92</v>
      </c>
      <c r="D3" s="4" t="s">
        <v>20</v>
      </c>
      <c r="E3" s="5" t="s">
        <v>44</v>
      </c>
      <c r="F3" s="6">
        <v>38</v>
      </c>
      <c r="G3" s="7">
        <v>30</v>
      </c>
      <c r="H3" s="4">
        <v>23</v>
      </c>
      <c r="I3" s="4">
        <v>263</v>
      </c>
      <c r="J3" s="4">
        <v>4</v>
      </c>
      <c r="K3" s="4">
        <v>0</v>
      </c>
      <c r="L3" s="8">
        <v>0</v>
      </c>
      <c r="M3" s="7">
        <v>6</v>
      </c>
      <c r="N3" s="4">
        <v>44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Jauan Jennings</v>
      </c>
      <c r="B4" s="4" t="str">
        <f ca="1">IFERROR(__xludf.DUMMYFUNCTION("INDEX(IFNA(REGEXEXTRACT(D4, ""([^ ]+)$"")))"),"SF")</f>
        <v>SF</v>
      </c>
      <c r="C4" s="4">
        <f t="shared" si="1"/>
        <v>41</v>
      </c>
      <c r="D4" s="4" t="s">
        <v>152</v>
      </c>
      <c r="E4" s="7" t="s">
        <v>419</v>
      </c>
      <c r="F4" s="6">
        <v>35</v>
      </c>
      <c r="G4" s="7">
        <v>0</v>
      </c>
      <c r="H4" s="4">
        <v>0</v>
      </c>
      <c r="I4" s="4">
        <v>0</v>
      </c>
      <c r="J4" s="4">
        <v>0</v>
      </c>
      <c r="K4" s="4">
        <v>0</v>
      </c>
      <c r="L4" s="8">
        <v>0</v>
      </c>
      <c r="M4" s="7">
        <v>0</v>
      </c>
      <c r="N4" s="4">
        <v>0</v>
      </c>
      <c r="O4" s="4">
        <v>0</v>
      </c>
      <c r="P4" s="8">
        <v>0</v>
      </c>
      <c r="Q4" s="7">
        <v>11</v>
      </c>
      <c r="R4" s="4">
        <v>175</v>
      </c>
      <c r="S4" s="4">
        <v>3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Dak Prescott</v>
      </c>
      <c r="B5" s="4" t="str">
        <f ca="1">IFERROR(__xludf.DUMMYFUNCTION("INDEX(IFNA(REGEXEXTRACT(D5, ""([^ ]+)$"")))"),"DAL")</f>
        <v>DAL</v>
      </c>
      <c r="C5" s="4">
        <f t="shared" si="1"/>
        <v>29.86</v>
      </c>
      <c r="D5" s="4" t="s">
        <v>84</v>
      </c>
      <c r="E5" s="5" t="s">
        <v>61</v>
      </c>
      <c r="F5" s="6">
        <v>33</v>
      </c>
      <c r="G5" s="7">
        <v>51</v>
      </c>
      <c r="H5" s="4">
        <v>28</v>
      </c>
      <c r="I5" s="4">
        <v>379</v>
      </c>
      <c r="J5" s="4">
        <v>2</v>
      </c>
      <c r="K5" s="4">
        <v>0</v>
      </c>
      <c r="L5" s="8">
        <v>0</v>
      </c>
      <c r="M5" s="7">
        <v>2</v>
      </c>
      <c r="N5" s="4">
        <v>7</v>
      </c>
      <c r="O5" s="4">
        <v>1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Brock Purdy</v>
      </c>
      <c r="B6" s="4" t="str">
        <f ca="1">IFERROR(__xludf.DUMMYFUNCTION("INDEX(IFNA(REGEXEXTRACT(D6, ""([^ ]+)$"")))"),"SF")</f>
        <v>SF</v>
      </c>
      <c r="C6" s="4">
        <f t="shared" si="1"/>
        <v>25.78</v>
      </c>
      <c r="D6" s="4" t="s">
        <v>113</v>
      </c>
      <c r="E6" s="7" t="s">
        <v>419</v>
      </c>
      <c r="F6" s="6">
        <v>32</v>
      </c>
      <c r="G6" s="7">
        <v>30</v>
      </c>
      <c r="H6" s="4">
        <v>22</v>
      </c>
      <c r="I6" s="4">
        <v>292</v>
      </c>
      <c r="J6" s="4">
        <v>3</v>
      </c>
      <c r="K6" s="4">
        <v>0</v>
      </c>
      <c r="L6" s="8">
        <v>0</v>
      </c>
      <c r="M6" s="7">
        <v>10</v>
      </c>
      <c r="N6" s="4">
        <v>41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1</v>
      </c>
      <c r="V6" s="8">
        <v>0</v>
      </c>
    </row>
    <row r="7" spans="1:22" x14ac:dyDescent="0.2">
      <c r="A7" s="4" t="str">
        <f t="shared" ca="1" si="0"/>
        <v>Jayden Daniels</v>
      </c>
      <c r="B7" s="4" t="str">
        <f ca="1">IFERROR(__xludf.DUMMYFUNCTION("INDEX(IFNA(REGEXEXTRACT(D7, ""([^ ]+)$"")))"),"WAS")</f>
        <v>WAS</v>
      </c>
      <c r="C7" s="4">
        <f t="shared" si="1"/>
        <v>28.060000000000002</v>
      </c>
      <c r="D7" s="4" t="s">
        <v>30</v>
      </c>
      <c r="E7" s="7" t="s">
        <v>59</v>
      </c>
      <c r="F7" s="6">
        <v>31</v>
      </c>
      <c r="G7" s="7">
        <v>23</v>
      </c>
      <c r="H7" s="4">
        <v>21</v>
      </c>
      <c r="I7" s="4">
        <v>254</v>
      </c>
      <c r="J7" s="4">
        <v>2</v>
      </c>
      <c r="K7" s="4">
        <v>0</v>
      </c>
      <c r="L7" s="8">
        <v>0</v>
      </c>
      <c r="M7" s="7">
        <v>12</v>
      </c>
      <c r="N7" s="4">
        <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Sam Darnold</v>
      </c>
      <c r="B8" s="4" t="str">
        <f ca="1">IFERROR(__xludf.DUMMYFUNCTION("INDEX(IFNA(REGEXEXTRACT(D8, ""([^ ]+)$"")))"),"MIN")</f>
        <v>MIN</v>
      </c>
      <c r="C8" s="4">
        <f t="shared" si="1"/>
        <v>23.240000000000002</v>
      </c>
      <c r="D8" s="4" t="s">
        <v>52</v>
      </c>
      <c r="E8" s="7" t="s">
        <v>25</v>
      </c>
      <c r="F8" s="6">
        <v>31</v>
      </c>
      <c r="G8" s="7">
        <v>28</v>
      </c>
      <c r="H8" s="4">
        <v>17</v>
      </c>
      <c r="I8" s="4">
        <v>181</v>
      </c>
      <c r="J8" s="4">
        <v>4</v>
      </c>
      <c r="K8" s="4">
        <v>0</v>
      </c>
      <c r="L8" s="8">
        <v>0</v>
      </c>
      <c r="M8" s="7">
        <v>0</v>
      </c>
      <c r="N8" s="4">
        <v>0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Joe Burrow</v>
      </c>
      <c r="B9" s="4" t="str">
        <f ca="1">IFERROR(__xludf.DUMMYFUNCTION("INDEX(IFNA(REGEXEXTRACT(D9, ""([^ ]+)$"")))"),"CIN")</f>
        <v>CIN</v>
      </c>
      <c r="C9" s="4">
        <f t="shared" si="1"/>
        <v>25.36</v>
      </c>
      <c r="D9" s="4" t="s">
        <v>141</v>
      </c>
      <c r="E9" s="7" t="s">
        <v>19</v>
      </c>
      <c r="F9" s="6">
        <v>30</v>
      </c>
      <c r="G9" s="7">
        <v>38</v>
      </c>
      <c r="H9" s="4">
        <v>29</v>
      </c>
      <c r="I9" s="4">
        <v>324</v>
      </c>
      <c r="J9" s="4">
        <v>3</v>
      </c>
      <c r="K9" s="4">
        <v>0</v>
      </c>
      <c r="L9" s="8">
        <v>0</v>
      </c>
      <c r="M9" s="7">
        <v>1</v>
      </c>
      <c r="N9" s="4">
        <v>4</v>
      </c>
      <c r="O9" s="4">
        <v>0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Andy Dalton</v>
      </c>
      <c r="B10" s="4" t="str">
        <f ca="1">IFERROR(__xludf.DUMMYFUNCTION("INDEX(IFNA(REGEXEXTRACT(D10, ""([^ ]+)$"")))"),"CAR")</f>
        <v>CAR</v>
      </c>
      <c r="C10" s="4">
        <f t="shared" si="1"/>
        <v>24.56</v>
      </c>
      <c r="D10" s="4" t="s">
        <v>290</v>
      </c>
      <c r="E10" s="7" t="s">
        <v>420</v>
      </c>
      <c r="F10" s="6">
        <v>30</v>
      </c>
      <c r="G10" s="7">
        <v>37</v>
      </c>
      <c r="H10" s="4">
        <v>26</v>
      </c>
      <c r="I10" s="4">
        <v>319</v>
      </c>
      <c r="J10" s="4">
        <v>3</v>
      </c>
      <c r="K10" s="4">
        <v>0</v>
      </c>
      <c r="L10" s="8">
        <v>0</v>
      </c>
      <c r="M10" s="7">
        <v>2</v>
      </c>
      <c r="N10" s="4">
        <v>-2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Derrick Henry</v>
      </c>
      <c r="B11" s="4" t="str">
        <f ca="1">IFERROR(__xludf.DUMMYFUNCTION("INDEX(IFNA(REGEXEXTRACT(D11, ""([^ ]+)$"")))"),"BAL")</f>
        <v>BAL</v>
      </c>
      <c r="C11" s="4">
        <f t="shared" si="1"/>
        <v>29.900000000000002</v>
      </c>
      <c r="D11" s="4" t="s">
        <v>108</v>
      </c>
      <c r="E11" s="5" t="s">
        <v>338</v>
      </c>
      <c r="F11" s="6">
        <v>29</v>
      </c>
      <c r="G11" s="7">
        <v>0</v>
      </c>
      <c r="H11" s="4">
        <v>0</v>
      </c>
      <c r="I11" s="4">
        <v>0</v>
      </c>
      <c r="J11" s="4">
        <v>0</v>
      </c>
      <c r="K11" s="4">
        <v>0</v>
      </c>
      <c r="L11" s="8">
        <v>0</v>
      </c>
      <c r="M11" s="7">
        <v>25</v>
      </c>
      <c r="N11" s="4">
        <v>151</v>
      </c>
      <c r="O11" s="4">
        <v>2</v>
      </c>
      <c r="P11" s="8">
        <v>0</v>
      </c>
      <c r="Q11" s="7">
        <v>1</v>
      </c>
      <c r="R11" s="4">
        <v>23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Saquon Barkley</v>
      </c>
      <c r="B12" s="4" t="str">
        <f ca="1">IFERROR(__xludf.DUMMYFUNCTION("INDEX(IFNA(REGEXEXTRACT(D12, ""([^ ]+)$"")))"),"PHI")</f>
        <v>PHI</v>
      </c>
      <c r="C12" s="4">
        <f t="shared" si="1"/>
        <v>31.6</v>
      </c>
      <c r="D12" s="4" t="s">
        <v>22</v>
      </c>
      <c r="E12" s="5" t="s">
        <v>129</v>
      </c>
      <c r="F12" s="6">
        <v>28</v>
      </c>
      <c r="G12" s="7">
        <v>0</v>
      </c>
      <c r="H12" s="4">
        <v>0</v>
      </c>
      <c r="I12" s="4">
        <v>0</v>
      </c>
      <c r="J12" s="4">
        <v>0</v>
      </c>
      <c r="K12" s="4">
        <v>0</v>
      </c>
      <c r="L12" s="8">
        <v>0</v>
      </c>
      <c r="M12" s="7">
        <v>17</v>
      </c>
      <c r="N12" s="4">
        <v>147</v>
      </c>
      <c r="O12" s="4">
        <v>2</v>
      </c>
      <c r="P12" s="8">
        <v>1</v>
      </c>
      <c r="Q12" s="7">
        <v>4</v>
      </c>
      <c r="R12" s="4">
        <v>9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Kyren Williams</v>
      </c>
      <c r="B13" s="4" t="str">
        <f ca="1">IFERROR(__xludf.DUMMYFUNCTION("INDEX(IFNA(REGEXEXTRACT(D13, ""([^ ]+)$"")))"),"LA")</f>
        <v>LA</v>
      </c>
      <c r="C13" s="4">
        <f t="shared" si="1"/>
        <v>30.599999999999998</v>
      </c>
      <c r="D13" s="4" t="s">
        <v>103</v>
      </c>
      <c r="E13" s="5" t="s">
        <v>340</v>
      </c>
      <c r="F13" s="6">
        <v>28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24</v>
      </c>
      <c r="N13" s="4">
        <v>89</v>
      </c>
      <c r="O13" s="4">
        <v>2</v>
      </c>
      <c r="P13" s="8">
        <v>0</v>
      </c>
      <c r="Q13" s="7">
        <v>2</v>
      </c>
      <c r="R13" s="4">
        <v>27</v>
      </c>
      <c r="S13" s="4">
        <v>1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Lamar Jackson</v>
      </c>
      <c r="B14" s="4" t="str">
        <f ca="1">IFERROR(__xludf.DUMMYFUNCTION("INDEX(IFNA(REGEXEXTRACT(D14, ""([^ ]+)$"")))"),"BAL")</f>
        <v>BAL</v>
      </c>
      <c r="C14" s="4">
        <f t="shared" si="1"/>
        <v>25.980000000000004</v>
      </c>
      <c r="D14" s="4" t="s">
        <v>32</v>
      </c>
      <c r="E14" s="5" t="s">
        <v>338</v>
      </c>
      <c r="F14" s="6">
        <v>27</v>
      </c>
      <c r="G14" s="7">
        <v>15</v>
      </c>
      <c r="H14" s="4">
        <v>12</v>
      </c>
      <c r="I14" s="4">
        <v>182</v>
      </c>
      <c r="J14" s="4">
        <v>1</v>
      </c>
      <c r="K14" s="4">
        <v>0</v>
      </c>
      <c r="L14" s="8">
        <v>0</v>
      </c>
      <c r="M14" s="7">
        <v>14</v>
      </c>
      <c r="N14" s="4">
        <v>87</v>
      </c>
      <c r="O14" s="4">
        <v>1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Malik Willis</v>
      </c>
      <c r="B15" s="4" t="str">
        <f ca="1">IFERROR(__xludf.DUMMYFUNCTION("INDEX(IFNA(REGEXEXTRACT(D15, ""([^ ]+)$"")))"),"GB")</f>
        <v>GB</v>
      </c>
      <c r="C15" s="4">
        <f t="shared" si="1"/>
        <v>25.380000000000003</v>
      </c>
      <c r="D15" s="4" t="s">
        <v>333</v>
      </c>
      <c r="E15" s="7" t="s">
        <v>345</v>
      </c>
      <c r="F15" s="6">
        <v>27</v>
      </c>
      <c r="G15" s="7">
        <v>19</v>
      </c>
      <c r="H15" s="4">
        <v>13</v>
      </c>
      <c r="I15" s="4">
        <v>202</v>
      </c>
      <c r="J15" s="4">
        <v>1</v>
      </c>
      <c r="K15" s="4">
        <v>0</v>
      </c>
      <c r="L15" s="8">
        <v>0</v>
      </c>
      <c r="M15" s="7">
        <v>6</v>
      </c>
      <c r="N15" s="4">
        <v>73</v>
      </c>
      <c r="O15" s="4">
        <v>1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Jonathan Taylor</v>
      </c>
      <c r="B16" s="4" t="str">
        <f ca="1">IFERROR(__xludf.DUMMYFUNCTION("INDEX(IFNA(REGEXEXTRACT(D16, ""([^ ]+)$"")))"),"IND")</f>
        <v>IND</v>
      </c>
      <c r="C16" s="4">
        <f t="shared" si="1"/>
        <v>26</v>
      </c>
      <c r="D16" s="4" t="s">
        <v>119</v>
      </c>
      <c r="E16" s="7" t="s">
        <v>343</v>
      </c>
      <c r="F16" s="6">
        <v>25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23</v>
      </c>
      <c r="N16" s="4">
        <v>110</v>
      </c>
      <c r="O16" s="4">
        <v>2</v>
      </c>
      <c r="P16" s="8">
        <v>0</v>
      </c>
      <c r="Q16" s="7">
        <v>1</v>
      </c>
      <c r="R16" s="4">
        <v>25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Aaron Rodgers</v>
      </c>
      <c r="B17" s="4" t="str">
        <f ca="1">IFERROR(__xludf.DUMMYFUNCTION("INDEX(IFNA(REGEXEXTRACT(D17, ""([^ ]+)$"")))"),"NYJ")</f>
        <v>NYJ</v>
      </c>
      <c r="C17" s="4">
        <f t="shared" si="1"/>
        <v>21.040000000000003</v>
      </c>
      <c r="D17" s="4" t="s">
        <v>117</v>
      </c>
      <c r="E17" s="7" t="s">
        <v>101</v>
      </c>
      <c r="F17" s="6">
        <v>24</v>
      </c>
      <c r="G17" s="7">
        <v>35</v>
      </c>
      <c r="H17" s="4">
        <v>27</v>
      </c>
      <c r="I17" s="4">
        <v>281</v>
      </c>
      <c r="J17" s="4">
        <v>2</v>
      </c>
      <c r="K17" s="4">
        <v>0</v>
      </c>
      <c r="L17" s="8">
        <v>0</v>
      </c>
      <c r="M17" s="7">
        <v>3</v>
      </c>
      <c r="N17" s="4">
        <v>18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Ja'Marr Chase</v>
      </c>
      <c r="B18" s="4" t="str">
        <f ca="1">IFERROR(__xludf.DUMMYFUNCTION("INDEX(IFNA(REGEXEXTRACT(D18, ""([^ ]+)$"")))"),"CIN")</f>
        <v>CIN</v>
      </c>
      <c r="C18" s="4">
        <f t="shared" si="1"/>
        <v>26.8</v>
      </c>
      <c r="D18" s="4" t="s">
        <v>149</v>
      </c>
      <c r="E18" s="7" t="s">
        <v>19</v>
      </c>
      <c r="F18" s="6">
        <v>23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0</v>
      </c>
      <c r="N18" s="4">
        <v>0</v>
      </c>
      <c r="O18" s="4">
        <v>0</v>
      </c>
      <c r="P18" s="8">
        <v>0</v>
      </c>
      <c r="Q18" s="7">
        <v>6</v>
      </c>
      <c r="R18" s="4">
        <v>118</v>
      </c>
      <c r="S18" s="4">
        <v>2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Daniel Jones</v>
      </c>
      <c r="B19" s="4" t="str">
        <f ca="1">IFERROR(__xludf.DUMMYFUNCTION("INDEX(IFNA(REGEXEXTRACT(D19, ""([^ ]+)$"")))"),"MIN")</f>
        <v>MIN</v>
      </c>
      <c r="C19" s="4">
        <f t="shared" si="1"/>
        <v>19.439999999999998</v>
      </c>
      <c r="D19" s="4" t="s">
        <v>173</v>
      </c>
      <c r="E19" s="5" t="s">
        <v>85</v>
      </c>
      <c r="F19" s="6">
        <v>23</v>
      </c>
      <c r="G19" s="7">
        <v>34</v>
      </c>
      <c r="H19" s="4">
        <v>24</v>
      </c>
      <c r="I19" s="4">
        <v>236</v>
      </c>
      <c r="J19" s="4">
        <v>2</v>
      </c>
      <c r="K19" s="4">
        <v>0</v>
      </c>
      <c r="L19" s="8">
        <v>0</v>
      </c>
      <c r="M19" s="7">
        <v>8</v>
      </c>
      <c r="N19" s="4">
        <v>20</v>
      </c>
      <c r="O19" s="4">
        <v>0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Zach Charbonnet</v>
      </c>
      <c r="B20" s="4" t="str">
        <f ca="1">IFERROR(__xludf.DUMMYFUNCTION("INDEX(IFNA(REGEXEXTRACT(D20, ""([^ ]+)$"")))"),"SEA")</f>
        <v>SEA</v>
      </c>
      <c r="C20" s="4">
        <f t="shared" si="1"/>
        <v>24.200000000000003</v>
      </c>
      <c r="D20" s="4" t="s">
        <v>124</v>
      </c>
      <c r="E20" s="5" t="s">
        <v>421</v>
      </c>
      <c r="F20" s="6">
        <v>22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18</v>
      </c>
      <c r="N20" s="4">
        <v>91</v>
      </c>
      <c r="O20" s="4">
        <v>2</v>
      </c>
      <c r="P20" s="8">
        <v>0</v>
      </c>
      <c r="Q20" s="7">
        <v>3</v>
      </c>
      <c r="R20" s="4">
        <v>16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Chuba Hubbard</v>
      </c>
      <c r="B21" s="4" t="str">
        <f ca="1">IFERROR(__xludf.DUMMYFUNCTION("INDEX(IFNA(REGEXEXTRACT(D21, ""([^ ]+)$"")))"),"CAR")</f>
        <v>CAR</v>
      </c>
      <c r="C21" s="4">
        <f t="shared" si="1"/>
        <v>25.4</v>
      </c>
      <c r="D21" s="4" t="s">
        <v>247</v>
      </c>
      <c r="E21" s="5" t="s">
        <v>420</v>
      </c>
      <c r="F21" s="6">
        <v>22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21</v>
      </c>
      <c r="N21" s="4">
        <v>114</v>
      </c>
      <c r="O21" s="4">
        <v>0</v>
      </c>
      <c r="P21" s="8">
        <v>0</v>
      </c>
      <c r="Q21" s="7">
        <v>5</v>
      </c>
      <c r="R21" s="4">
        <v>55</v>
      </c>
      <c r="S21" s="4">
        <v>1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Deshaun Watson</v>
      </c>
      <c r="B22" s="4" t="str">
        <f ca="1">IFERROR(__xludf.DUMMYFUNCTION("INDEX(IFNA(REGEXEXTRACT(D22, ""([^ ]+)$"")))"),"CLE")</f>
        <v>CLE</v>
      </c>
      <c r="C22" s="4">
        <f t="shared" si="1"/>
        <v>16.440000000000001</v>
      </c>
      <c r="D22" s="4" t="s">
        <v>102</v>
      </c>
      <c r="E22" s="5" t="s">
        <v>354</v>
      </c>
      <c r="F22" s="6">
        <v>21</v>
      </c>
      <c r="G22" s="7">
        <v>37</v>
      </c>
      <c r="H22" s="4">
        <v>21</v>
      </c>
      <c r="I22" s="4">
        <v>196</v>
      </c>
      <c r="J22" s="4">
        <v>2</v>
      </c>
      <c r="K22" s="4">
        <v>0</v>
      </c>
      <c r="L22" s="8">
        <v>1</v>
      </c>
      <c r="M22" s="7">
        <v>4</v>
      </c>
      <c r="N22" s="4">
        <v>26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2</v>
      </c>
      <c r="V22" s="8">
        <v>0</v>
      </c>
    </row>
    <row r="23" spans="1:22" x14ac:dyDescent="0.2">
      <c r="A23" s="4" t="str">
        <f t="shared" ca="1" si="0"/>
        <v>Caleb Williams</v>
      </c>
      <c r="B23" s="4" t="str">
        <f ca="1">IFERROR(__xludf.DUMMYFUNCTION("INDEX(IFNA(REGEXEXTRACT(D23, ""([^ ]+)$"")))"),"CHI")</f>
        <v>CHI</v>
      </c>
      <c r="C23" s="4">
        <f t="shared" si="1"/>
        <v>17.32</v>
      </c>
      <c r="D23" s="4" t="s">
        <v>156</v>
      </c>
      <c r="E23" s="7" t="s">
        <v>35</v>
      </c>
      <c r="F23" s="6">
        <v>21</v>
      </c>
      <c r="G23" s="7">
        <v>52</v>
      </c>
      <c r="H23" s="4">
        <v>33</v>
      </c>
      <c r="I23" s="4">
        <v>363</v>
      </c>
      <c r="J23" s="4">
        <v>2</v>
      </c>
      <c r="K23" s="4">
        <v>2</v>
      </c>
      <c r="L23" s="8">
        <v>0</v>
      </c>
      <c r="M23" s="7">
        <v>1</v>
      </c>
      <c r="N23" s="4">
        <v>8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1</v>
      </c>
      <c r="V23" s="8">
        <v>0</v>
      </c>
    </row>
    <row r="24" spans="1:22" x14ac:dyDescent="0.2">
      <c r="A24" s="4" t="str">
        <f t="shared" ca="1" si="0"/>
        <v>Amari Cooper</v>
      </c>
      <c r="B24" s="4" t="str">
        <f ca="1">IFERROR(__xludf.DUMMYFUNCTION("INDEX(IFNA(REGEXEXTRACT(D24, ""([^ ]+)$"")))"),"BUF")</f>
        <v>BUF</v>
      </c>
      <c r="C24" s="4">
        <f t="shared" si="1"/>
        <v>24.1</v>
      </c>
      <c r="D24" s="4" t="s">
        <v>234</v>
      </c>
      <c r="E24" s="7" t="s">
        <v>85</v>
      </c>
      <c r="F24" s="6">
        <v>20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0</v>
      </c>
      <c r="N24" s="4">
        <v>0</v>
      </c>
      <c r="O24" s="4">
        <v>0</v>
      </c>
      <c r="P24" s="8">
        <v>0</v>
      </c>
      <c r="Q24" s="7">
        <v>7</v>
      </c>
      <c r="R24" s="4">
        <v>86</v>
      </c>
      <c r="S24" s="4">
        <v>2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Aaron Jones</v>
      </c>
      <c r="B25" s="4" t="str">
        <f ca="1">IFERROR(__xludf.DUMMYFUNCTION("INDEX(IFNA(REGEXEXTRACT(D25, ""([^ ]+)$"")))"),"MIN")</f>
        <v>MIN</v>
      </c>
      <c r="C25" s="4">
        <f t="shared" si="1"/>
        <v>23.3</v>
      </c>
      <c r="D25" s="4" t="s">
        <v>66</v>
      </c>
      <c r="E25" s="5" t="s">
        <v>25</v>
      </c>
      <c r="F25" s="6">
        <v>20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19</v>
      </c>
      <c r="N25" s="4">
        <v>102</v>
      </c>
      <c r="O25" s="4">
        <v>0</v>
      </c>
      <c r="P25" s="8">
        <v>0</v>
      </c>
      <c r="Q25" s="7">
        <v>5</v>
      </c>
      <c r="R25" s="4">
        <v>46</v>
      </c>
      <c r="S25" s="4">
        <v>1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Justin Fields</v>
      </c>
      <c r="B26" s="4" t="str">
        <f ca="1">IFERROR(__xludf.DUMMYFUNCTION("INDEX(IFNA(REGEXEXTRACT(D26, ""([^ ]+)$"")))"),"PIT")</f>
        <v>PIT</v>
      </c>
      <c r="C26" s="4">
        <f t="shared" si="1"/>
        <v>18.399999999999999</v>
      </c>
      <c r="D26" s="4" t="s">
        <v>95</v>
      </c>
      <c r="E26" s="7" t="s">
        <v>361</v>
      </c>
      <c r="F26" s="6">
        <v>19</v>
      </c>
      <c r="G26" s="7">
        <v>32</v>
      </c>
      <c r="H26" s="4">
        <v>25</v>
      </c>
      <c r="I26" s="4">
        <v>245</v>
      </c>
      <c r="J26" s="4">
        <v>1</v>
      </c>
      <c r="K26" s="4">
        <v>1</v>
      </c>
      <c r="L26" s="8">
        <v>0</v>
      </c>
      <c r="M26" s="7">
        <v>6</v>
      </c>
      <c r="N26" s="4">
        <v>6</v>
      </c>
      <c r="O26" s="4">
        <v>1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Patrick Mahomes</v>
      </c>
      <c r="B27" s="4" t="str">
        <f ca="1">IFERROR(__xludf.DUMMYFUNCTION("INDEX(IFNA(REGEXEXTRACT(D27, ""([^ ]+)$"")))"),"KC")</f>
        <v>KC</v>
      </c>
      <c r="C27" s="4">
        <f t="shared" si="1"/>
        <v>16.38</v>
      </c>
      <c r="D27" s="4" t="s">
        <v>73</v>
      </c>
      <c r="E27" s="7" t="s">
        <v>96</v>
      </c>
      <c r="F27" s="6">
        <v>19</v>
      </c>
      <c r="G27" s="7">
        <v>39</v>
      </c>
      <c r="H27" s="4">
        <v>26</v>
      </c>
      <c r="I27" s="4">
        <v>217</v>
      </c>
      <c r="J27" s="4">
        <v>2</v>
      </c>
      <c r="K27" s="4">
        <v>1</v>
      </c>
      <c r="L27" s="8">
        <v>0</v>
      </c>
      <c r="M27" s="7">
        <v>6</v>
      </c>
      <c r="N27" s="4">
        <v>17</v>
      </c>
      <c r="O27" s="4">
        <v>0</v>
      </c>
      <c r="P27" s="8">
        <v>0</v>
      </c>
      <c r="Q27" s="7">
        <v>0</v>
      </c>
      <c r="R27" s="4">
        <v>0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Malik Nabers</v>
      </c>
      <c r="B28" s="4" t="str">
        <f ca="1">IFERROR(__xludf.DUMMYFUNCTION("INDEX(IFNA(REGEXEXTRACT(D28, ""([^ ]+)$"")))"),"NYG")</f>
        <v>NYG</v>
      </c>
      <c r="C28" s="4">
        <f t="shared" si="1"/>
        <v>24.200000000000003</v>
      </c>
      <c r="D28" s="4" t="s">
        <v>154</v>
      </c>
      <c r="E28" s="5" t="s">
        <v>85</v>
      </c>
      <c r="F28" s="6">
        <v>19</v>
      </c>
      <c r="G28" s="7">
        <v>1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2</v>
      </c>
      <c r="N28" s="4">
        <v>4</v>
      </c>
      <c r="O28" s="4">
        <v>0</v>
      </c>
      <c r="P28" s="8">
        <v>0</v>
      </c>
      <c r="Q28" s="7">
        <v>8</v>
      </c>
      <c r="R28" s="4">
        <v>78</v>
      </c>
      <c r="S28" s="4">
        <v>2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Diontae Johnson</v>
      </c>
      <c r="B29" s="4" t="str">
        <f ca="1">IFERROR(__xludf.DUMMYFUNCTION("INDEX(IFNA(REGEXEXTRACT(D29, ""([^ ]+)$"")))"),"BAL")</f>
        <v>BAL</v>
      </c>
      <c r="C29" s="4">
        <f t="shared" si="1"/>
        <v>22.200000000000003</v>
      </c>
      <c r="D29" s="4" t="s">
        <v>248</v>
      </c>
      <c r="E29" s="7" t="s">
        <v>420</v>
      </c>
      <c r="F29" s="6">
        <v>18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8</v>
      </c>
      <c r="R29" s="4">
        <v>122</v>
      </c>
      <c r="S29" s="4">
        <v>1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Will Levis</v>
      </c>
      <c r="B30" s="4" t="str">
        <f ca="1">IFERROR(__xludf.DUMMYFUNCTION("INDEX(IFNA(REGEXEXTRACT(D30, ""([^ ]+)$"")))"),"TEN")</f>
        <v>TEN</v>
      </c>
      <c r="C30" s="4">
        <f t="shared" si="1"/>
        <v>13.599999999999998</v>
      </c>
      <c r="D30" s="4" t="s">
        <v>125</v>
      </c>
      <c r="E30" s="5" t="s">
        <v>23</v>
      </c>
      <c r="F30" s="6">
        <v>18</v>
      </c>
      <c r="G30" s="7">
        <v>34</v>
      </c>
      <c r="H30" s="4">
        <v>26</v>
      </c>
      <c r="I30" s="4">
        <v>260</v>
      </c>
      <c r="J30" s="4">
        <v>2</v>
      </c>
      <c r="K30" s="4">
        <v>2</v>
      </c>
      <c r="L30" s="8">
        <v>0</v>
      </c>
      <c r="M30" s="7">
        <v>3</v>
      </c>
      <c r="N30" s="4">
        <v>12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1</v>
      </c>
      <c r="V30" s="8">
        <v>0</v>
      </c>
    </row>
    <row r="31" spans="1:22" x14ac:dyDescent="0.2">
      <c r="A31" s="4" t="str">
        <f t="shared" ca="1" si="0"/>
        <v>Bo Nix</v>
      </c>
      <c r="B31" s="4" t="str">
        <f ca="1">IFERROR(__xludf.DUMMYFUNCTION("INDEX(IFNA(REGEXEXTRACT(D31, ""([^ ]+)$"")))"),"DEN")</f>
        <v>DEN</v>
      </c>
      <c r="C31" s="4">
        <f t="shared" si="1"/>
        <v>19.34</v>
      </c>
      <c r="D31" s="4" t="s">
        <v>111</v>
      </c>
      <c r="E31" s="7" t="s">
        <v>31</v>
      </c>
      <c r="F31" s="6">
        <v>18</v>
      </c>
      <c r="G31" s="7">
        <v>36</v>
      </c>
      <c r="H31" s="4">
        <v>25</v>
      </c>
      <c r="I31" s="4">
        <v>216</v>
      </c>
      <c r="J31" s="4">
        <v>0</v>
      </c>
      <c r="K31" s="4">
        <v>0</v>
      </c>
      <c r="L31" s="8">
        <v>0</v>
      </c>
      <c r="M31" s="7">
        <v>9</v>
      </c>
      <c r="N31" s="4">
        <v>47</v>
      </c>
      <c r="O31" s="4">
        <v>1</v>
      </c>
      <c r="P31" s="8">
        <v>0</v>
      </c>
      <c r="Q31" s="7">
        <v>0</v>
      </c>
      <c r="R31" s="4">
        <v>0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Dallas Goedert</v>
      </c>
      <c r="B32" s="4" t="str">
        <f ca="1">IFERROR(__xludf.DUMMYFUNCTION("INDEX(IFNA(REGEXEXTRACT(D32, ""([^ ]+)$"")))"),"PHI")</f>
        <v>PHI</v>
      </c>
      <c r="C32" s="4">
        <f t="shared" si="1"/>
        <v>22</v>
      </c>
      <c r="D32" s="4" t="s">
        <v>187</v>
      </c>
      <c r="E32" s="5" t="s">
        <v>129</v>
      </c>
      <c r="F32" s="6">
        <v>17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0</v>
      </c>
      <c r="N32" s="4">
        <v>0</v>
      </c>
      <c r="O32" s="4">
        <v>0</v>
      </c>
      <c r="P32" s="8">
        <v>0</v>
      </c>
      <c r="Q32" s="7">
        <v>10</v>
      </c>
      <c r="R32" s="4">
        <v>170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Jared Goff</v>
      </c>
      <c r="B33" s="4" t="str">
        <f ca="1">IFERROR(__xludf.DUMMYFUNCTION("INDEX(IFNA(REGEXEXTRACT(D33, ""([^ ]+)$"")))"),"DET")</f>
        <v>DET</v>
      </c>
      <c r="C33" s="4">
        <f t="shared" si="1"/>
        <v>14.56</v>
      </c>
      <c r="D33" s="4" t="s">
        <v>90</v>
      </c>
      <c r="E33" s="5" t="s">
        <v>359</v>
      </c>
      <c r="F33" s="6">
        <v>17</v>
      </c>
      <c r="G33" s="7">
        <v>23</v>
      </c>
      <c r="H33" s="4">
        <v>18</v>
      </c>
      <c r="I33" s="4">
        <v>199</v>
      </c>
      <c r="J33" s="4">
        <v>2</v>
      </c>
      <c r="K33" s="4">
        <v>1</v>
      </c>
      <c r="L33" s="8">
        <v>0</v>
      </c>
      <c r="M33" s="7">
        <v>3</v>
      </c>
      <c r="N33" s="4">
        <v>6</v>
      </c>
      <c r="O33" s="4">
        <v>0</v>
      </c>
      <c r="P33" s="8">
        <v>0</v>
      </c>
      <c r="Q33" s="7">
        <v>0</v>
      </c>
      <c r="R33" s="4">
        <v>0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David Montgomery</v>
      </c>
      <c r="B34" s="4" t="str">
        <f ca="1">IFERROR(__xludf.DUMMYFUNCTION("INDEX(IFNA(REGEXEXTRACT(D34, ""([^ ]+)$"")))"),"DET")</f>
        <v>DET</v>
      </c>
      <c r="C34" s="4">
        <f t="shared" si="1"/>
        <v>19.7</v>
      </c>
      <c r="D34" s="4" t="s">
        <v>74</v>
      </c>
      <c r="E34" s="5" t="s">
        <v>359</v>
      </c>
      <c r="F34" s="6">
        <v>17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23</v>
      </c>
      <c r="N34" s="4">
        <v>105</v>
      </c>
      <c r="O34" s="4">
        <v>1</v>
      </c>
      <c r="P34" s="8">
        <v>0</v>
      </c>
      <c r="Q34" s="7">
        <v>3</v>
      </c>
      <c r="R34" s="4">
        <v>17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Rome Odunze</v>
      </c>
      <c r="B35" s="4" t="str">
        <f ca="1">IFERROR(__xludf.DUMMYFUNCTION("INDEX(IFNA(REGEXEXTRACT(D35, ""([^ ]+)$"")))"),"CHI")</f>
        <v>CHI</v>
      </c>
      <c r="C35" s="4">
        <f t="shared" si="1"/>
        <v>20.400000000000002</v>
      </c>
      <c r="D35" s="4" t="s">
        <v>261</v>
      </c>
      <c r="E35" s="5" t="s">
        <v>35</v>
      </c>
      <c r="F35" s="6">
        <v>17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1</v>
      </c>
      <c r="N35" s="4">
        <v>2</v>
      </c>
      <c r="O35" s="4">
        <v>0</v>
      </c>
      <c r="P35" s="8">
        <v>0</v>
      </c>
      <c r="Q35" s="7">
        <v>6</v>
      </c>
      <c r="R35" s="4">
        <v>112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Rashee Rice</v>
      </c>
      <c r="B36" s="4" t="str">
        <f ca="1">IFERROR(__xludf.DUMMYFUNCTION("INDEX(IFNA(REGEXEXTRACT(D36, ""([^ ]+)$"")))"),"KC")</f>
        <v>KC</v>
      </c>
      <c r="C36" s="4">
        <f t="shared" si="1"/>
        <v>23.1</v>
      </c>
      <c r="D36" s="4" t="s">
        <v>114</v>
      </c>
      <c r="E36" s="5" t="s">
        <v>96</v>
      </c>
      <c r="F36" s="6">
        <v>17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</v>
      </c>
      <c r="N36" s="4">
        <v>1</v>
      </c>
      <c r="O36" s="4">
        <v>0</v>
      </c>
      <c r="P36" s="8">
        <v>0</v>
      </c>
      <c r="Q36" s="7">
        <v>12</v>
      </c>
      <c r="R36" s="4">
        <v>110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Jahmyr Gibbs</v>
      </c>
      <c r="B37" s="4" t="str">
        <f ca="1">IFERROR(__xludf.DUMMYFUNCTION("INDEX(IFNA(REGEXEXTRACT(D37, ""([^ ]+)$"")))"),"DET")</f>
        <v>DET</v>
      </c>
      <c r="C37" s="4">
        <f t="shared" si="1"/>
        <v>16.3</v>
      </c>
      <c r="D37" s="4" t="s">
        <v>79</v>
      </c>
      <c r="E37" s="5" t="s">
        <v>359</v>
      </c>
      <c r="F37" s="6">
        <v>16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16</v>
      </c>
      <c r="N37" s="4">
        <v>83</v>
      </c>
      <c r="O37" s="4">
        <v>0</v>
      </c>
      <c r="P37" s="8">
        <v>0</v>
      </c>
      <c r="Q37" s="7">
        <v>0</v>
      </c>
      <c r="R37" s="4">
        <v>20</v>
      </c>
      <c r="S37" s="4">
        <v>1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Terry McLaurin</v>
      </c>
      <c r="B38" s="4" t="str">
        <f ca="1">IFERROR(__xludf.DUMMYFUNCTION("INDEX(IFNA(REGEXEXTRACT(D38, ""([^ ]+)$"")))"),"WAS")</f>
        <v>WAS</v>
      </c>
      <c r="C38" s="4">
        <f t="shared" si="1"/>
        <v>18</v>
      </c>
      <c r="D38" s="4" t="s">
        <v>255</v>
      </c>
      <c r="E38" s="7" t="s">
        <v>59</v>
      </c>
      <c r="F38" s="6">
        <v>16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4</v>
      </c>
      <c r="R38" s="4">
        <v>100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D.K. Metcalf</v>
      </c>
      <c r="B39" s="4" t="str">
        <f ca="1">IFERROR(__xludf.DUMMYFUNCTION("INDEX(IFNA(REGEXEXTRACT(D39, ""([^ ]+)$"")))"),"SEA")</f>
        <v>SEA</v>
      </c>
      <c r="C39" s="4">
        <f t="shared" si="1"/>
        <v>18.399999999999999</v>
      </c>
      <c r="D39" s="4" t="s">
        <v>219</v>
      </c>
      <c r="E39" s="7" t="s">
        <v>421</v>
      </c>
      <c r="F39" s="6">
        <v>16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0</v>
      </c>
      <c r="N39" s="4">
        <v>0</v>
      </c>
      <c r="O39" s="4">
        <v>0</v>
      </c>
      <c r="P39" s="8">
        <v>0</v>
      </c>
      <c r="Q39" s="7">
        <v>4</v>
      </c>
      <c r="R39" s="4">
        <v>104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Kyler Murray</v>
      </c>
      <c r="B40" s="4" t="str">
        <f ca="1">IFERROR(__xludf.DUMMYFUNCTION("INDEX(IFNA(REGEXEXTRACT(D40, ""([^ ]+)$"")))"),"ARI")</f>
        <v>ARI</v>
      </c>
      <c r="C40" s="4">
        <f t="shared" si="1"/>
        <v>14.78</v>
      </c>
      <c r="D40" s="4" t="s">
        <v>68</v>
      </c>
      <c r="E40" s="7" t="s">
        <v>422</v>
      </c>
      <c r="F40" s="6">
        <v>16</v>
      </c>
      <c r="G40" s="7">
        <v>34</v>
      </c>
      <c r="H40" s="4">
        <v>21</v>
      </c>
      <c r="I40" s="4">
        <v>207</v>
      </c>
      <c r="J40" s="4">
        <v>1</v>
      </c>
      <c r="K40" s="4">
        <v>1</v>
      </c>
      <c r="L40" s="8">
        <v>0</v>
      </c>
      <c r="M40" s="7">
        <v>5</v>
      </c>
      <c r="N40" s="4">
        <v>45</v>
      </c>
      <c r="O40" s="4">
        <v>0</v>
      </c>
      <c r="P40" s="8">
        <v>0</v>
      </c>
      <c r="Q40" s="7">
        <v>0</v>
      </c>
      <c r="R40" s="4">
        <v>0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Calvin Austin</v>
      </c>
      <c r="B41" s="4" t="str">
        <f ca="1">IFERROR(__xludf.DUMMYFUNCTION("INDEX(IFNA(REGEXEXTRACT(D41, ""([^ ]+)$"")))"),"PIT")</f>
        <v>PIT</v>
      </c>
      <c r="C41" s="4">
        <f t="shared" si="1"/>
        <v>17.5</v>
      </c>
      <c r="D41" s="4" t="s">
        <v>282</v>
      </c>
      <c r="E41" s="5" t="s">
        <v>361</v>
      </c>
      <c r="F41" s="6">
        <v>15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0</v>
      </c>
      <c r="N41" s="4">
        <v>0</v>
      </c>
      <c r="O41" s="4">
        <v>0</v>
      </c>
      <c r="P41" s="8">
        <v>0</v>
      </c>
      <c r="Q41" s="7">
        <v>4</v>
      </c>
      <c r="R41" s="4">
        <v>95</v>
      </c>
      <c r="S41" s="4">
        <v>1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Cole Kmet</v>
      </c>
      <c r="B42" s="4" t="str">
        <f ca="1">IFERROR(__xludf.DUMMYFUNCTION("INDEX(IFNA(REGEXEXTRACT(D42, ""([^ ]+)$"")))"),"CHI")</f>
        <v>CHI</v>
      </c>
      <c r="C42" s="4">
        <f t="shared" si="1"/>
        <v>20.700000000000003</v>
      </c>
      <c r="D42" s="4" t="s">
        <v>312</v>
      </c>
      <c r="E42" s="7" t="s">
        <v>35</v>
      </c>
      <c r="F42" s="6">
        <v>15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10</v>
      </c>
      <c r="R42" s="4">
        <v>97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Gardner Minshew</v>
      </c>
      <c r="B43" s="4" t="str">
        <f ca="1">IFERROR(__xludf.DUMMYFUNCTION("INDEX(IFNA(REGEXEXTRACT(D43, ""([^ ]+)$"")))"),"LV")</f>
        <v>LV</v>
      </c>
      <c r="C43" s="4">
        <f t="shared" si="1"/>
        <v>13.96</v>
      </c>
      <c r="D43" s="4" t="s">
        <v>81</v>
      </c>
      <c r="E43" s="5" t="s">
        <v>29</v>
      </c>
      <c r="F43" s="6">
        <v>15</v>
      </c>
      <c r="G43" s="7">
        <v>28</v>
      </c>
      <c r="H43" s="4">
        <v>18</v>
      </c>
      <c r="I43" s="4">
        <v>214</v>
      </c>
      <c r="J43" s="4">
        <v>1</v>
      </c>
      <c r="K43" s="4">
        <v>1</v>
      </c>
      <c r="L43" s="8">
        <v>1</v>
      </c>
      <c r="M43" s="7">
        <v>3</v>
      </c>
      <c r="N43" s="4">
        <v>14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Devin Singletary</v>
      </c>
      <c r="B44" s="4" t="str">
        <f ca="1">IFERROR(__xludf.DUMMYFUNCTION("INDEX(IFNA(REGEXEXTRACT(D44, ""([^ ]+)$"")))"),"NYG")</f>
        <v>NYG</v>
      </c>
      <c r="C44" s="4">
        <f t="shared" si="1"/>
        <v>16.8</v>
      </c>
      <c r="D44" s="4" t="s">
        <v>182</v>
      </c>
      <c r="E44" s="7" t="s">
        <v>85</v>
      </c>
      <c r="F44" s="6">
        <v>15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16</v>
      </c>
      <c r="N44" s="4">
        <v>65</v>
      </c>
      <c r="O44" s="4">
        <v>1</v>
      </c>
      <c r="P44" s="8">
        <v>0</v>
      </c>
      <c r="Q44" s="7">
        <v>4</v>
      </c>
      <c r="R44" s="4">
        <v>43</v>
      </c>
      <c r="S44" s="4">
        <v>0</v>
      </c>
      <c r="T44" s="8">
        <v>0</v>
      </c>
      <c r="U44" s="7">
        <v>1</v>
      </c>
      <c r="V44" s="8">
        <v>0</v>
      </c>
    </row>
    <row r="45" spans="1:22" x14ac:dyDescent="0.2">
      <c r="A45" s="4" t="str">
        <f t="shared" ca="1" si="0"/>
        <v>Tre Tucker</v>
      </c>
      <c r="B45" s="4" t="str">
        <f ca="1">IFERROR(__xludf.DUMMYFUNCTION("INDEX(IFNA(REGEXEXTRACT(D45, ""([^ ]+)$"")))"),"LV")</f>
        <v>LV</v>
      </c>
      <c r="C45" s="4">
        <f t="shared" si="1"/>
        <v>19.100000000000001</v>
      </c>
      <c r="D45" s="4" t="s">
        <v>225</v>
      </c>
      <c r="E45" s="5" t="s">
        <v>29</v>
      </c>
      <c r="F45" s="6">
        <v>15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7</v>
      </c>
      <c r="R45" s="4">
        <v>96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Justin Jefferson</v>
      </c>
      <c r="B46" s="4" t="str">
        <f ca="1">IFERROR(__xludf.DUMMYFUNCTION("INDEX(IFNA(REGEXEXTRACT(D46, ""([^ ]+)$"")))"),"MIN")</f>
        <v>MIN</v>
      </c>
      <c r="C46" s="4">
        <f t="shared" si="1"/>
        <v>17.100000000000001</v>
      </c>
      <c r="D46" s="4" t="s">
        <v>98</v>
      </c>
      <c r="E46" s="7" t="s">
        <v>25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0</v>
      </c>
      <c r="N46" s="4">
        <v>0</v>
      </c>
      <c r="O46" s="4">
        <v>0</v>
      </c>
      <c r="P46" s="8">
        <v>0</v>
      </c>
      <c r="Q46" s="7">
        <v>6</v>
      </c>
      <c r="R46" s="4">
        <v>81</v>
      </c>
      <c r="S46" s="4">
        <v>1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Jakobi Meyers</v>
      </c>
      <c r="B47" s="4" t="str">
        <f ca="1">IFERROR(__xludf.DUMMYFUNCTION("INDEX(IFNA(REGEXEXTRACT(D47, ""([^ ]+)$"")))"),"LV")</f>
        <v>LV</v>
      </c>
      <c r="C47" s="4">
        <f t="shared" si="1"/>
        <v>17.7</v>
      </c>
      <c r="D47" s="4" t="s">
        <v>153</v>
      </c>
      <c r="E47" s="5" t="s">
        <v>29</v>
      </c>
      <c r="F47" s="6">
        <v>14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7</v>
      </c>
      <c r="R47" s="4">
        <v>62</v>
      </c>
      <c r="S47" s="4">
        <v>1</v>
      </c>
      <c r="T47" s="8">
        <v>1</v>
      </c>
      <c r="U47" s="7">
        <v>0</v>
      </c>
      <c r="V47" s="8">
        <v>0</v>
      </c>
    </row>
    <row r="48" spans="1:22" x14ac:dyDescent="0.2">
      <c r="A48" s="4" t="str">
        <f t="shared" ca="1" si="0"/>
        <v>Zack Moss</v>
      </c>
      <c r="B48" s="4" t="str">
        <f ca="1">IFERROR(__xludf.DUMMYFUNCTION("INDEX(IFNA(REGEXEXTRACT(D48, ""([^ ]+)$"")))"),"CIN")</f>
        <v>CIN</v>
      </c>
      <c r="C48" s="4">
        <f t="shared" si="1"/>
        <v>18.200000000000003</v>
      </c>
      <c r="D48" s="4" t="s">
        <v>100</v>
      </c>
      <c r="E48" s="5" t="s">
        <v>19</v>
      </c>
      <c r="F48" s="6">
        <v>14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12</v>
      </c>
      <c r="N48" s="4">
        <v>58</v>
      </c>
      <c r="O48" s="4">
        <v>1</v>
      </c>
      <c r="P48" s="8">
        <v>0</v>
      </c>
      <c r="Q48" s="7">
        <v>5</v>
      </c>
      <c r="R48" s="4">
        <v>39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Chris Olave</v>
      </c>
      <c r="B49" s="4" t="str">
        <f ca="1">IFERROR(__xludf.DUMMYFUNCTION("INDEX(IFNA(REGEXEXTRACT(D49, ""([^ ]+)$"")))"),"NO")</f>
        <v>NO</v>
      </c>
      <c r="C49" s="4">
        <f t="shared" si="1"/>
        <v>17.600000000000001</v>
      </c>
      <c r="D49" s="4" t="s">
        <v>262</v>
      </c>
      <c r="E49" s="7" t="s">
        <v>423</v>
      </c>
      <c r="F49" s="6">
        <v>14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6</v>
      </c>
      <c r="R49" s="4">
        <v>86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Matthew Stafford</v>
      </c>
      <c r="B50" s="4" t="str">
        <f ca="1">IFERROR(__xludf.DUMMYFUNCTION("INDEX(IFNA(REGEXEXTRACT(D50, ""([^ ]+)$"")))"),"LA")</f>
        <v>LA</v>
      </c>
      <c r="C50" s="4">
        <f t="shared" si="1"/>
        <v>12.84</v>
      </c>
      <c r="D50" s="4" t="s">
        <v>69</v>
      </c>
      <c r="E50" s="7" t="s">
        <v>340</v>
      </c>
      <c r="F50" s="6">
        <v>14</v>
      </c>
      <c r="G50" s="7">
        <v>25</v>
      </c>
      <c r="H50" s="4">
        <v>16</v>
      </c>
      <c r="I50" s="4">
        <v>221</v>
      </c>
      <c r="J50" s="4">
        <v>1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Emanuel Wilson</v>
      </c>
      <c r="B51" s="4" t="str">
        <f ca="1">IFERROR(__xludf.DUMMYFUNCTION("INDEX(IFNA(REGEXEXTRACT(D51, ""([^ ]+)$"")))"),"GB")</f>
        <v>GB</v>
      </c>
      <c r="C51" s="4">
        <f t="shared" si="1"/>
        <v>15.5</v>
      </c>
      <c r="D51" s="4" t="s">
        <v>184</v>
      </c>
      <c r="E51" s="5" t="s">
        <v>345</v>
      </c>
      <c r="F51" s="6">
        <v>14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12</v>
      </c>
      <c r="N51" s="4">
        <v>50</v>
      </c>
      <c r="O51" s="4">
        <v>0</v>
      </c>
      <c r="P51" s="8">
        <v>0</v>
      </c>
      <c r="Q51" s="7">
        <v>2</v>
      </c>
      <c r="R51" s="4">
        <v>35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James Cook</v>
      </c>
      <c r="B52" s="4" t="str">
        <f ca="1">IFERROR(__xludf.DUMMYFUNCTION("INDEX(IFNA(REGEXEXTRACT(D52, ""([^ ]+)$"")))"),"BUF")</f>
        <v>BUF</v>
      </c>
      <c r="C52" s="4">
        <f t="shared" si="1"/>
        <v>16.700000000000003</v>
      </c>
      <c r="D52" s="4" t="s">
        <v>104</v>
      </c>
      <c r="E52" s="7" t="s">
        <v>44</v>
      </c>
      <c r="F52" s="6">
        <v>13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11</v>
      </c>
      <c r="N52" s="4">
        <v>39</v>
      </c>
      <c r="O52" s="4">
        <v>1</v>
      </c>
      <c r="P52" s="8">
        <v>0</v>
      </c>
      <c r="Q52" s="7">
        <v>4</v>
      </c>
      <c r="R52" s="4">
        <v>48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Kirk Cousins</v>
      </c>
      <c r="B53" s="4" t="str">
        <f ca="1">IFERROR(__xludf.DUMMYFUNCTION("INDEX(IFNA(REGEXEXTRACT(D53, ""([^ ]+)$"")))"),"ATL")</f>
        <v>ATL</v>
      </c>
      <c r="C53" s="4">
        <f t="shared" si="1"/>
        <v>11.100000000000001</v>
      </c>
      <c r="D53" s="4" t="s">
        <v>130</v>
      </c>
      <c r="E53" s="7" t="s">
        <v>424</v>
      </c>
      <c r="F53" s="6">
        <v>13</v>
      </c>
      <c r="G53" s="7">
        <v>29</v>
      </c>
      <c r="H53" s="4">
        <v>20</v>
      </c>
      <c r="I53" s="4">
        <v>230</v>
      </c>
      <c r="J53" s="4">
        <v>1</v>
      </c>
      <c r="K53" s="4">
        <v>1</v>
      </c>
      <c r="L53" s="8">
        <v>0</v>
      </c>
      <c r="M53" s="7">
        <v>1</v>
      </c>
      <c r="N53" s="4">
        <v>-1</v>
      </c>
      <c r="O53" s="4">
        <v>0</v>
      </c>
      <c r="P53" s="8">
        <v>0</v>
      </c>
      <c r="Q53" s="7">
        <v>0</v>
      </c>
      <c r="R53" s="4">
        <v>0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Breece Hall</v>
      </c>
      <c r="B54" s="4" t="str">
        <f ca="1">IFERROR(__xludf.DUMMYFUNCTION("INDEX(IFNA(REGEXEXTRACT(D54, ""([^ ]+)$"")))"),"NYJ")</f>
        <v>NYJ</v>
      </c>
      <c r="C54" s="4">
        <f t="shared" si="1"/>
        <v>16.3</v>
      </c>
      <c r="D54" s="4" t="s">
        <v>80</v>
      </c>
      <c r="E54" s="7" t="s">
        <v>101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16</v>
      </c>
      <c r="N54" s="4">
        <v>54</v>
      </c>
      <c r="O54" s="4">
        <v>1</v>
      </c>
      <c r="P54" s="8">
        <v>0</v>
      </c>
      <c r="Q54" s="7">
        <v>4</v>
      </c>
      <c r="R54" s="4">
        <v>29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DeAndre Hopkins</v>
      </c>
      <c r="B55" s="4" t="str">
        <f ca="1">IFERROR(__xludf.DUMMYFUNCTION("INDEX(IFNA(REGEXEXTRACT(D55, ""([^ ]+)$"")))"),"KC")</f>
        <v>KC</v>
      </c>
      <c r="C55" s="4">
        <f t="shared" si="1"/>
        <v>16.3</v>
      </c>
      <c r="D55" s="4" t="s">
        <v>302</v>
      </c>
      <c r="E55" s="7" t="s">
        <v>345</v>
      </c>
      <c r="F55" s="6">
        <v>13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6</v>
      </c>
      <c r="R55" s="4">
        <v>73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Khalil Shakir</v>
      </c>
      <c r="B56" s="4" t="str">
        <f ca="1">IFERROR(__xludf.DUMMYFUNCTION("INDEX(IFNA(REGEXEXTRACT(D56, ""([^ ]+)$"")))"),"BUF")</f>
        <v>BUF</v>
      </c>
      <c r="C56" s="4">
        <f t="shared" si="1"/>
        <v>16.2</v>
      </c>
      <c r="D56" s="4" t="s">
        <v>118</v>
      </c>
      <c r="E56" s="5" t="s">
        <v>44</v>
      </c>
      <c r="F56" s="6">
        <v>13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0</v>
      </c>
      <c r="N56" s="4">
        <v>0</v>
      </c>
      <c r="O56" s="4">
        <v>0</v>
      </c>
      <c r="P56" s="8">
        <v>0</v>
      </c>
      <c r="Q56" s="7">
        <v>6</v>
      </c>
      <c r="R56" s="4">
        <v>72</v>
      </c>
      <c r="S56" s="4">
        <v>1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Geno Smith</v>
      </c>
      <c r="B57" s="4" t="str">
        <f ca="1">IFERROR(__xludf.DUMMYFUNCTION("INDEX(IFNA(REGEXEXTRACT(D57, ""([^ ]+)$"")))"),"SEA")</f>
        <v>SEA</v>
      </c>
      <c r="C57" s="4">
        <f t="shared" si="1"/>
        <v>11.360000000000001</v>
      </c>
      <c r="D57" s="4" t="s">
        <v>48</v>
      </c>
      <c r="E57" s="7" t="s">
        <v>421</v>
      </c>
      <c r="F57" s="6">
        <v>13</v>
      </c>
      <c r="G57" s="7">
        <v>34</v>
      </c>
      <c r="H57" s="4">
        <v>26</v>
      </c>
      <c r="I57" s="4">
        <v>289</v>
      </c>
      <c r="J57" s="4">
        <v>1</v>
      </c>
      <c r="K57" s="4">
        <v>2</v>
      </c>
      <c r="L57" s="8">
        <v>0</v>
      </c>
      <c r="M57" s="7">
        <v>2</v>
      </c>
      <c r="N57" s="4">
        <v>-2</v>
      </c>
      <c r="O57" s="4">
        <v>0</v>
      </c>
      <c r="P57" s="8">
        <v>0</v>
      </c>
      <c r="Q57" s="7">
        <v>0</v>
      </c>
      <c r="R57" s="4">
        <v>0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Amon-Ra St. Brown</v>
      </c>
      <c r="B58" s="4" t="str">
        <f ca="1">IFERROR(__xludf.DUMMYFUNCTION("INDEX(IFNA(REGEXEXTRACT(D58, ""([^ ]+)$"")))"),"DET")</f>
        <v>DET</v>
      </c>
      <c r="C58" s="4">
        <f t="shared" si="1"/>
        <v>17</v>
      </c>
      <c r="D58" s="4" t="s">
        <v>273</v>
      </c>
      <c r="E58" s="5" t="s">
        <v>359</v>
      </c>
      <c r="F58" s="6">
        <v>13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7</v>
      </c>
      <c r="R58" s="4">
        <v>75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Marvin Harrison</v>
      </c>
      <c r="B59" s="4" t="str">
        <f ca="1">IFERROR(__xludf.DUMMYFUNCTION("INDEX(IFNA(REGEXEXTRACT(D59, ""([^ ]+)$"")))"),"ARI")</f>
        <v>ARI</v>
      </c>
      <c r="C59" s="4">
        <f t="shared" si="1"/>
        <v>14.9</v>
      </c>
      <c r="D59" s="4" t="s">
        <v>299</v>
      </c>
      <c r="E59" s="7" t="s">
        <v>422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5</v>
      </c>
      <c r="R59" s="4">
        <v>64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Alvin Kamara</v>
      </c>
      <c r="B60" s="4" t="str">
        <f ca="1">IFERROR(__xludf.DUMMYFUNCTION("INDEX(IFNA(REGEXEXTRACT(D60, ""([^ ]+)$"")))"),"NO")</f>
        <v>NO</v>
      </c>
      <c r="C60" s="4">
        <f t="shared" si="1"/>
        <v>14.200000000000001</v>
      </c>
      <c r="D60" s="4" t="s">
        <v>67</v>
      </c>
      <c r="E60" s="5" t="s">
        <v>423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26</v>
      </c>
      <c r="N60" s="4">
        <v>87</v>
      </c>
      <c r="O60" s="4">
        <v>0</v>
      </c>
      <c r="P60" s="8">
        <v>0</v>
      </c>
      <c r="Q60" s="7">
        <v>3</v>
      </c>
      <c r="R60" s="4">
        <v>40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Drake London</v>
      </c>
      <c r="B61" s="4" t="str">
        <f ca="1">IFERROR(__xludf.DUMMYFUNCTION("INDEX(IFNA(REGEXEXTRACT(D61, ""([^ ]+)$"")))"),"ATL")</f>
        <v>ATL</v>
      </c>
      <c r="C61" s="4">
        <f t="shared" si="1"/>
        <v>15.7</v>
      </c>
      <c r="D61" s="4" t="s">
        <v>251</v>
      </c>
      <c r="E61" s="7" t="s">
        <v>424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6</v>
      </c>
      <c r="R61" s="4">
        <v>67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Austin Ekeler</v>
      </c>
      <c r="B62" s="4" t="str">
        <f ca="1">IFERROR(__xludf.DUMMYFUNCTION("INDEX(IFNA(REGEXEXTRACT(D62, ""([^ ]+)$"")))"),"WAS")</f>
        <v>WAS</v>
      </c>
      <c r="C62" s="4">
        <f t="shared" si="1"/>
        <v>12.7</v>
      </c>
      <c r="D62" s="4" t="s">
        <v>151</v>
      </c>
      <c r="E62" s="5" t="s">
        <v>59</v>
      </c>
      <c r="F62" s="6">
        <v>11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3</v>
      </c>
      <c r="N62" s="4">
        <v>35</v>
      </c>
      <c r="O62" s="4">
        <v>1</v>
      </c>
      <c r="P62" s="8">
        <v>0</v>
      </c>
      <c r="Q62" s="7">
        <v>2</v>
      </c>
      <c r="R62" s="4">
        <v>22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Chris Godwin</v>
      </c>
      <c r="B63" s="4" t="str">
        <f ca="1">IFERROR(__xludf.DUMMYFUNCTION("INDEX(IFNA(REGEXEXTRACT(D63, ""([^ ]+)$"")))"),"TB")</f>
        <v>TB</v>
      </c>
      <c r="C63" s="4">
        <f t="shared" si="1"/>
        <v>14.3</v>
      </c>
      <c r="D63" s="4" t="s">
        <v>77</v>
      </c>
      <c r="E63" s="5" t="s">
        <v>49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0</v>
      </c>
      <c r="N63" s="4">
        <v>0</v>
      </c>
      <c r="O63" s="4">
        <v>0</v>
      </c>
      <c r="P63" s="8">
        <v>0</v>
      </c>
      <c r="Q63" s="7">
        <v>6</v>
      </c>
      <c r="R63" s="4">
        <v>53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Justin Herbert</v>
      </c>
      <c r="B64" s="4" t="str">
        <f ca="1">IFERROR(__xludf.DUMMYFUNCTION("INDEX(IFNA(REGEXEXTRACT(D64, ""([^ ]+)$"")))"),"LAC")</f>
        <v>LAC</v>
      </c>
      <c r="C64" s="4">
        <f t="shared" si="1"/>
        <v>9</v>
      </c>
      <c r="D64" s="4" t="s">
        <v>97</v>
      </c>
      <c r="E64" s="7" t="s">
        <v>425</v>
      </c>
      <c r="F64" s="6">
        <v>11</v>
      </c>
      <c r="G64" s="7">
        <v>18</v>
      </c>
      <c r="H64" s="4">
        <v>12</v>
      </c>
      <c r="I64" s="4">
        <v>125</v>
      </c>
      <c r="J64" s="4">
        <v>1</v>
      </c>
      <c r="K64" s="4">
        <v>0</v>
      </c>
      <c r="L64" s="8">
        <v>0</v>
      </c>
      <c r="M64" s="7">
        <v>1</v>
      </c>
      <c r="N64" s="4">
        <v>0</v>
      </c>
      <c r="O64" s="4">
        <v>0</v>
      </c>
      <c r="P64" s="8">
        <v>0</v>
      </c>
      <c r="Q64" s="7">
        <v>0</v>
      </c>
      <c r="R64" s="4">
        <v>0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Jalen Hurts</v>
      </c>
      <c r="B65" s="4" t="str">
        <f ca="1">IFERROR(__xludf.DUMMYFUNCTION("INDEX(IFNA(REGEXEXTRACT(D65, ""([^ ]+)$"")))"),"PHI")</f>
        <v>PHI</v>
      </c>
      <c r="C65" s="4">
        <f t="shared" si="1"/>
        <v>10.94</v>
      </c>
      <c r="D65" s="4" t="s">
        <v>37</v>
      </c>
      <c r="E65" s="5" t="s">
        <v>129</v>
      </c>
      <c r="F65" s="6">
        <v>11</v>
      </c>
      <c r="G65" s="7">
        <v>38</v>
      </c>
      <c r="H65" s="4">
        <v>29</v>
      </c>
      <c r="I65" s="4">
        <v>311</v>
      </c>
      <c r="J65" s="4">
        <v>0</v>
      </c>
      <c r="K65" s="4">
        <v>1</v>
      </c>
      <c r="L65" s="8">
        <v>0</v>
      </c>
      <c r="M65" s="7">
        <v>8</v>
      </c>
      <c r="N65" s="4">
        <v>25</v>
      </c>
      <c r="O65" s="4">
        <v>0</v>
      </c>
      <c r="P65" s="8">
        <v>0</v>
      </c>
      <c r="Q65" s="7">
        <v>0</v>
      </c>
      <c r="R65" s="4">
        <v>0</v>
      </c>
      <c r="S65" s="4">
        <v>0</v>
      </c>
      <c r="T65" s="8">
        <v>0</v>
      </c>
      <c r="U65" s="7">
        <v>1</v>
      </c>
      <c r="V65" s="8">
        <v>0</v>
      </c>
    </row>
    <row r="66" spans="1:22" x14ac:dyDescent="0.2">
      <c r="A66" s="4" t="str">
        <f t="shared" ca="1" si="0"/>
        <v>Andrei Iosivas</v>
      </c>
      <c r="B66" s="4" t="str">
        <f ca="1">IFERROR(__xludf.DUMMYFUNCTION("INDEX(IFNA(REGEXEXTRACT(D66, ""([^ ]+)$"")))"),"CIN")</f>
        <v>CIN</v>
      </c>
      <c r="C66" s="4">
        <f t="shared" si="1"/>
        <v>13.7</v>
      </c>
      <c r="D66" s="4" t="s">
        <v>217</v>
      </c>
      <c r="E66" s="7" t="s">
        <v>19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5</v>
      </c>
      <c r="R66" s="4">
        <v>52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Trevor Lawrence</v>
      </c>
      <c r="B67" s="4" t="str">
        <f ca="1">IFERROR(__xludf.DUMMYFUNCTION("INDEX(IFNA(REGEXEXTRACT(D67, ""([^ ]+)$"")))"),"JAX")</f>
        <v>JAX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9.4200000000000017</v>
      </c>
      <c r="D67" s="4" t="s">
        <v>91</v>
      </c>
      <c r="E67" s="7" t="s">
        <v>65</v>
      </c>
      <c r="F67" s="6">
        <v>11</v>
      </c>
      <c r="G67" s="7">
        <v>38</v>
      </c>
      <c r="H67" s="4">
        <v>21</v>
      </c>
      <c r="I67" s="4">
        <v>178</v>
      </c>
      <c r="J67" s="4">
        <v>1</v>
      </c>
      <c r="K67" s="4">
        <v>1</v>
      </c>
      <c r="L67" s="8">
        <v>0</v>
      </c>
      <c r="M67" s="7">
        <v>2</v>
      </c>
      <c r="N67" s="4">
        <v>3</v>
      </c>
      <c r="O67" s="4">
        <v>0</v>
      </c>
      <c r="P67" s="8">
        <v>0</v>
      </c>
      <c r="Q67" s="7">
        <v>0</v>
      </c>
      <c r="R67" s="4">
        <v>0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Bijan Robinson</v>
      </c>
      <c r="B68" s="4" t="str">
        <f ca="1">IFERROR(__xludf.DUMMYFUNCTION("INDEX(IFNA(REGEXEXTRACT(D68, ""([^ ]+)$"")))"),"ATL")</f>
        <v>ATL</v>
      </c>
      <c r="C68" s="4">
        <f t="shared" si="2"/>
        <v>12.2</v>
      </c>
      <c r="D68" s="4" t="s">
        <v>115</v>
      </c>
      <c r="E68" s="7" t="s">
        <v>424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16</v>
      </c>
      <c r="N68" s="4">
        <v>31</v>
      </c>
      <c r="O68" s="4">
        <v>1</v>
      </c>
      <c r="P68" s="8">
        <v>0</v>
      </c>
      <c r="Q68" s="7">
        <v>2</v>
      </c>
      <c r="R68" s="4">
        <v>21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C.J. Stroud</v>
      </c>
      <c r="B69" s="4" t="str">
        <f ca="1">IFERROR(__xludf.DUMMYFUNCTION("INDEX(IFNA(REGEXEXTRACT(D69, ""([^ ]+)$"")))"),"HOU")</f>
        <v>HOU</v>
      </c>
      <c r="C69" s="4">
        <f t="shared" si="2"/>
        <v>9.8000000000000007</v>
      </c>
      <c r="D69" s="4" t="s">
        <v>36</v>
      </c>
      <c r="E69" s="7" t="s">
        <v>349</v>
      </c>
      <c r="F69" s="6">
        <v>11</v>
      </c>
      <c r="G69" s="7">
        <v>31</v>
      </c>
      <c r="H69" s="4">
        <v>20</v>
      </c>
      <c r="I69" s="4">
        <v>215</v>
      </c>
      <c r="J69" s="4">
        <v>1</v>
      </c>
      <c r="K69" s="4">
        <v>2</v>
      </c>
      <c r="L69" s="8">
        <v>0</v>
      </c>
      <c r="M69" s="7">
        <v>3</v>
      </c>
      <c r="N69" s="4">
        <v>12</v>
      </c>
      <c r="O69" s="4">
        <v>0</v>
      </c>
      <c r="P69" s="8">
        <v>0</v>
      </c>
      <c r="Q69" s="7">
        <v>0</v>
      </c>
      <c r="R69" s="4">
        <v>0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KaVontae Turpin</v>
      </c>
      <c r="B70" s="4" t="str">
        <f ca="1">IFERROR(__xludf.DUMMYFUNCTION("INDEX(IFNA(REGEXEXTRACT(D70, ""([^ ]+)$"")))"),"DAL")</f>
        <v>DAL</v>
      </c>
      <c r="C70" s="4">
        <f t="shared" si="2"/>
        <v>12.700000000000001</v>
      </c>
      <c r="D70" s="4" t="s">
        <v>414</v>
      </c>
      <c r="E70" s="5" t="s">
        <v>61</v>
      </c>
      <c r="F70" s="6">
        <v>11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1</v>
      </c>
      <c r="N70" s="4">
        <v>1</v>
      </c>
      <c r="O70" s="4">
        <v>0</v>
      </c>
      <c r="P70" s="8">
        <v>0</v>
      </c>
      <c r="Q70" s="7">
        <v>3</v>
      </c>
      <c r="R70" s="4">
        <v>51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Quentin Johnston</v>
      </c>
      <c r="B71" s="4" t="str">
        <f ca="1">IFERROR(__xludf.DUMMYFUNCTION("INDEX(IFNA(REGEXEXTRACT(D71, ""([^ ]+)$"")))"),"LAC")</f>
        <v>LAC</v>
      </c>
      <c r="C71" s="4">
        <f t="shared" si="2"/>
        <v>11.4</v>
      </c>
      <c r="D71" s="4" t="s">
        <v>192</v>
      </c>
      <c r="E71" s="5" t="s">
        <v>425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2</v>
      </c>
      <c r="R71" s="4">
        <v>44</v>
      </c>
      <c r="S71" s="4">
        <v>1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Dalton Kincaid</v>
      </c>
      <c r="B72" s="4" t="str">
        <f ca="1">IFERROR(__xludf.DUMMYFUNCTION("INDEX(IFNA(REGEXEXTRACT(D72, ""([^ ]+)$"")))"),"BUF")</f>
        <v>BUF</v>
      </c>
      <c r="C72" s="4">
        <f t="shared" si="2"/>
        <v>11.600000000000001</v>
      </c>
      <c r="D72" s="4" t="s">
        <v>250</v>
      </c>
      <c r="E72" s="7" t="s">
        <v>44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3</v>
      </c>
      <c r="R72" s="4">
        <v>41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Allen Lazard</v>
      </c>
      <c r="B73" s="4" t="str">
        <f ca="1">IFERROR(__xludf.DUMMYFUNCTION("INDEX(IFNA(REGEXEXTRACT(D73, ""([^ ]+)$"")))"),"NYJ")</f>
        <v>NYJ</v>
      </c>
      <c r="C73" s="4">
        <f t="shared" si="2"/>
        <v>12.3</v>
      </c>
      <c r="D73" s="4" t="s">
        <v>38</v>
      </c>
      <c r="E73" s="7" t="s">
        <v>101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3</v>
      </c>
      <c r="R73" s="4">
        <v>48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Baker Mayfield</v>
      </c>
      <c r="B74" s="4" t="str">
        <f ca="1">IFERROR(__xludf.DUMMYFUNCTION("INDEX(IFNA(REGEXEXTRACT(D74, ""([^ ]+)$"")))"),"TB")</f>
        <v>TB</v>
      </c>
      <c r="C74" s="4">
        <f t="shared" si="2"/>
        <v>8.52</v>
      </c>
      <c r="D74" s="4" t="s">
        <v>18</v>
      </c>
      <c r="E74" s="5" t="s">
        <v>49</v>
      </c>
      <c r="F74" s="6">
        <v>10</v>
      </c>
      <c r="G74" s="7">
        <v>33</v>
      </c>
      <c r="H74" s="4">
        <v>25</v>
      </c>
      <c r="I74" s="4">
        <v>163</v>
      </c>
      <c r="J74" s="4">
        <v>1</v>
      </c>
      <c r="K74" s="4">
        <v>1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0</v>
      </c>
      <c r="R74" s="4">
        <v>0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Adam Thielen</v>
      </c>
      <c r="B75" s="4" t="str">
        <f ca="1">IFERROR(__xludf.DUMMYFUNCTION("INDEX(IFNA(REGEXEXTRACT(D75, ""([^ ]+)$"")))"),"CAR")</f>
        <v>CAR</v>
      </c>
      <c r="C75" s="4">
        <f t="shared" si="2"/>
        <v>11.5</v>
      </c>
      <c r="D75" s="4" t="s">
        <v>183</v>
      </c>
      <c r="E75" s="7" t="s">
        <v>420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3</v>
      </c>
      <c r="R75" s="4">
        <v>40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Jalen Tolbert</v>
      </c>
      <c r="B76" s="4" t="str">
        <f ca="1">IFERROR(__xludf.DUMMYFUNCTION("INDEX(IFNA(REGEXEXTRACT(D76, ""([^ ]+)$"")))"),"DAL")</f>
        <v>DAL</v>
      </c>
      <c r="C76" s="4">
        <f t="shared" si="2"/>
        <v>11.7</v>
      </c>
      <c r="D76" s="4" t="s">
        <v>274</v>
      </c>
      <c r="E76" s="5" t="s">
        <v>61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3</v>
      </c>
      <c r="R76" s="4">
        <v>42</v>
      </c>
      <c r="S76" s="4">
        <v>1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Chatarius Atwell</v>
      </c>
      <c r="B77" s="4" t="str">
        <f ca="1">IFERROR(__xludf.DUMMYFUNCTION("INDEX(IFNA(REGEXEXTRACT(D77, ""([^ ]+)$"")))"),"LA")</f>
        <v>LA</v>
      </c>
      <c r="C77" s="4">
        <f t="shared" si="2"/>
        <v>11.3</v>
      </c>
      <c r="D77" s="4" t="s">
        <v>366</v>
      </c>
      <c r="E77" s="5" t="s">
        <v>340</v>
      </c>
      <c r="F77" s="6">
        <v>9</v>
      </c>
      <c r="G77" s="7">
        <v>1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4</v>
      </c>
      <c r="R77" s="4">
        <v>93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Derek Carr</v>
      </c>
      <c r="B78" s="4" t="str">
        <f ca="1">IFERROR(__xludf.DUMMYFUNCTION("INDEX(IFNA(REGEXEXTRACT(D78, ""([^ ]+)$"")))"),"NO")</f>
        <v>NO</v>
      </c>
      <c r="C78" s="4">
        <f t="shared" si="2"/>
        <v>7.9799999999999995</v>
      </c>
      <c r="D78" s="4" t="s">
        <v>28</v>
      </c>
      <c r="E78" s="7" t="s">
        <v>423</v>
      </c>
      <c r="F78" s="6">
        <v>9</v>
      </c>
      <c r="G78" s="7">
        <v>25</v>
      </c>
      <c r="H78" s="4">
        <v>14</v>
      </c>
      <c r="I78" s="4">
        <v>142</v>
      </c>
      <c r="J78" s="4">
        <v>1</v>
      </c>
      <c r="K78" s="4">
        <v>1</v>
      </c>
      <c r="L78" s="8">
        <v>0</v>
      </c>
      <c r="M78" s="7">
        <v>2</v>
      </c>
      <c r="N78" s="4">
        <v>3</v>
      </c>
      <c r="O78" s="4">
        <v>0</v>
      </c>
      <c r="P78" s="8">
        <v>0</v>
      </c>
      <c r="Q78" s="7">
        <v>0</v>
      </c>
      <c r="R78" s="4">
        <v>0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Tyler Conklin</v>
      </c>
      <c r="B79" s="4" t="str">
        <f ca="1">IFERROR(__xludf.DUMMYFUNCTION("INDEX(IFNA(REGEXEXTRACT(D79, ""([^ ]+)$"")))"),"NYJ")</f>
        <v>NYJ</v>
      </c>
      <c r="C79" s="4">
        <f t="shared" si="2"/>
        <v>11.8</v>
      </c>
      <c r="D79" s="4" t="s">
        <v>288</v>
      </c>
      <c r="E79" s="5" t="s">
        <v>101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5</v>
      </c>
      <c r="R79" s="4">
        <v>93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Stefon Diggs</v>
      </c>
      <c r="B80" s="4" t="str">
        <f ca="1">IFERROR(__xludf.DUMMYFUNCTION("INDEX(IFNA(REGEXEXTRACT(D80, ""([^ ]+)$"")))"),"HOU")</f>
        <v>HOU</v>
      </c>
      <c r="C80" s="4">
        <f t="shared" si="2"/>
        <v>14.92</v>
      </c>
      <c r="D80" s="4" t="s">
        <v>72</v>
      </c>
      <c r="E80" s="5" t="s">
        <v>349</v>
      </c>
      <c r="F80" s="6">
        <v>9</v>
      </c>
      <c r="G80" s="7">
        <v>1</v>
      </c>
      <c r="H80" s="4">
        <v>1</v>
      </c>
      <c r="I80" s="4">
        <v>13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10</v>
      </c>
      <c r="R80" s="4">
        <v>94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Jake Ferguson</v>
      </c>
      <c r="B81" s="4" t="str">
        <f ca="1">IFERROR(__xludf.DUMMYFUNCTION("INDEX(IFNA(REGEXEXTRACT(D81, ""([^ ]+)$"")))"),"DAL")</f>
        <v>DAL</v>
      </c>
      <c r="C81" s="4">
        <f t="shared" si="2"/>
        <v>12.5</v>
      </c>
      <c r="D81" s="4" t="s">
        <v>240</v>
      </c>
      <c r="E81" s="7" t="s">
        <v>61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6</v>
      </c>
      <c r="R81" s="4">
        <v>95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Ty Johnson</v>
      </c>
      <c r="B82" s="4" t="str">
        <f ca="1">IFERROR(__xludf.DUMMYFUNCTION("INDEX(IFNA(REGEXEXTRACT(D82, ""([^ ]+)$"")))"),"BUF")</f>
        <v>BUF</v>
      </c>
      <c r="C82" s="4">
        <f t="shared" si="2"/>
        <v>12.1</v>
      </c>
      <c r="D82" s="4" t="s">
        <v>309</v>
      </c>
      <c r="E82" s="5" t="s">
        <v>44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3</v>
      </c>
      <c r="N82" s="4">
        <v>18</v>
      </c>
      <c r="O82" s="4">
        <v>0</v>
      </c>
      <c r="P82" s="8">
        <v>0</v>
      </c>
      <c r="Q82" s="7">
        <v>3</v>
      </c>
      <c r="R82" s="4">
        <v>28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Alexander Mattison</v>
      </c>
      <c r="B83" s="4" t="str">
        <f ca="1">IFERROR(__xludf.DUMMYFUNCTION("INDEX(IFNA(REGEXEXTRACT(D83, ""([^ ]+)$"")))"),"LV")</f>
        <v>LV</v>
      </c>
      <c r="C83" s="4">
        <f t="shared" si="2"/>
        <v>11.899999999999999</v>
      </c>
      <c r="D83" s="4" t="s">
        <v>99</v>
      </c>
      <c r="E83" s="7" t="s">
        <v>29</v>
      </c>
      <c r="F83" s="6">
        <v>9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3</v>
      </c>
      <c r="N83" s="4">
        <v>7</v>
      </c>
      <c r="O83" s="4">
        <v>1</v>
      </c>
      <c r="P83" s="8">
        <v>0</v>
      </c>
      <c r="Q83" s="7">
        <v>3</v>
      </c>
      <c r="R83" s="4">
        <v>37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Jalen Nailor</v>
      </c>
      <c r="B84" s="4" t="str">
        <f ca="1">IFERROR(__xludf.DUMMYFUNCTION("INDEX(IFNA(REGEXEXTRACT(D84, ""([^ ]+)$"")))"),"MIN")</f>
        <v>MIN</v>
      </c>
      <c r="C84" s="4">
        <f t="shared" si="2"/>
        <v>10.9</v>
      </c>
      <c r="D84" s="4" t="s">
        <v>135</v>
      </c>
      <c r="E84" s="7" t="s">
        <v>25</v>
      </c>
      <c r="F84" s="6">
        <v>9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1</v>
      </c>
      <c r="N84" s="4">
        <v>3</v>
      </c>
      <c r="O84" s="4">
        <v>0</v>
      </c>
      <c r="P84" s="8">
        <v>0</v>
      </c>
      <c r="Q84" s="7">
        <v>3</v>
      </c>
      <c r="R84" s="4">
        <v>31</v>
      </c>
      <c r="S84" s="4">
        <v>1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Aidan O'Connell</v>
      </c>
      <c r="B85" s="4" t="str">
        <f ca="1">IFERROR(__xludf.DUMMYFUNCTION("INDEX(IFNA(REGEXEXTRACT(D85, ""([^ ]+)$"")))"),"LV")</f>
        <v>LV</v>
      </c>
      <c r="C85" s="4">
        <f t="shared" si="2"/>
        <v>7.28</v>
      </c>
      <c r="D85" s="4" t="s">
        <v>426</v>
      </c>
      <c r="E85" s="7" t="s">
        <v>29</v>
      </c>
      <c r="F85" s="6">
        <v>9</v>
      </c>
      <c r="G85" s="7">
        <v>12</v>
      </c>
      <c r="H85" s="4">
        <v>9</v>
      </c>
      <c r="I85" s="4">
        <v>82</v>
      </c>
      <c r="J85" s="4">
        <v>1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0</v>
      </c>
      <c r="R85" s="4">
        <v>0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Brian Robinson</v>
      </c>
      <c r="B86" s="4" t="str">
        <f ca="1">IFERROR(__xludf.DUMMYFUNCTION("INDEX(IFNA(REGEXEXTRACT(D86, ""([^ ]+)$"")))"),"WAS")</f>
        <v>WAS</v>
      </c>
      <c r="C86" s="4">
        <f t="shared" si="2"/>
        <v>10.200000000000001</v>
      </c>
      <c r="D86" s="4" t="s">
        <v>78</v>
      </c>
      <c r="E86" s="5" t="s">
        <v>59</v>
      </c>
      <c r="F86" s="6">
        <v>9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16</v>
      </c>
      <c r="N86" s="4">
        <v>33</v>
      </c>
      <c r="O86" s="4">
        <v>1</v>
      </c>
      <c r="P86" s="8">
        <v>0</v>
      </c>
      <c r="Q86" s="7">
        <v>1</v>
      </c>
      <c r="R86" s="4">
        <v>4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Garrett Wilson</v>
      </c>
      <c r="B87" s="4" t="str">
        <f ca="1">IFERROR(__xludf.DUMMYFUNCTION("INDEX(IFNA(REGEXEXTRACT(D87, ""([^ ]+)$"")))"),"NYJ")</f>
        <v>NYJ</v>
      </c>
      <c r="C87" s="4">
        <f t="shared" si="2"/>
        <v>11.8</v>
      </c>
      <c r="D87" s="4" t="s">
        <v>158</v>
      </c>
      <c r="E87" s="5" t="s">
        <v>101</v>
      </c>
      <c r="F87" s="6">
        <v>9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5</v>
      </c>
      <c r="R87" s="4">
        <v>33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Cam Akers</v>
      </c>
      <c r="B88" s="4" t="str">
        <f ca="1">IFERROR(__xludf.DUMMYFUNCTION("INDEX(IFNA(REGEXEXTRACT(D88, ""([^ ]+)$"")))"),"MIN")</f>
        <v>MIN</v>
      </c>
      <c r="C88" s="4">
        <f t="shared" si="2"/>
        <v>9.4</v>
      </c>
      <c r="D88" s="4" t="s">
        <v>372</v>
      </c>
      <c r="E88" s="5" t="s">
        <v>25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9</v>
      </c>
      <c r="N88" s="4">
        <v>21</v>
      </c>
      <c r="O88" s="4">
        <v>0</v>
      </c>
      <c r="P88" s="8">
        <v>0</v>
      </c>
      <c r="Q88" s="7">
        <v>1</v>
      </c>
      <c r="R88" s="4">
        <v>8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Rashod Bateman</v>
      </c>
      <c r="B89" s="4" t="str">
        <f ca="1">IFERROR(__xludf.DUMMYFUNCTION("INDEX(IFNA(REGEXEXTRACT(D89, ""([^ ]+)$"")))"),"BAL")</f>
        <v>BAL</v>
      </c>
      <c r="C89" s="4">
        <f t="shared" si="2"/>
        <v>10.3</v>
      </c>
      <c r="D89" s="4" t="s">
        <v>161</v>
      </c>
      <c r="E89" s="5" t="s">
        <v>338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3</v>
      </c>
      <c r="R89" s="4">
        <v>28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Keon Coleman</v>
      </c>
      <c r="B90" s="4" t="str">
        <f ca="1">IFERROR(__xludf.DUMMYFUNCTION("INDEX(IFNA(REGEXEXTRACT(D90, ""([^ ]+)$"")))"),"BUF")</f>
        <v>BUF</v>
      </c>
      <c r="C90" s="4">
        <f t="shared" si="2"/>
        <v>8.9</v>
      </c>
      <c r="D90" s="4" t="s">
        <v>163</v>
      </c>
      <c r="E90" s="5" t="s">
        <v>44</v>
      </c>
      <c r="F90" s="6">
        <v>8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1</v>
      </c>
      <c r="R90" s="4">
        <v>24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Nico Collins</v>
      </c>
      <c r="B91" s="4" t="str">
        <f ca="1">IFERROR(__xludf.DUMMYFUNCTION("INDEX(IFNA(REGEXEXTRACT(D91, ""([^ ]+)$"")))"),"HOU")</f>
        <v>HOU</v>
      </c>
      <c r="C91" s="4">
        <f t="shared" si="2"/>
        <v>10.6</v>
      </c>
      <c r="D91" s="4" t="s">
        <v>93</v>
      </c>
      <c r="E91" s="5" t="s">
        <v>349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4</v>
      </c>
      <c r="R91" s="4">
        <v>86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Re'Mahn Davis</v>
      </c>
      <c r="B92" s="4" t="str">
        <f ca="1">IFERROR(__xludf.DUMMYFUNCTION("INDEX(IFNA(REGEXEXTRACT(D92, ""([^ ]+)$"")))"),"BUF")</f>
        <v>BUF</v>
      </c>
      <c r="C92" s="4">
        <f t="shared" si="2"/>
        <v>8.7999999999999989</v>
      </c>
      <c r="D92" s="4" t="s">
        <v>211</v>
      </c>
      <c r="E92" s="7" t="s">
        <v>44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7</v>
      </c>
      <c r="N92" s="4">
        <v>22</v>
      </c>
      <c r="O92" s="4">
        <v>1</v>
      </c>
      <c r="P92" s="8">
        <v>0</v>
      </c>
      <c r="Q92" s="7">
        <v>1</v>
      </c>
      <c r="R92" s="4">
        <v>1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Najee Harris</v>
      </c>
      <c r="B93" s="4" t="str">
        <f ca="1">IFERROR(__xludf.DUMMYFUNCTION("INDEX(IFNA(REGEXEXTRACT(D93, ""([^ ]+)$"")))"),"PIT")</f>
        <v>PIT</v>
      </c>
      <c r="C93" s="4">
        <f t="shared" si="2"/>
        <v>11.1</v>
      </c>
      <c r="D93" s="4" t="s">
        <v>142</v>
      </c>
      <c r="E93" s="7" t="s">
        <v>361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18</v>
      </c>
      <c r="N93" s="4">
        <v>70</v>
      </c>
      <c r="O93" s="4">
        <v>0</v>
      </c>
      <c r="P93" s="8">
        <v>0</v>
      </c>
      <c r="Q93" s="7">
        <v>5</v>
      </c>
      <c r="R93" s="4">
        <v>16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Mar'Keise Irving</v>
      </c>
      <c r="B94" s="4" t="str">
        <f ca="1">IFERROR(__xludf.DUMMYFUNCTION("INDEX(IFNA(REGEXEXTRACT(D94, ""([^ ]+)$"")))"),"TB")</f>
        <v>TB</v>
      </c>
      <c r="C94" s="4">
        <f t="shared" si="2"/>
        <v>9.9</v>
      </c>
      <c r="D94" s="4" t="s">
        <v>143</v>
      </c>
      <c r="E94" s="5" t="s">
        <v>49</v>
      </c>
      <c r="F94" s="6">
        <v>8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9</v>
      </c>
      <c r="N94" s="4">
        <v>70</v>
      </c>
      <c r="O94" s="4">
        <v>0</v>
      </c>
      <c r="P94" s="8">
        <v>0</v>
      </c>
      <c r="Q94" s="7">
        <v>3</v>
      </c>
      <c r="R94" s="4">
        <v>14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Jordan Mason</v>
      </c>
      <c r="B95" s="4" t="str">
        <f ca="1">IFERROR(__xludf.DUMMYFUNCTION("INDEX(IFNA(REGEXEXTRACT(D95, ""([^ ]+)$"")))"),"SF")</f>
        <v>SF</v>
      </c>
      <c r="C95" s="4">
        <f t="shared" si="2"/>
        <v>9.7999999999999989</v>
      </c>
      <c r="D95" s="4" t="s">
        <v>41</v>
      </c>
      <c r="E95" s="5" t="s">
        <v>419</v>
      </c>
      <c r="F95" s="6">
        <v>8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19</v>
      </c>
      <c r="N95" s="4">
        <v>77</v>
      </c>
      <c r="O95" s="4">
        <v>0</v>
      </c>
      <c r="P95" s="8">
        <v>0</v>
      </c>
      <c r="Q95" s="7">
        <v>2</v>
      </c>
      <c r="R95" s="4">
        <v>11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Miles Sanders</v>
      </c>
      <c r="B96" s="4" t="str">
        <f ca="1">IFERROR(__xludf.DUMMYFUNCTION("INDEX(IFNA(REGEXEXTRACT(D96, ""([^ ]+)$"")))"),"CAR")</f>
        <v>CAR</v>
      </c>
      <c r="C96" s="4">
        <f t="shared" si="2"/>
        <v>10</v>
      </c>
      <c r="D96" s="4" t="s">
        <v>222</v>
      </c>
      <c r="E96" s="7" t="s">
        <v>420</v>
      </c>
      <c r="F96" s="6">
        <v>8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7</v>
      </c>
      <c r="N96" s="4">
        <v>17</v>
      </c>
      <c r="O96" s="4">
        <v>1</v>
      </c>
      <c r="P96" s="8">
        <v>0</v>
      </c>
      <c r="Q96" s="7">
        <v>2</v>
      </c>
      <c r="R96" s="4">
        <v>13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Tyler Badie</v>
      </c>
      <c r="B97" s="4" t="str">
        <f ca="1">IFERROR(__xludf.DUMMYFUNCTION("INDEX(IFNA(REGEXEXTRACT(D97, ""([^ ]+)$"")))"),"DEN")</f>
        <v>DEN</v>
      </c>
      <c r="C97" s="4">
        <f t="shared" si="2"/>
        <v>7</v>
      </c>
      <c r="D97" s="4" t="s">
        <v>382</v>
      </c>
      <c r="E97" s="5" t="s">
        <v>31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9</v>
      </c>
      <c r="N97" s="4">
        <v>70</v>
      </c>
      <c r="O97" s="4">
        <v>0</v>
      </c>
      <c r="P97" s="8">
        <v>0</v>
      </c>
      <c r="Q97" s="7">
        <v>0</v>
      </c>
      <c r="R97" s="4">
        <v>0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Travis Etienne</v>
      </c>
      <c r="B98" s="4" t="str">
        <f ca="1">IFERROR(__xludf.DUMMYFUNCTION("INDEX(IFNA(REGEXEXTRACT(D98, ""([^ ]+)$"")))"),"JAX")</f>
        <v>JAX</v>
      </c>
      <c r="C98" s="4">
        <f t="shared" si="2"/>
        <v>10.5</v>
      </c>
      <c r="D98" s="4" t="s">
        <v>107</v>
      </c>
      <c r="E98" s="5" t="s">
        <v>65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11</v>
      </c>
      <c r="N98" s="4">
        <v>68</v>
      </c>
      <c r="O98" s="4">
        <v>0</v>
      </c>
      <c r="P98" s="8">
        <v>0</v>
      </c>
      <c r="Q98" s="7">
        <v>4</v>
      </c>
      <c r="R98" s="4">
        <v>17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Christian Kirk</v>
      </c>
      <c r="B99" s="4" t="str">
        <f ca="1">IFERROR(__xludf.DUMMYFUNCTION("INDEX(IFNA(REGEXEXTRACT(D99, ""([^ ]+)$"")))"),"JAX")</f>
        <v>JAX</v>
      </c>
      <c r="C99" s="4">
        <f t="shared" si="2"/>
        <v>11.9</v>
      </c>
      <c r="D99" s="4" t="s">
        <v>194</v>
      </c>
      <c r="E99" s="7" t="s">
        <v>65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8</v>
      </c>
      <c r="R99" s="4">
        <v>79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D.J. Moore</v>
      </c>
      <c r="B100" s="4" t="str">
        <f ca="1">IFERROR(__xludf.DUMMYFUNCTION("INDEX(IFNA(REGEXEXTRACT(D100, ""([^ ]+)$"")))"),"CHI")</f>
        <v>CHI</v>
      </c>
      <c r="C100" s="4">
        <f t="shared" si="2"/>
        <v>11.200000000000001</v>
      </c>
      <c r="D100" s="4" t="s">
        <v>177</v>
      </c>
      <c r="E100" s="7" t="s">
        <v>35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1</v>
      </c>
      <c r="N100" s="4">
        <v>-6</v>
      </c>
      <c r="O100" s="4">
        <v>0</v>
      </c>
      <c r="P100" s="8">
        <v>0</v>
      </c>
      <c r="Q100" s="7">
        <v>8</v>
      </c>
      <c r="R100" s="4">
        <v>78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Trey Sermon</v>
      </c>
      <c r="B101" s="4" t="str">
        <f ca="1">IFERROR(__xludf.DUMMYFUNCTION("INDEX(IFNA(REGEXEXTRACT(D101, ""([^ ]+)$"")))"),"IND")</f>
        <v>IND</v>
      </c>
      <c r="C101" s="4">
        <f t="shared" si="2"/>
        <v>7.6</v>
      </c>
      <c r="D101" s="4" t="s">
        <v>411</v>
      </c>
      <c r="E101" s="7" t="s">
        <v>343</v>
      </c>
      <c r="F101" s="6">
        <v>7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2</v>
      </c>
      <c r="N101" s="4">
        <v>16</v>
      </c>
      <c r="O101" s="4">
        <v>1</v>
      </c>
      <c r="P101" s="8">
        <v>0</v>
      </c>
      <c r="Q101" s="7">
        <v>0</v>
      </c>
      <c r="R101" s="4">
        <v>0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DeVonta Smith</v>
      </c>
      <c r="B102" s="4" t="str">
        <f ca="1">IFERROR(__xludf.DUMMYFUNCTION("INDEX(IFNA(REGEXEXTRACT(D102, ""([^ ]+)$"")))"),"PHI")</f>
        <v>PHI</v>
      </c>
      <c r="C102" s="4">
        <f t="shared" si="2"/>
        <v>11.4</v>
      </c>
      <c r="D102" s="4" t="s">
        <v>138</v>
      </c>
      <c r="E102" s="5" t="s">
        <v>129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0</v>
      </c>
      <c r="N102" s="4">
        <v>0</v>
      </c>
      <c r="O102" s="4">
        <v>0</v>
      </c>
      <c r="P102" s="8">
        <v>0</v>
      </c>
      <c r="Q102" s="7">
        <v>7</v>
      </c>
      <c r="R102" s="4">
        <v>79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JuJu Smith-Schuster</v>
      </c>
      <c r="B103" s="4" t="str">
        <f ca="1">IFERROR(__xludf.DUMMYFUNCTION("INDEX(IFNA(REGEXEXTRACT(D103, ""([^ ]+)$"")))"),"KC")</f>
        <v>KC</v>
      </c>
      <c r="C103" s="4">
        <f t="shared" si="2"/>
        <v>8.6999999999999993</v>
      </c>
      <c r="D103" s="4" t="s">
        <v>427</v>
      </c>
      <c r="E103" s="5" t="s">
        <v>96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2</v>
      </c>
      <c r="R103" s="4">
        <v>17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Carson Steele</v>
      </c>
      <c r="B104" s="4" t="str">
        <f ca="1">IFERROR(__xludf.DUMMYFUNCTION("INDEX(IFNA(REGEXEXTRACT(D104, ""([^ ]+)$"")))"),"KC")</f>
        <v>KC</v>
      </c>
      <c r="C104" s="4">
        <f t="shared" si="2"/>
        <v>7.9</v>
      </c>
      <c r="D104" s="4" t="s">
        <v>324</v>
      </c>
      <c r="E104" s="7" t="s">
        <v>96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17</v>
      </c>
      <c r="N104" s="4">
        <v>72</v>
      </c>
      <c r="O104" s="4">
        <v>0</v>
      </c>
      <c r="P104" s="8">
        <v>0</v>
      </c>
      <c r="Q104" s="7">
        <v>1</v>
      </c>
      <c r="R104" s="4">
        <v>2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Brenton Strange</v>
      </c>
      <c r="B105" s="4" t="str">
        <f ca="1">IFERROR(__xludf.DUMMYFUNCTION("INDEX(IFNA(REGEXEXTRACT(D105, ""([^ ]+)$"")))"),"JAX")</f>
        <v>JAX</v>
      </c>
      <c r="C105" s="4">
        <f t="shared" si="2"/>
        <v>8.1999999999999993</v>
      </c>
      <c r="D105" s="4" t="s">
        <v>363</v>
      </c>
      <c r="E105" s="7" t="s">
        <v>65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2</v>
      </c>
      <c r="R105" s="4">
        <v>12</v>
      </c>
      <c r="S105" s="4">
        <v>1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Braelon Allen</v>
      </c>
      <c r="B106" s="4" t="str">
        <f ca="1">IFERROR(__xludf.DUMMYFUNCTION("INDEX(IFNA(REGEXEXTRACT(D106, ""([^ ]+)$"")))"),"NYJ")</f>
        <v>NYJ</v>
      </c>
      <c r="C106" s="4">
        <f t="shared" si="2"/>
        <v>8.3000000000000007</v>
      </c>
      <c r="D106" s="4" t="s">
        <v>280</v>
      </c>
      <c r="E106" s="7" t="s">
        <v>101</v>
      </c>
      <c r="F106" s="6">
        <v>6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11</v>
      </c>
      <c r="N106" s="4">
        <v>55</v>
      </c>
      <c r="O106" s="4">
        <v>0</v>
      </c>
      <c r="P106" s="8">
        <v>0</v>
      </c>
      <c r="Q106" s="7">
        <v>3</v>
      </c>
      <c r="R106" s="4">
        <v>13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Chase Brown</v>
      </c>
      <c r="B107" s="4" t="str">
        <f ca="1">IFERROR(__xludf.DUMMYFUNCTION("INDEX(IFNA(REGEXEXTRACT(D107, ""([^ ]+)$"")))"),"CIN")</f>
        <v>CIN</v>
      </c>
      <c r="C107" s="4">
        <f t="shared" si="2"/>
        <v>7.9</v>
      </c>
      <c r="D107" s="4" t="s">
        <v>210</v>
      </c>
      <c r="E107" s="7" t="s">
        <v>19</v>
      </c>
      <c r="F107" s="6">
        <v>6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7</v>
      </c>
      <c r="N107" s="4">
        <v>62</v>
      </c>
      <c r="O107" s="4">
        <v>0</v>
      </c>
      <c r="P107" s="8">
        <v>0</v>
      </c>
      <c r="Q107" s="7">
        <v>2</v>
      </c>
      <c r="R107" s="4">
        <v>7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Nathaniel Dell</v>
      </c>
      <c r="B108" s="4" t="str">
        <f ca="1">IFERROR(__xludf.DUMMYFUNCTION("INDEX(IFNA(REGEXEXTRACT(D108, ""([^ ]+)$"")))"),"HOU")</f>
        <v>HOU</v>
      </c>
      <c r="C108" s="4">
        <f t="shared" si="2"/>
        <v>8.6999999999999993</v>
      </c>
      <c r="D108" s="4" t="s">
        <v>164</v>
      </c>
      <c r="E108" s="5" t="s">
        <v>349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5</v>
      </c>
      <c r="R108" s="4">
        <v>62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Demario Douglas</v>
      </c>
      <c r="B109" s="4" t="str">
        <f ca="1">IFERROR(__xludf.DUMMYFUNCTION("INDEX(IFNA(REGEXEXTRACT(D109, ""([^ ]+)$"")))"),"NE")</f>
        <v>NE</v>
      </c>
      <c r="C109" s="4">
        <f t="shared" si="2"/>
        <v>11.3</v>
      </c>
      <c r="D109" s="4" t="s">
        <v>236</v>
      </c>
      <c r="E109" s="5" t="s">
        <v>428</v>
      </c>
      <c r="F109" s="6">
        <v>6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1</v>
      </c>
      <c r="N109" s="4">
        <v>9</v>
      </c>
      <c r="O109" s="4">
        <v>0</v>
      </c>
      <c r="P109" s="8">
        <v>0</v>
      </c>
      <c r="Q109" s="7">
        <v>7</v>
      </c>
      <c r="R109" s="4">
        <v>69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Noah Fant</v>
      </c>
      <c r="B110" s="4" t="str">
        <f ca="1">IFERROR(__xludf.DUMMYFUNCTION("INDEX(IFNA(REGEXEXTRACT(D110, ""([^ ]+)$"")))"),"SEA")</f>
        <v>SEA</v>
      </c>
      <c r="C110" s="4">
        <f t="shared" si="2"/>
        <v>9</v>
      </c>
      <c r="D110" s="4" t="s">
        <v>239</v>
      </c>
      <c r="E110" s="7" t="s">
        <v>421</v>
      </c>
      <c r="F110" s="6">
        <v>6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6</v>
      </c>
      <c r="R110" s="4">
        <v>60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Jerome Ford</v>
      </c>
      <c r="B111" s="4" t="str">
        <f ca="1">IFERROR(__xludf.DUMMYFUNCTION("INDEX(IFNA(REGEXEXTRACT(D111, ""([^ ]+)$"")))"),"CLE")</f>
        <v>CLE</v>
      </c>
      <c r="C111" s="4">
        <f t="shared" si="2"/>
        <v>8.5</v>
      </c>
      <c r="D111" s="4" t="s">
        <v>88</v>
      </c>
      <c r="E111" s="7" t="s">
        <v>354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10</v>
      </c>
      <c r="N111" s="4">
        <v>37</v>
      </c>
      <c r="O111" s="4">
        <v>0</v>
      </c>
      <c r="P111" s="8">
        <v>0</v>
      </c>
      <c r="Q111" s="7">
        <v>3</v>
      </c>
      <c r="R111" s="4">
        <v>33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Roschon Johnson</v>
      </c>
      <c r="B112" s="4" t="str">
        <f ca="1">IFERROR(__xludf.DUMMYFUNCTION("INDEX(IFNA(REGEXEXTRACT(D112, ""([^ ]+)$"")))"),"CHI")</f>
        <v>CHI</v>
      </c>
      <c r="C112" s="4">
        <f t="shared" si="2"/>
        <v>8.1999999999999993</v>
      </c>
      <c r="D112" s="4" t="s">
        <v>429</v>
      </c>
      <c r="E112" s="7" t="s">
        <v>35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8</v>
      </c>
      <c r="N112" s="4">
        <v>30</v>
      </c>
      <c r="O112" s="4">
        <v>0</v>
      </c>
      <c r="P112" s="8">
        <v>0</v>
      </c>
      <c r="Q112" s="7">
        <v>4</v>
      </c>
      <c r="R112" s="4">
        <v>32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Jaleel McLaughlin</v>
      </c>
      <c r="B113" s="4" t="str">
        <f ca="1">IFERROR(__xludf.DUMMYFUNCTION("INDEX(IFNA(REGEXEXTRACT(D113, ""([^ ]+)$"")))"),"DEN")</f>
        <v>DEN</v>
      </c>
      <c r="C113" s="4">
        <f t="shared" si="2"/>
        <v>7.9</v>
      </c>
      <c r="D113" s="4" t="s">
        <v>254</v>
      </c>
      <c r="E113" s="7" t="s">
        <v>31</v>
      </c>
      <c r="F113" s="6">
        <v>6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5</v>
      </c>
      <c r="N113" s="4">
        <v>7</v>
      </c>
      <c r="O113" s="4">
        <v>1</v>
      </c>
      <c r="P113" s="8">
        <v>0</v>
      </c>
      <c r="Q113" s="7">
        <v>1</v>
      </c>
      <c r="R113" s="4">
        <v>7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Darnell Mooney</v>
      </c>
      <c r="B114" s="4" t="str">
        <f ca="1">IFERROR(__xludf.DUMMYFUNCTION("INDEX(IFNA(REGEXEXTRACT(D114, ""([^ ]+)$"")))"),"ATL")</f>
        <v>ATL</v>
      </c>
      <c r="C114" s="4">
        <f t="shared" si="2"/>
        <v>10.600000000000001</v>
      </c>
      <c r="D114" s="4" t="s">
        <v>257</v>
      </c>
      <c r="E114" s="7" t="s">
        <v>424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8</v>
      </c>
      <c r="R114" s="4">
        <v>66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John Mundt</v>
      </c>
      <c r="B115" s="4" t="str">
        <f ca="1">IFERROR(__xludf.DUMMYFUNCTION("INDEX(IFNA(REGEXEXTRACT(D115, ""([^ ]+)$"")))"),"MIN")</f>
        <v>MIN</v>
      </c>
      <c r="C115" s="4">
        <f t="shared" si="2"/>
        <v>6.7</v>
      </c>
      <c r="D115" s="4" t="s">
        <v>260</v>
      </c>
      <c r="E115" s="7" t="s">
        <v>25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1</v>
      </c>
      <c r="R115" s="4">
        <v>2</v>
      </c>
      <c r="S115" s="4">
        <v>1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Jayden Reed</v>
      </c>
      <c r="B116" s="4" t="str">
        <f ca="1">IFERROR(__xludf.DUMMYFUNCTION("INDEX(IFNA(REGEXEXTRACT(D116, ""([^ ]+)$"")))"),"GB")</f>
        <v>GB</v>
      </c>
      <c r="C116" s="4">
        <f t="shared" si="2"/>
        <v>8.9</v>
      </c>
      <c r="D116" s="4" t="s">
        <v>26</v>
      </c>
      <c r="E116" s="5" t="s">
        <v>345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2</v>
      </c>
      <c r="N116" s="4">
        <v>19</v>
      </c>
      <c r="O116" s="4">
        <v>0</v>
      </c>
      <c r="P116" s="8">
        <v>0</v>
      </c>
      <c r="Q116" s="7">
        <v>4</v>
      </c>
      <c r="R116" s="4">
        <v>50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Wan'Dale Robinson</v>
      </c>
      <c r="B117" s="4" t="str">
        <f ca="1">IFERROR(__xludf.DUMMYFUNCTION("INDEX(IFNA(REGEXEXTRACT(D117, ""([^ ]+)$"")))"),"NYG")</f>
        <v>NYG</v>
      </c>
      <c r="C117" s="4">
        <f t="shared" si="2"/>
        <v>9.6000000000000014</v>
      </c>
      <c r="D117" s="4" t="s">
        <v>169</v>
      </c>
      <c r="E117" s="5" t="s">
        <v>85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7</v>
      </c>
      <c r="R117" s="4">
        <v>61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Courtland Sutton</v>
      </c>
      <c r="B118" s="4" t="str">
        <f ca="1">IFERROR(__xludf.DUMMYFUNCTION("INDEX(IFNA(REGEXEXTRACT(D118, ""([^ ]+)$"")))"),"DEN")</f>
        <v>DEN</v>
      </c>
      <c r="C118" s="4">
        <f t="shared" si="2"/>
        <v>10.3</v>
      </c>
      <c r="D118" s="4" t="s">
        <v>203</v>
      </c>
      <c r="E118" s="5" t="s">
        <v>31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7</v>
      </c>
      <c r="R118" s="4">
        <v>68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Nick Vannett</v>
      </c>
      <c r="B119" s="4" t="str">
        <f ca="1">IFERROR(__xludf.DUMMYFUNCTION("INDEX(IFNA(REGEXEXTRACT(D119, ""([^ ]+)$"")))"),"TEN")</f>
        <v>TEN</v>
      </c>
      <c r="C119" s="4">
        <f t="shared" si="2"/>
        <v>7.9</v>
      </c>
      <c r="D119" s="4" t="s">
        <v>276</v>
      </c>
      <c r="E119" s="5" t="s">
        <v>23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2</v>
      </c>
      <c r="R119" s="4">
        <v>9</v>
      </c>
      <c r="S119" s="4">
        <v>1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Christian Watson</v>
      </c>
      <c r="B120" s="4" t="str">
        <f ca="1">IFERROR(__xludf.DUMMYFUNCTION("INDEX(IFNA(REGEXEXTRACT(D120, ""([^ ]+)$"")))"),"GB")</f>
        <v>GB</v>
      </c>
      <c r="C120" s="4">
        <f t="shared" si="2"/>
        <v>7.7</v>
      </c>
      <c r="D120" s="4" t="s">
        <v>148</v>
      </c>
      <c r="E120" s="5" t="s">
        <v>345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2</v>
      </c>
      <c r="R120" s="4">
        <v>67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Michael Wilson</v>
      </c>
      <c r="B121" s="4" t="str">
        <f ca="1">IFERROR(__xludf.DUMMYFUNCTION("INDEX(IFNA(REGEXEXTRACT(D121, ""([^ ]+)$"")))"),"ARI")</f>
        <v>ARI</v>
      </c>
      <c r="C121" s="4">
        <f t="shared" si="2"/>
        <v>10.4</v>
      </c>
      <c r="D121" s="4" t="s">
        <v>159</v>
      </c>
      <c r="E121" s="5" t="s">
        <v>422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8</v>
      </c>
      <c r="R121" s="4">
        <v>64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De'Von Achane</v>
      </c>
      <c r="B122" s="4" t="str">
        <f ca="1">IFERROR(__xludf.DUMMYFUNCTION("INDEX(IFNA(REGEXEXTRACT(D122, ""([^ ]+)$"")))"),"MIA")</f>
        <v>MIA</v>
      </c>
      <c r="C122" s="4">
        <f t="shared" si="2"/>
        <v>7.3000000000000007</v>
      </c>
      <c r="D122" s="4" t="s">
        <v>71</v>
      </c>
      <c r="E122" s="5" t="s">
        <v>112</v>
      </c>
      <c r="F122" s="6">
        <v>5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11</v>
      </c>
      <c r="N122" s="4">
        <v>30</v>
      </c>
      <c r="O122" s="4">
        <v>0</v>
      </c>
      <c r="P122" s="8">
        <v>0</v>
      </c>
      <c r="Q122" s="7">
        <v>3</v>
      </c>
      <c r="R122" s="4">
        <v>28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Nelson Agholor</v>
      </c>
      <c r="B123" s="4" t="str">
        <f ca="1">IFERROR(__xludf.DUMMYFUNCTION("INDEX(IFNA(REGEXEXTRACT(D123, ""([^ ]+)$"")))"),"BAL")</f>
        <v>BAL</v>
      </c>
      <c r="C123" s="4">
        <f t="shared" si="2"/>
        <v>6.1000000000000005</v>
      </c>
      <c r="D123" s="4" t="s">
        <v>279</v>
      </c>
      <c r="E123" s="5" t="s">
        <v>338</v>
      </c>
      <c r="F123" s="6">
        <v>5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1</v>
      </c>
      <c r="R123" s="4">
        <v>56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J.K. Dobbins</v>
      </c>
      <c r="B124" s="4" t="str">
        <f ca="1">IFERROR(__xludf.DUMMYFUNCTION("INDEX(IFNA(REGEXEXTRACT(D124, ""([^ ]+)$"")))"),"LAC")</f>
        <v>LAC</v>
      </c>
      <c r="C124" s="4">
        <f t="shared" si="2"/>
        <v>6.9</v>
      </c>
      <c r="D124" s="4" t="s">
        <v>45</v>
      </c>
      <c r="E124" s="5" t="s">
        <v>425</v>
      </c>
      <c r="F124" s="6">
        <v>5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15</v>
      </c>
      <c r="N124" s="4">
        <v>44</v>
      </c>
      <c r="O124" s="4">
        <v>0</v>
      </c>
      <c r="P124" s="8">
        <v>0</v>
      </c>
      <c r="Q124" s="7">
        <v>3</v>
      </c>
      <c r="R124" s="4">
        <v>10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Rico Dowdle</v>
      </c>
      <c r="B125" s="4" t="str">
        <f ca="1">IFERROR(__xludf.DUMMYFUNCTION("INDEX(IFNA(REGEXEXTRACT(D125, ""([^ ]+)$"")))"),"DAL")</f>
        <v>DAL</v>
      </c>
      <c r="C125" s="4">
        <f t="shared" si="2"/>
        <v>7.1000000000000005</v>
      </c>
      <c r="D125" s="4" t="s">
        <v>213</v>
      </c>
      <c r="E125" s="5" t="s">
        <v>61</v>
      </c>
      <c r="F125" s="6">
        <v>5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8</v>
      </c>
      <c r="N125" s="4">
        <v>32</v>
      </c>
      <c r="O125" s="4">
        <v>0</v>
      </c>
      <c r="P125" s="8">
        <v>0</v>
      </c>
      <c r="Q125" s="7">
        <v>3</v>
      </c>
      <c r="R125" s="4">
        <v>24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Justice Hill</v>
      </c>
      <c r="B126" s="4" t="str">
        <f ca="1">IFERROR(__xludf.DUMMYFUNCTION("INDEX(IFNA(REGEXEXTRACT(D126, ""([^ ]+)$"")))"),"BAL")</f>
        <v>BAL</v>
      </c>
      <c r="C126" s="4">
        <f t="shared" si="2"/>
        <v>6.4</v>
      </c>
      <c r="D126" s="4" t="s">
        <v>166</v>
      </c>
      <c r="E126" s="7" t="s">
        <v>338</v>
      </c>
      <c r="F126" s="6">
        <v>5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5</v>
      </c>
      <c r="N126" s="4">
        <v>33</v>
      </c>
      <c r="O126" s="4">
        <v>0</v>
      </c>
      <c r="P126" s="8">
        <v>0</v>
      </c>
      <c r="Q126" s="7">
        <v>2</v>
      </c>
      <c r="R126" s="4">
        <v>21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CeeDee Lamb</v>
      </c>
      <c r="B127" s="4" t="str">
        <f ca="1">IFERROR(__xludf.DUMMYFUNCTION("INDEX(IFNA(REGEXEXTRACT(D127, ""([^ ]+)$"")))"),"DAL")</f>
        <v>DAL</v>
      </c>
      <c r="C127" s="4">
        <f t="shared" si="2"/>
        <v>6.6999999999999993</v>
      </c>
      <c r="D127" s="4" t="s">
        <v>134</v>
      </c>
      <c r="E127" s="5" t="s">
        <v>61</v>
      </c>
      <c r="F127" s="6">
        <v>5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4</v>
      </c>
      <c r="R127" s="4">
        <v>67</v>
      </c>
      <c r="S127" s="4">
        <v>0</v>
      </c>
      <c r="T127" s="8">
        <v>0</v>
      </c>
      <c r="U127" s="7">
        <v>1</v>
      </c>
      <c r="V127" s="8">
        <v>0</v>
      </c>
    </row>
    <row r="128" spans="1:22" x14ac:dyDescent="0.2">
      <c r="A128" s="4" t="str">
        <f t="shared" ca="1" si="0"/>
        <v>George Pickens</v>
      </c>
      <c r="B128" s="4" t="str">
        <f ca="1">IFERROR(__xludf.DUMMYFUNCTION("INDEX(IFNA(REGEXEXTRACT(D128, ""([^ ]+)$"")))"),"PIT")</f>
        <v>PIT</v>
      </c>
      <c r="C128" s="4">
        <f t="shared" si="2"/>
        <v>8.1999999999999993</v>
      </c>
      <c r="D128" s="4" t="s">
        <v>136</v>
      </c>
      <c r="E128" s="5" t="s">
        <v>361</v>
      </c>
      <c r="F128" s="6">
        <v>5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5</v>
      </c>
      <c r="R128" s="4">
        <v>57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Kyle Pitts</v>
      </c>
      <c r="B129" s="4" t="str">
        <f ca="1">IFERROR(__xludf.DUMMYFUNCTION("INDEX(IFNA(REGEXEXTRACT(D129, ""([^ ]+)$"")))"),"ATL")</f>
        <v>ATL</v>
      </c>
      <c r="C129" s="4">
        <f t="shared" si="2"/>
        <v>6.9</v>
      </c>
      <c r="D129" s="4" t="s">
        <v>137</v>
      </c>
      <c r="E129" s="5" t="s">
        <v>424</v>
      </c>
      <c r="F129" s="6">
        <v>5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2</v>
      </c>
      <c r="R129" s="4">
        <v>59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Tyjae Spears</v>
      </c>
      <c r="B130" s="4" t="str">
        <f ca="1">IFERROR(__xludf.DUMMYFUNCTION("INDEX(IFNA(REGEXEXTRACT(D130, ""([^ ]+)$"")))"),"TEN")</f>
        <v>TEN</v>
      </c>
      <c r="C130" s="4">
        <f t="shared" si="2"/>
        <v>8.1000000000000014</v>
      </c>
      <c r="D130" s="4" t="s">
        <v>201</v>
      </c>
      <c r="E130" s="5" t="s">
        <v>23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2</v>
      </c>
      <c r="N130" s="4">
        <v>7</v>
      </c>
      <c r="O130" s="4">
        <v>0</v>
      </c>
      <c r="P130" s="8">
        <v>0</v>
      </c>
      <c r="Q130" s="7">
        <v>4</v>
      </c>
      <c r="R130" s="4">
        <v>54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Davante Adams</v>
      </c>
      <c r="B131" s="4" t="str">
        <f ca="1">IFERROR(__xludf.DUMMYFUNCTION("INDEX(IFNA(REGEXEXTRACT(D131, ""([^ ]+)$"")))"),"NYJ")</f>
        <v>NYJ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</v>
      </c>
      <c r="D131" s="4" t="s">
        <v>160</v>
      </c>
      <c r="E131" s="5" t="s">
        <v>420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4</v>
      </c>
      <c r="R131" s="4">
        <v>40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Brandon Aiyuk</v>
      </c>
      <c r="B132" s="4" t="str">
        <f ca="1">IFERROR(__xludf.DUMMYFUNCTION("INDEX(IFNA(REGEXEXTRACT(D132, ""([^ ]+)$"")))"),"SF")</f>
        <v>SF</v>
      </c>
      <c r="C132" s="4">
        <f t="shared" si="3"/>
        <v>7.3000000000000007</v>
      </c>
      <c r="D132" s="4" t="s">
        <v>206</v>
      </c>
      <c r="E132" s="5" t="s">
        <v>419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5</v>
      </c>
      <c r="R132" s="4">
        <v>48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Brock Bowers</v>
      </c>
      <c r="B133" s="4" t="str">
        <f ca="1">IFERROR(__xludf.DUMMYFUNCTION("INDEX(IFNA(REGEXEXTRACT(D133, ""([^ ]+)$"")))"),"LV")</f>
        <v>LV</v>
      </c>
      <c r="C133" s="4">
        <f t="shared" si="3"/>
        <v>5.6000000000000005</v>
      </c>
      <c r="D133" s="4" t="s">
        <v>162</v>
      </c>
      <c r="E133" s="7" t="s">
        <v>29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3</v>
      </c>
      <c r="R133" s="4">
        <v>41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Mike Gesicki</v>
      </c>
      <c r="B134" s="4" t="str">
        <f ca="1">IFERROR(__xludf.DUMMYFUNCTION("INDEX(IFNA(REGEXEXTRACT(D134, ""([^ ]+)$"")))"),"CIN")</f>
        <v>CIN</v>
      </c>
      <c r="C134" s="4">
        <f t="shared" si="3"/>
        <v>6.7</v>
      </c>
      <c r="D134" s="4" t="s">
        <v>242</v>
      </c>
      <c r="E134" s="7" t="s">
        <v>19</v>
      </c>
      <c r="F134" s="6">
        <v>4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47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Kylen Granson</v>
      </c>
      <c r="B135" s="4" t="str">
        <f ca="1">IFERROR(__xludf.DUMMYFUNCTION("INDEX(IFNA(REGEXEXTRACT(D135, ""([^ ]+)$"")))"),"IND")</f>
        <v>IND</v>
      </c>
      <c r="C135" s="4">
        <f t="shared" si="3"/>
        <v>4.5</v>
      </c>
      <c r="D135" s="4" t="s">
        <v>405</v>
      </c>
      <c r="E135" s="5" t="s">
        <v>343</v>
      </c>
      <c r="F135" s="6">
        <v>4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1</v>
      </c>
      <c r="R135" s="4">
        <v>40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Tyreek Hill</v>
      </c>
      <c r="B136" s="4" t="str">
        <f ca="1">IFERROR(__xludf.DUMMYFUNCTION("INDEX(IFNA(REGEXEXTRACT(D136, ""([^ ]+)$"")))"),"MIA")</f>
        <v>MIA</v>
      </c>
      <c r="C136" s="4">
        <f t="shared" si="3"/>
        <v>5.5</v>
      </c>
      <c r="D136" s="4" t="s">
        <v>47</v>
      </c>
      <c r="E136" s="7" t="s">
        <v>112</v>
      </c>
      <c r="F136" s="6">
        <v>4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3</v>
      </c>
      <c r="R136" s="4">
        <v>40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Josh Jacobs</v>
      </c>
      <c r="B137" s="4" t="str">
        <f ca="1">IFERROR(__xludf.DUMMYFUNCTION("INDEX(IFNA(REGEXEXTRACT(D137, ""([^ ]+)$"")))"),"GB")</f>
        <v>GB</v>
      </c>
      <c r="C137" s="4">
        <f t="shared" si="3"/>
        <v>5.3</v>
      </c>
      <c r="D137" s="4" t="s">
        <v>109</v>
      </c>
      <c r="E137" s="5" t="s">
        <v>345</v>
      </c>
      <c r="F137" s="6">
        <v>4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14</v>
      </c>
      <c r="N137" s="4">
        <v>43</v>
      </c>
      <c r="O137" s="4">
        <v>0</v>
      </c>
      <c r="P137" s="8">
        <v>0</v>
      </c>
      <c r="Q137" s="7">
        <v>1</v>
      </c>
      <c r="R137" s="4">
        <v>5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Jerry Jeudy</v>
      </c>
      <c r="B138" s="4" t="str">
        <f ca="1">IFERROR(__xludf.DUMMYFUNCTION("INDEX(IFNA(REGEXEXTRACT(D138, ""([^ ]+)$"")))"),"CLE")</f>
        <v>CLE</v>
      </c>
      <c r="C138" s="4">
        <f t="shared" si="3"/>
        <v>6.7</v>
      </c>
      <c r="D138" s="4" t="s">
        <v>132</v>
      </c>
      <c r="E138" s="7" t="s">
        <v>354</v>
      </c>
      <c r="F138" s="6">
        <v>4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4</v>
      </c>
      <c r="R138" s="4">
        <v>27</v>
      </c>
      <c r="S138" s="4">
        <v>0</v>
      </c>
      <c r="T138" s="8">
        <v>1</v>
      </c>
      <c r="U138" s="7">
        <v>0</v>
      </c>
      <c r="V138" s="8">
        <v>0</v>
      </c>
    </row>
    <row r="139" spans="1:22" x14ac:dyDescent="0.2">
      <c r="A139" s="4" t="str">
        <f t="shared" ca="1" si="0"/>
        <v>Xavier Legette</v>
      </c>
      <c r="B139" s="4" t="str">
        <f ca="1">IFERROR(__xludf.DUMMYFUNCTION("INDEX(IFNA(REGEXEXTRACT(D139, ""([^ ]+)$"")))"),"CAR")</f>
        <v>CAR</v>
      </c>
      <c r="C139" s="4">
        <f t="shared" si="3"/>
        <v>5.2</v>
      </c>
      <c r="D139" s="4" t="s">
        <v>196</v>
      </c>
      <c r="E139" s="7" t="s">
        <v>420</v>
      </c>
      <c r="F139" s="6">
        <v>4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2</v>
      </c>
      <c r="R139" s="4">
        <v>42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Tyler Lockett</v>
      </c>
      <c r="B140" s="4" t="str">
        <f ca="1">IFERROR(__xludf.DUMMYFUNCTION("INDEX(IFNA(REGEXEXTRACT(D140, ""([^ ]+)$"")))"),"SEA")</f>
        <v>SEA</v>
      </c>
      <c r="C140" s="4">
        <f t="shared" si="3"/>
        <v>7.1000000000000005</v>
      </c>
      <c r="D140" s="4" t="s">
        <v>145</v>
      </c>
      <c r="E140" s="5" t="s">
        <v>421</v>
      </c>
      <c r="F140" s="6">
        <v>4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5</v>
      </c>
      <c r="R140" s="4">
        <v>46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Hunter Luepke</v>
      </c>
      <c r="B141" s="4" t="str">
        <f ca="1">IFERROR(__xludf.DUMMYFUNCTION("INDEX(IFNA(REGEXEXTRACT(D141, ""([^ ]+)$"")))"),"DAL")</f>
        <v>DAL</v>
      </c>
      <c r="C141" s="4">
        <f t="shared" si="3"/>
        <v>5.1000000000000005</v>
      </c>
      <c r="D141" s="4" t="s">
        <v>252</v>
      </c>
      <c r="E141" s="5" t="s">
        <v>61</v>
      </c>
      <c r="F141" s="6">
        <v>4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2</v>
      </c>
      <c r="R141" s="4">
        <v>41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Luke McCaffrey</v>
      </c>
      <c r="B142" s="4" t="str">
        <f ca="1">IFERROR(__xludf.DUMMYFUNCTION("INDEX(IFNA(REGEXEXTRACT(D142, ""([^ ]+)$"")))"),"WAS")</f>
        <v>WAS</v>
      </c>
      <c r="C142" s="4">
        <f t="shared" si="3"/>
        <v>5.9</v>
      </c>
      <c r="D142" s="4" t="s">
        <v>253</v>
      </c>
      <c r="E142" s="5" t="s">
        <v>59</v>
      </c>
      <c r="F142" s="6">
        <v>4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3</v>
      </c>
      <c r="R142" s="4">
        <v>44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Ladd McConkey</v>
      </c>
      <c r="B143" s="4" t="str">
        <f ca="1">IFERROR(__xludf.DUMMYFUNCTION("INDEX(IFNA(REGEXEXTRACT(D143, ""([^ ]+)$"")))"),"LAC")</f>
        <v>LAC</v>
      </c>
      <c r="C143" s="4">
        <f t="shared" si="3"/>
        <v>5.9</v>
      </c>
      <c r="D143" s="4" t="s">
        <v>126</v>
      </c>
      <c r="E143" s="5" t="s">
        <v>425</v>
      </c>
      <c r="F143" s="6">
        <v>4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3</v>
      </c>
      <c r="R143" s="4">
        <v>44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Cordarrelle Patterson</v>
      </c>
      <c r="B144" s="4" t="str">
        <f ca="1">IFERROR(__xludf.DUMMYFUNCTION("INDEX(IFNA(REGEXEXTRACT(D144, ""([^ ]+)$"")))"),"PIT")</f>
        <v>PIT</v>
      </c>
      <c r="C144" s="4">
        <f t="shared" si="3"/>
        <v>6.3000000000000007</v>
      </c>
      <c r="D144" s="4" t="s">
        <v>265</v>
      </c>
      <c r="E144" s="5" t="s">
        <v>361</v>
      </c>
      <c r="F144" s="6">
        <v>4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4</v>
      </c>
      <c r="N144" s="4">
        <v>33</v>
      </c>
      <c r="O144" s="4">
        <v>0</v>
      </c>
      <c r="P144" s="8">
        <v>0</v>
      </c>
      <c r="Q144" s="7">
        <v>3</v>
      </c>
      <c r="R144" s="4">
        <v>15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Alec Pierce</v>
      </c>
      <c r="B145" s="4" t="str">
        <f ca="1">IFERROR(__xludf.DUMMYFUNCTION("INDEX(IFNA(REGEXEXTRACT(D145, ""([^ ]+)$"")))"),"IND")</f>
        <v>IND</v>
      </c>
      <c r="C145" s="4">
        <f t="shared" si="3"/>
        <v>4.9000000000000004</v>
      </c>
      <c r="D145" s="4" t="s">
        <v>57</v>
      </c>
      <c r="E145" s="7" t="s">
        <v>343</v>
      </c>
      <c r="F145" s="6">
        <v>4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1</v>
      </c>
      <c r="R145" s="4">
        <v>44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Anthony Richardson</v>
      </c>
      <c r="B146" s="4" t="str">
        <f ca="1">IFERROR(__xludf.DUMMYFUNCTION("INDEX(IFNA(REGEXEXTRACT(D146, ""([^ ]+)$"")))"),"IND")</f>
        <v>IND</v>
      </c>
      <c r="C146" s="4">
        <f t="shared" si="3"/>
        <v>5.08</v>
      </c>
      <c r="D146" s="4" t="s">
        <v>24</v>
      </c>
      <c r="E146" s="7" t="s">
        <v>343</v>
      </c>
      <c r="F146" s="6">
        <v>4</v>
      </c>
      <c r="G146" s="7">
        <v>20</v>
      </c>
      <c r="H146" s="4">
        <v>10</v>
      </c>
      <c r="I146" s="4">
        <v>167</v>
      </c>
      <c r="J146" s="4">
        <v>0</v>
      </c>
      <c r="K146" s="4">
        <v>2</v>
      </c>
      <c r="L146" s="8">
        <v>0</v>
      </c>
      <c r="M146" s="7">
        <v>8</v>
      </c>
      <c r="N146" s="4">
        <v>24</v>
      </c>
      <c r="O146" s="4">
        <v>0</v>
      </c>
      <c r="P146" s="8">
        <v>0</v>
      </c>
      <c r="Q146" s="7">
        <v>0</v>
      </c>
      <c r="R146" s="4">
        <v>0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Eric Saubert</v>
      </c>
      <c r="B147" s="4" t="str">
        <f ca="1">IFERROR(__xludf.DUMMYFUNCTION("INDEX(IFNA(REGEXEXTRACT(D147, ""([^ ]+)$"")))"),"SF")</f>
        <v>SF</v>
      </c>
      <c r="C147" s="4">
        <f t="shared" si="3"/>
        <v>5.1000000000000005</v>
      </c>
      <c r="D147" s="4" t="s">
        <v>379</v>
      </c>
      <c r="E147" s="5" t="s">
        <v>419</v>
      </c>
      <c r="F147" s="6">
        <v>4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2</v>
      </c>
      <c r="R147" s="4">
        <v>41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D'Andre Swift</v>
      </c>
      <c r="B148" s="4" t="str">
        <f ca="1">IFERROR(__xludf.DUMMYFUNCTION("INDEX(IFNA(REGEXEXTRACT(D148, ""([^ ]+)$"")))"),"CHI")</f>
        <v>CHI</v>
      </c>
      <c r="C148" s="4">
        <f t="shared" si="3"/>
        <v>5.2</v>
      </c>
      <c r="D148" s="4" t="s">
        <v>170</v>
      </c>
      <c r="E148" s="7" t="s">
        <v>35</v>
      </c>
      <c r="F148" s="6">
        <v>4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13</v>
      </c>
      <c r="N148" s="4">
        <v>20</v>
      </c>
      <c r="O148" s="4">
        <v>0</v>
      </c>
      <c r="P148" s="8">
        <v>0</v>
      </c>
      <c r="Q148" s="7">
        <v>2</v>
      </c>
      <c r="R148" s="4">
        <v>22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Brian Thomas</v>
      </c>
      <c r="B149" s="4" t="str">
        <f ca="1">IFERROR(__xludf.DUMMYFUNCTION("INDEX(IFNA(REGEXEXTRACT(D149, ""([^ ]+)$"")))"),"JAX")</f>
        <v>JAX</v>
      </c>
      <c r="C149" s="4">
        <f t="shared" si="3"/>
        <v>7.3000000000000007</v>
      </c>
      <c r="D149" s="4" t="s">
        <v>120</v>
      </c>
      <c r="E149" s="5" t="s">
        <v>65</v>
      </c>
      <c r="F149" s="6">
        <v>4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5</v>
      </c>
      <c r="R149" s="4">
        <v>48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Skylar Thompson</v>
      </c>
      <c r="B150" s="4" t="str">
        <f ca="1">IFERROR(__xludf.DUMMYFUNCTION("INDEX(IFNA(REGEXEXTRACT(D150, ""([^ ]+)$"")))"),"MIA")</f>
        <v>MIA</v>
      </c>
      <c r="C150" s="4">
        <f t="shared" si="3"/>
        <v>4.28</v>
      </c>
      <c r="D150" s="4" t="s">
        <v>371</v>
      </c>
      <c r="E150" s="5" t="s">
        <v>112</v>
      </c>
      <c r="F150" s="6">
        <v>4</v>
      </c>
      <c r="G150" s="7">
        <v>19</v>
      </c>
      <c r="H150" s="4">
        <v>13</v>
      </c>
      <c r="I150" s="4">
        <v>107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0</v>
      </c>
      <c r="R150" s="4">
        <v>0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Josh Whyle</v>
      </c>
      <c r="B151" s="4" t="str">
        <f ca="1">IFERROR(__xludf.DUMMYFUNCTION("INDEX(IFNA(REGEXEXTRACT(D151, ""([^ ]+)$"")))"),"TEN")</f>
        <v>TEN</v>
      </c>
      <c r="C151" s="4">
        <f t="shared" si="3"/>
        <v>6.3</v>
      </c>
      <c r="D151" s="4" t="s">
        <v>396</v>
      </c>
      <c r="E151" s="7" t="s">
        <v>23</v>
      </c>
      <c r="F151" s="6">
        <v>4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4</v>
      </c>
      <c r="R151" s="4">
        <v>43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Tyler Allgeier</v>
      </c>
      <c r="B152" s="4" t="str">
        <f ca="1">IFERROR(__xludf.DUMMYFUNCTION("INDEX(IFNA(REGEXEXTRACT(D152, ""([^ ]+)$"")))"),"ATL")</f>
        <v>ATL</v>
      </c>
      <c r="C152" s="4">
        <f t="shared" si="3"/>
        <v>3.2</v>
      </c>
      <c r="D152" s="4" t="s">
        <v>209</v>
      </c>
      <c r="E152" s="7" t="s">
        <v>424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7</v>
      </c>
      <c r="N152" s="4">
        <v>32</v>
      </c>
      <c r="O152" s="4">
        <v>0</v>
      </c>
      <c r="P152" s="8">
        <v>0</v>
      </c>
      <c r="Q152" s="7">
        <v>0</v>
      </c>
      <c r="R152" s="4">
        <v>0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Tyler Boyd</v>
      </c>
      <c r="B153" s="4" t="str">
        <f ca="1">IFERROR(__xludf.DUMMYFUNCTION("INDEX(IFNA(REGEXEXTRACT(D153, ""([^ ]+)$"")))"),"TEN")</f>
        <v>TEN</v>
      </c>
      <c r="C153" s="4">
        <f t="shared" si="3"/>
        <v>4.8000000000000007</v>
      </c>
      <c r="D153" s="4" t="s">
        <v>231</v>
      </c>
      <c r="E153" s="5" t="s">
        <v>23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3</v>
      </c>
      <c r="R153" s="4">
        <v>33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Tim Boyle</v>
      </c>
      <c r="B154" s="4" t="str">
        <f ca="1">IFERROR(__xludf.DUMMYFUNCTION("INDEX(IFNA(REGEXEXTRACT(D154, ""([^ ]+)$"")))"),"NYG")</f>
        <v>NYG</v>
      </c>
      <c r="C154" s="4">
        <f t="shared" si="3"/>
        <v>3.7600000000000002</v>
      </c>
      <c r="D154" s="4" t="s">
        <v>430</v>
      </c>
      <c r="E154" s="5" t="s">
        <v>112</v>
      </c>
      <c r="F154" s="6">
        <v>3</v>
      </c>
      <c r="G154" s="7">
        <v>13</v>
      </c>
      <c r="H154" s="4">
        <v>7</v>
      </c>
      <c r="I154" s="4">
        <v>79</v>
      </c>
      <c r="J154" s="4">
        <v>0</v>
      </c>
      <c r="K154" s="4">
        <v>0</v>
      </c>
      <c r="L154" s="8">
        <v>0</v>
      </c>
      <c r="M154" s="7">
        <v>1</v>
      </c>
      <c r="N154" s="4">
        <v>6</v>
      </c>
      <c r="O154" s="4">
        <v>0</v>
      </c>
      <c r="P154" s="8">
        <v>0</v>
      </c>
      <c r="Q154" s="7">
        <v>0</v>
      </c>
      <c r="R154" s="4">
        <v>0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Jacoby Brissett</v>
      </c>
      <c r="B155" s="4" t="str">
        <f ca="1">IFERROR(__xludf.DUMMYFUNCTION("INDEX(IFNA(REGEXEXTRACT(D155, ""([^ ]+)$"")))"),"NE")</f>
        <v>NE</v>
      </c>
      <c r="C155" s="4">
        <f t="shared" si="3"/>
        <v>3.92</v>
      </c>
      <c r="D155" s="4" t="s">
        <v>140</v>
      </c>
      <c r="E155" s="7" t="s">
        <v>428</v>
      </c>
      <c r="F155" s="6">
        <v>3</v>
      </c>
      <c r="G155" s="7">
        <v>18</v>
      </c>
      <c r="H155" s="4">
        <v>12</v>
      </c>
      <c r="I155" s="4">
        <v>98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0</v>
      </c>
      <c r="R155" s="4">
        <v>0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Greg Dortch</v>
      </c>
      <c r="B156" s="4" t="str">
        <f ca="1">IFERROR(__xludf.DUMMYFUNCTION("INDEX(IFNA(REGEXEXTRACT(D156, ""([^ ]+)$"")))"),"ARI")</f>
        <v>ARI</v>
      </c>
      <c r="C156" s="4">
        <f t="shared" si="3"/>
        <v>5</v>
      </c>
      <c r="D156" s="4" t="s">
        <v>171</v>
      </c>
      <c r="E156" s="7" t="s">
        <v>422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3</v>
      </c>
      <c r="R156" s="4">
        <v>35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Zach Ertz</v>
      </c>
      <c r="B157" s="4" t="str">
        <f ca="1">IFERROR(__xludf.DUMMYFUNCTION("INDEX(IFNA(REGEXEXTRACT(D157, ""([^ ]+)$"")))"),"WAS")</f>
        <v>WAS</v>
      </c>
      <c r="C157" s="4">
        <f t="shared" si="3"/>
        <v>6.3000000000000007</v>
      </c>
      <c r="D157" s="4" t="s">
        <v>215</v>
      </c>
      <c r="E157" s="5" t="s">
        <v>59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5</v>
      </c>
      <c r="R157" s="4">
        <v>38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D'Wayne Eskridge</v>
      </c>
      <c r="B158" s="4" t="str">
        <f ca="1">IFERROR(__xludf.DUMMYFUNCTION("INDEX(IFNA(REGEXEXTRACT(D158, ""([^ ]+)$"")))"),"MIA")</f>
        <v>MIA</v>
      </c>
      <c r="C158" s="4">
        <f t="shared" si="3"/>
        <v>3.5</v>
      </c>
      <c r="D158" s="4" t="s">
        <v>431</v>
      </c>
      <c r="E158" s="5" t="s">
        <v>112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1</v>
      </c>
      <c r="R158" s="4">
        <v>30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Pat Freiermuth</v>
      </c>
      <c r="B159" s="4" t="str">
        <f ca="1">IFERROR(__xludf.DUMMYFUNCTION("INDEX(IFNA(REGEXEXTRACT(D159, ""([^ ]+)$"")))"),"PIT")</f>
        <v>PIT</v>
      </c>
      <c r="C159" s="4">
        <f t="shared" si="3"/>
        <v>5.3000000000000007</v>
      </c>
      <c r="D159" s="4" t="s">
        <v>216</v>
      </c>
      <c r="E159" s="5" t="s">
        <v>361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4</v>
      </c>
      <c r="R159" s="4">
        <v>33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Tee Higgins</v>
      </c>
      <c r="B160" s="4" t="str">
        <f ca="1">IFERROR(__xludf.DUMMYFUNCTION("INDEX(IFNA(REGEXEXTRACT(D160, ""([^ ]+)$"")))"),"CIN")</f>
        <v>CIN</v>
      </c>
      <c r="C160" s="4">
        <f t="shared" si="3"/>
        <v>5.4</v>
      </c>
      <c r="D160" s="4" t="s">
        <v>432</v>
      </c>
      <c r="E160" s="7" t="s">
        <v>19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3</v>
      </c>
      <c r="R160" s="4">
        <v>39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Lil'Jordan Humphrey</v>
      </c>
      <c r="B161" s="4" t="str">
        <f ca="1">IFERROR(__xludf.DUMMYFUNCTION("INDEX(IFNA(REGEXEXTRACT(D161, ""([^ ]+)$"")))"),"DEN")</f>
        <v>DEN</v>
      </c>
      <c r="C161" s="4">
        <f t="shared" si="3"/>
        <v>6.7</v>
      </c>
      <c r="D161" s="4" t="s">
        <v>365</v>
      </c>
      <c r="E161" s="7" t="s">
        <v>31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6</v>
      </c>
      <c r="R161" s="4">
        <v>37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Travis Kelce</v>
      </c>
      <c r="B162" s="4" t="str">
        <f ca="1">IFERROR(__xludf.DUMMYFUNCTION("INDEX(IFNA(REGEXEXTRACT(D162, ""([^ ]+)$"")))"),"KC")</f>
        <v>KC</v>
      </c>
      <c r="C162" s="4">
        <f t="shared" si="3"/>
        <v>5</v>
      </c>
      <c r="D162" s="4" t="s">
        <v>193</v>
      </c>
      <c r="E162" s="7" t="s">
        <v>96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4</v>
      </c>
      <c r="R162" s="4">
        <v>30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Charlie Kolar</v>
      </c>
      <c r="B163" s="4" t="str">
        <f ca="1">IFERROR(__xludf.DUMMYFUNCTION("INDEX(IFNA(REGEXEXTRACT(D163, ""([^ ]+)$"")))"),"BAL")</f>
        <v>BAL</v>
      </c>
      <c r="C163" s="4">
        <f t="shared" si="3"/>
        <v>3.5</v>
      </c>
      <c r="D163" s="4" t="s">
        <v>408</v>
      </c>
      <c r="E163" s="5" t="s">
        <v>338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1</v>
      </c>
      <c r="R163" s="4">
        <v>30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Sam LaPorta</v>
      </c>
      <c r="B164" s="4" t="str">
        <f ca="1">IFERROR(__xludf.DUMMYFUNCTION("INDEX(IFNA(REGEXEXTRACT(D164, ""([^ ]+)$"")))"),"DET")</f>
        <v>DET</v>
      </c>
      <c r="C164" s="4">
        <f t="shared" si="3"/>
        <v>4.5999999999999996</v>
      </c>
      <c r="D164" s="4" t="s">
        <v>176</v>
      </c>
      <c r="E164" s="5" t="s">
        <v>359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36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Ray Ray McCloud</v>
      </c>
      <c r="B165" s="4" t="str">
        <f ca="1">IFERROR(__xludf.DUMMYFUNCTION("INDEX(IFNA(REGEXEXTRACT(D165, ""([^ ]+)$"")))"),"ATL")</f>
        <v>ATL</v>
      </c>
      <c r="C165" s="4">
        <f t="shared" si="3"/>
        <v>4.7</v>
      </c>
      <c r="D165" s="4" t="s">
        <v>167</v>
      </c>
      <c r="E165" s="5" t="s">
        <v>424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1</v>
      </c>
      <c r="N165" s="4">
        <v>20</v>
      </c>
      <c r="O165" s="4">
        <v>0</v>
      </c>
      <c r="P165" s="8">
        <v>0</v>
      </c>
      <c r="Q165" s="7">
        <v>2</v>
      </c>
      <c r="R165" s="4">
        <v>17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Scott Miller</v>
      </c>
      <c r="B166" s="4" t="str">
        <f ca="1">IFERROR(__xludf.DUMMYFUNCTION("INDEX(IFNA(REGEXEXTRACT(D166, ""([^ ]+)$"")))"),"PIT")</f>
        <v>PIT</v>
      </c>
      <c r="C166" s="4">
        <f t="shared" si="3"/>
        <v>4.0999999999999996</v>
      </c>
      <c r="D166" s="4" t="s">
        <v>433</v>
      </c>
      <c r="E166" s="7" t="s">
        <v>361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2</v>
      </c>
      <c r="R166" s="4">
        <v>31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Davis Mills</v>
      </c>
      <c r="B167" s="4" t="str">
        <f ca="1">IFERROR(__xludf.DUMMYFUNCTION("INDEX(IFNA(REGEXEXTRACT(D167, ""([^ ]+)$"")))"),"HOU")</f>
        <v>HOU</v>
      </c>
      <c r="C167" s="4">
        <f t="shared" si="3"/>
        <v>3.16</v>
      </c>
      <c r="D167" s="4" t="s">
        <v>434</v>
      </c>
      <c r="E167" s="5" t="s">
        <v>349</v>
      </c>
      <c r="F167" s="6">
        <v>3</v>
      </c>
      <c r="G167" s="7">
        <v>12</v>
      </c>
      <c r="H167" s="4">
        <v>7</v>
      </c>
      <c r="I167" s="4">
        <v>79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0</v>
      </c>
      <c r="R167" s="4">
        <v>0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Cade Otton</v>
      </c>
      <c r="B168" s="4" t="str">
        <f ca="1">IFERROR(__xludf.DUMMYFUNCTION("INDEX(IFNA(REGEXEXTRACT(D168, ""([^ ]+)$"")))"),"TB")</f>
        <v>TB</v>
      </c>
      <c r="C168" s="4">
        <f t="shared" si="3"/>
        <v>6.1999999999999993</v>
      </c>
      <c r="D168" s="4" t="s">
        <v>317</v>
      </c>
      <c r="E168" s="5" t="s">
        <v>49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7</v>
      </c>
      <c r="R168" s="4">
        <v>47</v>
      </c>
      <c r="S168" s="4">
        <v>0</v>
      </c>
      <c r="T168" s="8">
        <v>0</v>
      </c>
      <c r="U168" s="7">
        <v>1</v>
      </c>
      <c r="V168" s="8">
        <v>0</v>
      </c>
    </row>
    <row r="169" spans="1:22" x14ac:dyDescent="0.2">
      <c r="A169" s="4" t="str">
        <f t="shared" ca="1" si="0"/>
        <v>Samaje Perine</v>
      </c>
      <c r="B169" s="4" t="str">
        <f ca="1">IFERROR(__xludf.DUMMYFUNCTION("INDEX(IFNA(REGEXEXTRACT(D169, ""([^ ]+)$"")))"),"KC")</f>
        <v>KC</v>
      </c>
      <c r="C169" s="4">
        <f t="shared" si="3"/>
        <v>5.5</v>
      </c>
      <c r="D169" s="4" t="s">
        <v>266</v>
      </c>
      <c r="E169" s="7" t="s">
        <v>96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6</v>
      </c>
      <c r="N169" s="4">
        <v>25</v>
      </c>
      <c r="O169" s="4">
        <v>0</v>
      </c>
      <c r="P169" s="8">
        <v>0</v>
      </c>
      <c r="Q169" s="7">
        <v>3</v>
      </c>
      <c r="R169" s="4">
        <v>15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Michael Pittman</v>
      </c>
      <c r="B170" s="4" t="str">
        <f ca="1">IFERROR(__xludf.DUMMYFUNCTION("INDEX(IFNA(REGEXEXTRACT(D170, ""([^ ]+)$"")))"),"IND")</f>
        <v>IND</v>
      </c>
      <c r="C170" s="4">
        <f t="shared" si="3"/>
        <v>5.6</v>
      </c>
      <c r="D170" s="4" t="s">
        <v>200</v>
      </c>
      <c r="E170" s="7" t="s">
        <v>343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4</v>
      </c>
      <c r="R170" s="4">
        <v>36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Josh Reynolds</v>
      </c>
      <c r="B171" s="4" t="str">
        <f ca="1">IFERROR(__xludf.DUMMYFUNCTION("INDEX(IFNA(REGEXEXTRACT(D171, ""([^ ]+)$"")))"),"JAX")</f>
        <v>JAX</v>
      </c>
      <c r="C171" s="4">
        <f t="shared" si="3"/>
        <v>4.5999999999999996</v>
      </c>
      <c r="D171" s="4" t="s">
        <v>180</v>
      </c>
      <c r="E171" s="7" t="s">
        <v>31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2</v>
      </c>
      <c r="R171" s="4">
        <v>36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Demarcus Robinson</v>
      </c>
      <c r="B172" s="4" t="str">
        <f ca="1">IFERROR(__xludf.DUMMYFUNCTION("INDEX(IFNA(REGEXEXTRACT(D172, ""([^ ]+)$"")))"),"LA")</f>
        <v>LA</v>
      </c>
      <c r="C172" s="4">
        <f t="shared" si="3"/>
        <v>3.7</v>
      </c>
      <c r="D172" s="4" t="s">
        <v>181</v>
      </c>
      <c r="E172" s="5" t="s">
        <v>340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1</v>
      </c>
      <c r="R172" s="4">
        <v>32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Jaxon Smith-Njigba</v>
      </c>
      <c r="B173" s="4" t="str">
        <f ca="1">IFERROR(__xludf.DUMMYFUNCTION("INDEX(IFNA(REGEXEXTRACT(D173, ""([^ ]+)$"")))"),"SEA")</f>
        <v>SEA</v>
      </c>
      <c r="C173" s="4">
        <f t="shared" si="3"/>
        <v>5.4</v>
      </c>
      <c r="D173" s="4" t="s">
        <v>272</v>
      </c>
      <c r="E173" s="5" t="s">
        <v>421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3</v>
      </c>
      <c r="R173" s="4">
        <v>39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Tyrone Tracy</v>
      </c>
      <c r="B174" s="4" t="str">
        <f ca="1">IFERROR(__xludf.DUMMYFUNCTION("INDEX(IFNA(REGEXEXTRACT(D174, ""([^ ]+)$"")))"),"NYG")</f>
        <v>NYG</v>
      </c>
      <c r="C174" s="4">
        <f t="shared" si="3"/>
        <v>5</v>
      </c>
      <c r="D174" s="4" t="s">
        <v>327</v>
      </c>
      <c r="E174" s="7" t="s">
        <v>85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5</v>
      </c>
      <c r="N174" s="4">
        <v>23</v>
      </c>
      <c r="O174" s="4">
        <v>0</v>
      </c>
      <c r="P174" s="8">
        <v>0</v>
      </c>
      <c r="Q174" s="7">
        <v>2</v>
      </c>
      <c r="R174" s="4">
        <v>17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Zamir White</v>
      </c>
      <c r="B175" s="4" t="str">
        <f ca="1">IFERROR(__xludf.DUMMYFUNCTION("INDEX(IFNA(REGEXEXTRACT(D175, ""([^ ]+)$"")))"),"LV")</f>
        <v>LV</v>
      </c>
      <c r="C175" s="4">
        <f t="shared" si="3"/>
        <v>3.4000000000000004</v>
      </c>
      <c r="D175" s="4" t="s">
        <v>205</v>
      </c>
      <c r="E175" s="7" t="s">
        <v>29</v>
      </c>
      <c r="F175" s="6">
        <v>3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10</v>
      </c>
      <c r="N175" s="4">
        <v>34</v>
      </c>
      <c r="O175" s="4">
        <v>0</v>
      </c>
      <c r="P175" s="8">
        <v>0</v>
      </c>
      <c r="Q175" s="7">
        <v>0</v>
      </c>
      <c r="R175" s="4">
        <v>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Mike Williams</v>
      </c>
      <c r="B176" s="4" t="str">
        <f ca="1">IFERROR(__xludf.DUMMYFUNCTION("INDEX(IFNA(REGEXEXTRACT(D176, ""([^ ]+)$"")))"),"PIT")</f>
        <v>PIT</v>
      </c>
      <c r="C176" s="4">
        <f t="shared" si="3"/>
        <v>4.9000000000000004</v>
      </c>
      <c r="D176" s="4" t="s">
        <v>397</v>
      </c>
      <c r="E176" s="5" t="s">
        <v>428</v>
      </c>
      <c r="F176" s="6">
        <v>3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3</v>
      </c>
      <c r="R176" s="4">
        <v>34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Brock Wright</v>
      </c>
      <c r="B177" s="4" t="str">
        <f ca="1">IFERROR(__xludf.DUMMYFUNCTION("INDEX(IFNA(REGEXEXTRACT(D177, ""([^ ]+)$"")))"),"DET")</f>
        <v>DET</v>
      </c>
      <c r="C177" s="4">
        <f t="shared" si="3"/>
        <v>5.4</v>
      </c>
      <c r="D177" s="4" t="s">
        <v>335</v>
      </c>
      <c r="E177" s="7" t="s">
        <v>359</v>
      </c>
      <c r="F177" s="6">
        <v>3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4</v>
      </c>
      <c r="R177" s="4">
        <v>34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Jordan Akins</v>
      </c>
      <c r="B178" s="4" t="str">
        <f ca="1">IFERROR(__xludf.DUMMYFUNCTION("INDEX(IFNA(REGEXEXTRACT(D178, ""([^ ]+)$"")))"),"CLE")</f>
        <v>CLE</v>
      </c>
      <c r="C178" s="4">
        <f t="shared" si="3"/>
        <v>4.9000000000000004</v>
      </c>
      <c r="D178" s="4" t="s">
        <v>207</v>
      </c>
      <c r="E178" s="7" t="s">
        <v>354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4</v>
      </c>
      <c r="R178" s="4">
        <v>29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Erick All</v>
      </c>
      <c r="B179" s="4" t="str">
        <f ca="1">IFERROR(__xludf.DUMMYFUNCTION("INDEX(IFNA(REGEXEXTRACT(D179, ""([^ ]+)$"")))"),"CIN")</f>
        <v>CIN</v>
      </c>
      <c r="C179" s="4">
        <f t="shared" si="3"/>
        <v>4.2</v>
      </c>
      <c r="D179" s="4" t="s">
        <v>370</v>
      </c>
      <c r="E179" s="5" t="s">
        <v>19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4</v>
      </c>
      <c r="R179" s="4">
        <v>22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Jalen Brooks</v>
      </c>
      <c r="B180" s="4" t="str">
        <f ca="1">IFERROR(__xludf.DUMMYFUNCTION("INDEX(IFNA(REGEXEXTRACT(D180, ""([^ ]+)$"")))"),"DAL")</f>
        <v>DAL</v>
      </c>
      <c r="C180" s="4">
        <f t="shared" si="3"/>
        <v>2.9000000000000004</v>
      </c>
      <c r="D180" s="4" t="s">
        <v>232</v>
      </c>
      <c r="E180" s="5" t="s">
        <v>61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1</v>
      </c>
      <c r="R180" s="4">
        <v>24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Noah Brown</v>
      </c>
      <c r="B181" s="4" t="str">
        <f ca="1">IFERROR(__xludf.DUMMYFUNCTION("INDEX(IFNA(REGEXEXTRACT(D181, ""([^ ]+)$"")))"),"WAS")</f>
        <v>WAS</v>
      </c>
      <c r="C181" s="4">
        <f t="shared" si="3"/>
        <v>4.4000000000000004</v>
      </c>
      <c r="D181" s="4" t="s">
        <v>364</v>
      </c>
      <c r="E181" s="7" t="s">
        <v>59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3</v>
      </c>
      <c r="R181" s="4">
        <v>29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DeAndre Carter</v>
      </c>
      <c r="B182" s="4" t="str">
        <f ca="1">IFERROR(__xludf.DUMMYFUNCTION("INDEX(IFNA(REGEXEXTRACT(D182, ""([^ ]+)$"")))"),"CHI")</f>
        <v>CHI</v>
      </c>
      <c r="C182" s="4">
        <f t="shared" si="3"/>
        <v>3.7</v>
      </c>
      <c r="D182" s="4" t="s">
        <v>287</v>
      </c>
      <c r="E182" s="5" t="s">
        <v>35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3</v>
      </c>
      <c r="R182" s="4">
        <v>22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Josh Downs</v>
      </c>
      <c r="B183" s="4" t="str">
        <f ca="1">IFERROR(__xludf.DUMMYFUNCTION("INDEX(IFNA(REGEXEXTRACT(D183, ""([^ ]+)$"")))"),"IND")</f>
        <v>IND</v>
      </c>
      <c r="C183" s="4">
        <f t="shared" si="3"/>
        <v>3.7</v>
      </c>
      <c r="D183" s="4" t="s">
        <v>435</v>
      </c>
      <c r="E183" s="7" t="s">
        <v>343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3</v>
      </c>
      <c r="R183" s="4">
        <v>22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Zay Flowers</v>
      </c>
      <c r="B184" s="4" t="str">
        <f ca="1">IFERROR(__xludf.DUMMYFUNCTION("INDEX(IFNA(REGEXEXTRACT(D184, ""([^ ]+)$"")))"),"BAL")</f>
        <v>BAL</v>
      </c>
      <c r="C184" s="4">
        <f t="shared" si="3"/>
        <v>3.8</v>
      </c>
      <c r="D184" s="4" t="s">
        <v>172</v>
      </c>
      <c r="E184" s="7" t="s">
        <v>338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1</v>
      </c>
      <c r="N184" s="4">
        <v>3</v>
      </c>
      <c r="O184" s="4">
        <v>0</v>
      </c>
      <c r="P184" s="8">
        <v>0</v>
      </c>
      <c r="Q184" s="7">
        <v>3</v>
      </c>
      <c r="R184" s="4">
        <v>20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Antonio Gibson</v>
      </c>
      <c r="B185" s="4" t="str">
        <f ca="1">IFERROR(__xludf.DUMMYFUNCTION("INDEX(IFNA(REGEXEXTRACT(D185, ""([^ ]+)$"")))"),"NE")</f>
        <v>NE</v>
      </c>
      <c r="C185" s="4">
        <f t="shared" si="3"/>
        <v>5.2</v>
      </c>
      <c r="D185" s="4" t="s">
        <v>243</v>
      </c>
      <c r="E185" s="7" t="s">
        <v>428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5</v>
      </c>
      <c r="N185" s="4">
        <v>29</v>
      </c>
      <c r="O185" s="4">
        <v>0</v>
      </c>
      <c r="P185" s="8">
        <v>0</v>
      </c>
      <c r="Q185" s="7">
        <v>3</v>
      </c>
      <c r="R185" s="4">
        <v>8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Julian Hill</v>
      </c>
      <c r="B186" s="4" t="str">
        <f ca="1">IFERROR(__xludf.DUMMYFUNCTION("INDEX(IFNA(REGEXEXTRACT(D186, ""([^ ]+)$"")))"),"MIA")</f>
        <v>MIA</v>
      </c>
      <c r="C186" s="4">
        <f t="shared" si="3"/>
        <v>3.4000000000000004</v>
      </c>
      <c r="D186" s="4" t="s">
        <v>301</v>
      </c>
      <c r="E186" s="5" t="s">
        <v>112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2</v>
      </c>
      <c r="R186" s="4">
        <v>24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Tyler Johnson</v>
      </c>
      <c r="B187" s="4" t="str">
        <f ca="1">IFERROR(__xludf.DUMMYFUNCTION("INDEX(IFNA(REGEXEXTRACT(D187, ""([^ ]+)$"")))"),"LA")</f>
        <v>LA</v>
      </c>
      <c r="C187" s="4">
        <f t="shared" si="3"/>
        <v>3.5</v>
      </c>
      <c r="D187" s="4" t="s">
        <v>144</v>
      </c>
      <c r="E187" s="7" t="s">
        <v>340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3</v>
      </c>
      <c r="R187" s="4">
        <v>20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Tucker Kraft</v>
      </c>
      <c r="B188" s="4" t="str">
        <f ca="1">IFERROR(__xludf.DUMMYFUNCTION("INDEX(IFNA(REGEXEXTRACT(D188, ""([^ ]+)$"")))"),"GB")</f>
        <v>GB</v>
      </c>
      <c r="C188" s="4">
        <f t="shared" si="3"/>
        <v>3.4000000000000004</v>
      </c>
      <c r="D188" s="4" t="s">
        <v>195</v>
      </c>
      <c r="E188" s="7" t="s">
        <v>345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24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Trey McBride</v>
      </c>
      <c r="B189" s="4" t="str">
        <f ca="1">IFERROR(__xludf.DUMMYFUNCTION("INDEX(IFNA(REGEXEXTRACT(D189, ""([^ ]+)$"")))"),"ARI")</f>
        <v>ARI</v>
      </c>
      <c r="C189" s="4">
        <f t="shared" si="3"/>
        <v>4</v>
      </c>
      <c r="D189" s="4" t="s">
        <v>197</v>
      </c>
      <c r="E189" s="5" t="s">
        <v>422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3</v>
      </c>
      <c r="R189" s="4">
        <v>25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Dare Ogunbowale</v>
      </c>
      <c r="B190" s="4" t="str">
        <f ca="1">IFERROR(__xludf.DUMMYFUNCTION("INDEX(IFNA(REGEXEXTRACT(D190, ""([^ ]+)$"")))"),"HOU")</f>
        <v>HOU</v>
      </c>
      <c r="C190" s="4">
        <f t="shared" si="3"/>
        <v>3.8000000000000003</v>
      </c>
      <c r="D190" s="4" t="s">
        <v>316</v>
      </c>
      <c r="E190" s="7" t="s">
        <v>349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28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Colby Parkinson</v>
      </c>
      <c r="B191" s="4" t="str">
        <f ca="1">IFERROR(__xludf.DUMMYFUNCTION("INDEX(IFNA(REGEXEXTRACT(D191, ""([^ ]+)$"")))"),"LA")</f>
        <v>LA</v>
      </c>
      <c r="C191" s="4">
        <f t="shared" si="3"/>
        <v>3.6</v>
      </c>
      <c r="D191" s="4" t="s">
        <v>179</v>
      </c>
      <c r="E191" s="7" t="s">
        <v>340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3</v>
      </c>
      <c r="R191" s="4">
        <v>21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Tony Pollard</v>
      </c>
      <c r="B192" s="4" t="str">
        <f ca="1">IFERROR(__xludf.DUMMYFUNCTION("INDEX(IFNA(REGEXEXTRACT(D192, ""([^ ]+)$"")))"),"TEN")</f>
        <v>TEN</v>
      </c>
      <c r="C192" s="4">
        <f t="shared" si="3"/>
        <v>4.4000000000000004</v>
      </c>
      <c r="D192" s="4" t="s">
        <v>75</v>
      </c>
      <c r="E192" s="5" t="s">
        <v>23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6</v>
      </c>
      <c r="N192" s="4">
        <v>14</v>
      </c>
      <c r="O192" s="4">
        <v>0</v>
      </c>
      <c r="P192" s="8">
        <v>0</v>
      </c>
      <c r="Q192" s="7">
        <v>3</v>
      </c>
      <c r="R192" s="4">
        <v>15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Curtis Samuel</v>
      </c>
      <c r="B193" s="4" t="str">
        <f ca="1">IFERROR(__xludf.DUMMYFUNCTION("INDEX(IFNA(REGEXEXTRACT(D193, ""([^ ]+)$"")))"),"BUF")</f>
        <v>BUF</v>
      </c>
      <c r="C193" s="4">
        <f t="shared" si="3"/>
        <v>3.7</v>
      </c>
      <c r="D193" s="4" t="s">
        <v>270</v>
      </c>
      <c r="E193" s="7" t="s">
        <v>44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1</v>
      </c>
      <c r="N193" s="4">
        <v>0</v>
      </c>
      <c r="O193" s="4">
        <v>0</v>
      </c>
      <c r="P193" s="8">
        <v>0</v>
      </c>
      <c r="Q193" s="7">
        <v>3</v>
      </c>
      <c r="R193" s="4">
        <v>22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Tommy Tremble</v>
      </c>
      <c r="B194" s="4" t="str">
        <f ca="1">IFERROR(__xludf.DUMMYFUNCTION("INDEX(IFNA(REGEXEXTRACT(D194, ""([^ ]+)$"")))"),"CAR")</f>
        <v>CAR</v>
      </c>
      <c r="C194" s="4">
        <f t="shared" si="3"/>
        <v>4.4000000000000004</v>
      </c>
      <c r="D194" s="4" t="s">
        <v>380</v>
      </c>
      <c r="E194" s="7" t="s">
        <v>420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3</v>
      </c>
      <c r="R194" s="4">
        <v>29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Jaylen Waddle</v>
      </c>
      <c r="B195" s="4" t="str">
        <f ca="1">IFERROR(__xludf.DUMMYFUNCTION("INDEX(IFNA(REGEXEXTRACT(D195, ""([^ ]+)$"")))"),"MIA")</f>
        <v>MIA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4.5999999999999996</v>
      </c>
      <c r="D195" s="4" t="s">
        <v>121</v>
      </c>
      <c r="E195" s="7" t="s">
        <v>112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4</v>
      </c>
      <c r="R195" s="4">
        <v>26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Rachaad White</v>
      </c>
      <c r="B196" s="4" t="str">
        <f ca="1">IFERROR(__xludf.DUMMYFUNCTION("INDEX(IFNA(REGEXEXTRACT(D196, ""([^ ]+)$"")))"),"TB")</f>
        <v>TB</v>
      </c>
      <c r="C196" s="4">
        <f t="shared" si="4"/>
        <v>6</v>
      </c>
      <c r="D196" s="4" t="s">
        <v>122</v>
      </c>
      <c r="E196" s="5" t="s">
        <v>49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6</v>
      </c>
      <c r="N196" s="4">
        <v>17</v>
      </c>
      <c r="O196" s="4">
        <v>0</v>
      </c>
      <c r="P196" s="8">
        <v>0</v>
      </c>
      <c r="Q196" s="7">
        <v>5</v>
      </c>
      <c r="R196" s="4">
        <v>18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Jordan Whittington</v>
      </c>
      <c r="B197" s="4" t="str">
        <f ca="1">IFERROR(__xludf.DUMMYFUNCTION("INDEX(IFNA(REGEXEXTRACT(D197, ""([^ ]+)$"")))"),"LA")</f>
        <v>LA</v>
      </c>
      <c r="C197" s="4">
        <f t="shared" si="4"/>
        <v>4.3000000000000007</v>
      </c>
      <c r="D197" s="4" t="s">
        <v>381</v>
      </c>
      <c r="E197" s="5" t="s">
        <v>340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3</v>
      </c>
      <c r="R197" s="4">
        <v>28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Javonte Williams</v>
      </c>
      <c r="B198" s="4" t="str">
        <f ca="1">IFERROR(__xludf.DUMMYFUNCTION("INDEX(IFNA(REGEXEXTRACT(D198, ""([^ ]+)$"")))"),"DEN")</f>
        <v>DEN</v>
      </c>
      <c r="C198" s="4">
        <f t="shared" si="4"/>
        <v>4.1000000000000005</v>
      </c>
      <c r="D198" s="4" t="s">
        <v>227</v>
      </c>
      <c r="E198" s="7" t="s">
        <v>31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5</v>
      </c>
      <c r="N198" s="4">
        <v>12</v>
      </c>
      <c r="O198" s="4">
        <v>0</v>
      </c>
      <c r="P198" s="8">
        <v>0</v>
      </c>
      <c r="Q198" s="7">
        <v>4</v>
      </c>
      <c r="R198" s="4">
        <v>29</v>
      </c>
      <c r="S198" s="4">
        <v>0</v>
      </c>
      <c r="T198" s="8">
        <v>0</v>
      </c>
      <c r="U198" s="7">
        <v>1</v>
      </c>
      <c r="V198" s="8">
        <v>0</v>
      </c>
    </row>
    <row r="199" spans="1:22" x14ac:dyDescent="0.2">
      <c r="A199" s="4" t="str">
        <f t="shared" ca="1" si="0"/>
        <v>Xavier Worthy</v>
      </c>
      <c r="B199" s="4" t="str">
        <f ca="1">IFERROR(__xludf.DUMMYFUNCTION("INDEX(IFNA(REGEXEXTRACT(D199, ""([^ ]+)$"")))"),"KC")</f>
        <v>KC</v>
      </c>
      <c r="C199" s="4">
        <f t="shared" si="4"/>
        <v>4</v>
      </c>
      <c r="D199" s="4" t="s">
        <v>60</v>
      </c>
      <c r="E199" s="7" t="s">
        <v>96</v>
      </c>
      <c r="F199" s="6">
        <v>2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3</v>
      </c>
      <c r="N199" s="4">
        <v>13</v>
      </c>
      <c r="O199" s="4">
        <v>0</v>
      </c>
      <c r="P199" s="8">
        <v>0</v>
      </c>
      <c r="Q199" s="7">
        <v>2</v>
      </c>
      <c r="R199" s="4">
        <v>17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Ameer Abdullah</v>
      </c>
      <c r="B200" s="4" t="str">
        <f ca="1">IFERROR(__xludf.DUMMYFUNCTION("INDEX(IFNA(REGEXEXTRACT(D200, ""([^ ]+)$"")))"),"LV")</f>
        <v>LV</v>
      </c>
      <c r="C200" s="4">
        <f t="shared" si="4"/>
        <v>2.2999999999999998</v>
      </c>
      <c r="D200" s="4" t="s">
        <v>398</v>
      </c>
      <c r="E200" s="5" t="s">
        <v>29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2</v>
      </c>
      <c r="R200" s="4">
        <v>13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AJ Barner</v>
      </c>
      <c r="B201" s="4" t="str">
        <f ca="1">IFERROR(__xludf.DUMMYFUNCTION("INDEX(IFNA(REGEXEXTRACT(D201, ""([^ ]+)$"")))"),"SEA")</f>
        <v>SEA</v>
      </c>
      <c r="C201" s="4">
        <f t="shared" si="4"/>
        <v>2.8</v>
      </c>
      <c r="D201" s="4" t="s">
        <v>436</v>
      </c>
      <c r="E201" s="5" t="s">
        <v>421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3</v>
      </c>
      <c r="R201" s="4">
        <v>13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Ronnie Bell</v>
      </c>
      <c r="B202" s="4" t="str">
        <f ca="1">IFERROR(__xludf.DUMMYFUNCTION("INDEX(IFNA(REGEXEXTRACT(D202, ""([^ ]+)$"")))"),"SF")</f>
        <v>SF</v>
      </c>
      <c r="C202" s="4">
        <f t="shared" si="4"/>
        <v>1.7000000000000002</v>
      </c>
      <c r="D202" s="4" t="s">
        <v>437</v>
      </c>
      <c r="E202" s="7" t="s">
        <v>419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1</v>
      </c>
      <c r="R202" s="4">
        <v>12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Daniel Bellinger</v>
      </c>
      <c r="B203" s="4" t="str">
        <f ca="1">IFERROR(__xludf.DUMMYFUNCTION("INDEX(IFNA(REGEXEXTRACT(D203, ""([^ ]+)$"")))"),"NYG")</f>
        <v>NYG</v>
      </c>
      <c r="C203" s="4">
        <f t="shared" si="4"/>
        <v>2.2000000000000002</v>
      </c>
      <c r="D203" s="4" t="s">
        <v>283</v>
      </c>
      <c r="E203" s="7" t="s">
        <v>85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17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Dyami Brown</v>
      </c>
      <c r="B204" s="4" t="str">
        <f ca="1">IFERROR(__xludf.DUMMYFUNCTION("INDEX(IFNA(REGEXEXTRACT(D204, ""([^ ]+)$"")))"),"WAS")</f>
        <v>WAS</v>
      </c>
      <c r="C204" s="4">
        <f t="shared" si="4"/>
        <v>2.6</v>
      </c>
      <c r="D204" s="4" t="s">
        <v>384</v>
      </c>
      <c r="E204" s="7" t="s">
        <v>59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2</v>
      </c>
      <c r="R204" s="4">
        <v>16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Parris Campbell</v>
      </c>
      <c r="B205" s="4" t="str">
        <f ca="1">IFERROR(__xludf.DUMMYFUNCTION("INDEX(IFNA(REGEXEXTRACT(D205, ""([^ ]+)$"")))"),"PHI")</f>
        <v>PHI</v>
      </c>
      <c r="C205" s="4">
        <f t="shared" si="4"/>
        <v>2.2999999999999998</v>
      </c>
      <c r="D205" s="4" t="s">
        <v>438</v>
      </c>
      <c r="E205" s="5" t="s">
        <v>129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13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Ty Chandler</v>
      </c>
      <c r="B206" s="4" t="str">
        <f ca="1">IFERROR(__xludf.DUMMYFUNCTION("INDEX(IFNA(REGEXEXTRACT(D206, ""([^ ]+)$"")))"),"MIN")</f>
        <v>MIN</v>
      </c>
      <c r="C206" s="4">
        <f t="shared" si="4"/>
        <v>1.3</v>
      </c>
      <c r="D206" s="4" t="s">
        <v>186</v>
      </c>
      <c r="E206" s="5" t="s">
        <v>25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7</v>
      </c>
      <c r="N206" s="4">
        <v>13</v>
      </c>
      <c r="O206" s="4">
        <v>0</v>
      </c>
      <c r="P206" s="8">
        <v>0</v>
      </c>
      <c r="Q206" s="7">
        <v>0</v>
      </c>
      <c r="R206" s="4">
        <v>0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James Conner</v>
      </c>
      <c r="B207" s="4" t="str">
        <f ca="1">IFERROR(__xludf.DUMMYFUNCTION("INDEX(IFNA(REGEXEXTRACT(D207, ""([^ ]+)$"")))"),"ARI")</f>
        <v>ARI</v>
      </c>
      <c r="C207" s="4">
        <f t="shared" si="4"/>
        <v>3</v>
      </c>
      <c r="D207" s="4" t="s">
        <v>64</v>
      </c>
      <c r="E207" s="5" t="s">
        <v>422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9</v>
      </c>
      <c r="N207" s="4">
        <v>17</v>
      </c>
      <c r="O207" s="4">
        <v>0</v>
      </c>
      <c r="P207" s="8">
        <v>0</v>
      </c>
      <c r="Q207" s="7">
        <v>1</v>
      </c>
      <c r="R207" s="4">
        <v>8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Brandin Cooks</v>
      </c>
      <c r="B208" s="4" t="str">
        <f ca="1">IFERROR(__xludf.DUMMYFUNCTION("INDEX(IFNA(REGEXEXTRACT(D208, ""([^ ]+)$"")))"),"DAL")</f>
        <v>DAL</v>
      </c>
      <c r="C208" s="4">
        <f t="shared" si="4"/>
        <v>2.6</v>
      </c>
      <c r="D208" s="4" t="s">
        <v>105</v>
      </c>
      <c r="E208" s="7" t="s">
        <v>61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2</v>
      </c>
      <c r="R208" s="4">
        <v>16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Britain Covey</v>
      </c>
      <c r="B209" s="4" t="str">
        <f ca="1">IFERROR(__xludf.DUMMYFUNCTION("INDEX(IFNA(REGEXEXTRACT(D209, ""([^ ]+)$"")))"),"PHI")</f>
        <v>PHI</v>
      </c>
      <c r="C209" s="4">
        <f t="shared" si="4"/>
        <v>1.6</v>
      </c>
      <c r="D209" s="4" t="s">
        <v>376</v>
      </c>
      <c r="E209" s="5" t="s">
        <v>129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1</v>
      </c>
      <c r="R209" s="4">
        <v>11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Gabriel Davis</v>
      </c>
      <c r="B210" s="4" t="str">
        <f ca="1">IFERROR(__xludf.DUMMYFUNCTION("INDEX(IFNA(REGEXEXTRACT(D210, ""([^ ]+)$"")))"),"JAX")</f>
        <v>JAX</v>
      </c>
      <c r="C210" s="4">
        <f t="shared" si="4"/>
        <v>2.8</v>
      </c>
      <c r="D210" s="4" t="s">
        <v>150</v>
      </c>
      <c r="E210" s="5" t="s">
        <v>65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2</v>
      </c>
      <c r="R210" s="4">
        <v>18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Will Dissly</v>
      </c>
      <c r="B211" s="4" t="str">
        <f ca="1">IFERROR(__xludf.DUMMYFUNCTION("INDEX(IFNA(REGEXEXTRACT(D211, ""([^ ]+)$"")))"),"LAC")</f>
        <v>LAC</v>
      </c>
      <c r="C211" s="4">
        <f t="shared" si="4"/>
        <v>3.4000000000000004</v>
      </c>
      <c r="D211" s="4" t="s">
        <v>235</v>
      </c>
      <c r="E211" s="7" t="s">
        <v>425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3</v>
      </c>
      <c r="R211" s="4">
        <v>19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Romeo Doubs</v>
      </c>
      <c r="B212" s="4" t="str">
        <f ca="1">IFERROR(__xludf.DUMMYFUNCTION("INDEX(IFNA(REGEXEXTRACT(D212, ""([^ ]+)$"")))"),"GB")</f>
        <v>GB</v>
      </c>
      <c r="C212" s="4">
        <f t="shared" si="4"/>
        <v>2.2999999999999998</v>
      </c>
      <c r="D212" s="4" t="s">
        <v>165</v>
      </c>
      <c r="E212" s="5" t="s">
        <v>345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18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Mike Evans</v>
      </c>
      <c r="B213" s="4" t="str">
        <f ca="1">IFERROR(__xludf.DUMMYFUNCTION("INDEX(IFNA(REGEXEXTRACT(D213, ""([^ ]+)$"")))"),"TB")</f>
        <v>TB</v>
      </c>
      <c r="C213" s="4">
        <f t="shared" si="4"/>
        <v>2.7</v>
      </c>
      <c r="D213" s="4" t="s">
        <v>54</v>
      </c>
      <c r="E213" s="5" t="s">
        <v>49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2</v>
      </c>
      <c r="R213" s="4">
        <v>17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Simi Fehoko</v>
      </c>
      <c r="B214" s="4" t="str">
        <f ca="1">IFERROR(__xludf.DUMMYFUNCTION("INDEX(IFNA(REGEXEXTRACT(D214, ""([^ ]+)$"")))"),"LAC")</f>
        <v>LAC</v>
      </c>
      <c r="C214" s="4">
        <f t="shared" si="4"/>
        <v>2.2000000000000002</v>
      </c>
      <c r="D214" s="4" t="s">
        <v>439</v>
      </c>
      <c r="E214" s="5" t="s">
        <v>425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1</v>
      </c>
      <c r="R214" s="4">
        <v>17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Troy Franklin</v>
      </c>
      <c r="B215" s="4" t="str">
        <f ca="1">IFERROR(__xludf.DUMMYFUNCTION("INDEX(IFNA(REGEXEXTRACT(D215, ""([^ ]+)$"")))"),"DEN")</f>
        <v>DEN</v>
      </c>
      <c r="C215" s="4">
        <f t="shared" si="4"/>
        <v>2.1</v>
      </c>
      <c r="D215" s="4" t="s">
        <v>440</v>
      </c>
      <c r="E215" s="5" t="s">
        <v>31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2</v>
      </c>
      <c r="R215" s="4">
        <v>11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Kenny Gainwell</v>
      </c>
      <c r="B216" s="4" t="str">
        <f ca="1">IFERROR(__xludf.DUMMYFUNCTION("INDEX(IFNA(REGEXEXTRACT(D216, ""([^ ]+)$"")))"),"PHI")</f>
        <v>PHI</v>
      </c>
      <c r="C216" s="4">
        <f t="shared" si="4"/>
        <v>2.2000000000000002</v>
      </c>
      <c r="D216" s="4" t="s">
        <v>241</v>
      </c>
      <c r="E216" s="5" t="s">
        <v>129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12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Xavier Gipson</v>
      </c>
      <c r="B217" s="4" t="str">
        <f ca="1">IFERROR(__xludf.DUMMYFUNCTION("INDEX(IFNA(REGEXEXTRACT(D217, ""([^ ]+)$"")))"),"NYJ")</f>
        <v>NYJ</v>
      </c>
      <c r="C217" s="4">
        <f t="shared" si="4"/>
        <v>2.6</v>
      </c>
      <c r="D217" s="4" t="s">
        <v>441</v>
      </c>
      <c r="E217" s="5" t="s">
        <v>101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2</v>
      </c>
      <c r="R217" s="4">
        <v>16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Noah Gray</v>
      </c>
      <c r="B218" s="4" t="str">
        <f ca="1">IFERROR(__xludf.DUMMYFUNCTION("INDEX(IFNA(REGEXEXTRACT(D218, ""([^ ]+)$"")))"),"KC")</f>
        <v>KC</v>
      </c>
      <c r="C218" s="4">
        <f t="shared" si="4"/>
        <v>1.8</v>
      </c>
      <c r="D218" s="4" t="s">
        <v>188</v>
      </c>
      <c r="E218" s="5" t="s">
        <v>96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13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Isaac Guerendo</v>
      </c>
      <c r="B219" s="4" t="str">
        <f ca="1">IFERROR(__xludf.DUMMYFUNCTION("INDEX(IFNA(REGEXEXTRACT(D219, ""([^ ]+)$"")))"),"SF")</f>
        <v>SF</v>
      </c>
      <c r="C219" s="4">
        <f t="shared" si="4"/>
        <v>1.9000000000000001</v>
      </c>
      <c r="D219" s="4" t="s">
        <v>406</v>
      </c>
      <c r="E219" s="7" t="s">
        <v>419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5</v>
      </c>
      <c r="N219" s="4">
        <v>19</v>
      </c>
      <c r="O219" s="4">
        <v>0</v>
      </c>
      <c r="P219" s="8">
        <v>0</v>
      </c>
      <c r="Q219" s="7">
        <v>0</v>
      </c>
      <c r="R219" s="4">
        <v>0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Elijah Higgins</v>
      </c>
      <c r="B220" s="4" t="str">
        <f ca="1">IFERROR(__xludf.DUMMYFUNCTION("INDEX(IFNA(REGEXEXTRACT(D220, ""([^ ]+)$"")))"),"ARI")</f>
        <v>ARI</v>
      </c>
      <c r="C220" s="4">
        <f t="shared" si="4"/>
        <v>1.6</v>
      </c>
      <c r="D220" s="4" t="s">
        <v>245</v>
      </c>
      <c r="E220" s="7" t="s">
        <v>422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1</v>
      </c>
      <c r="R220" s="4">
        <v>11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Mack Hollins</v>
      </c>
      <c r="B221" s="4" t="str">
        <f ca="1">IFERROR(__xludf.DUMMYFUNCTION("INDEX(IFNA(REGEXEXTRACT(D221, ""([^ ]+)$"")))"),"BUF")</f>
        <v>BUF</v>
      </c>
      <c r="C221" s="4">
        <f t="shared" si="4"/>
        <v>2.1</v>
      </c>
      <c r="D221" s="4" t="s">
        <v>131</v>
      </c>
      <c r="E221" s="7" t="s">
        <v>44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1</v>
      </c>
      <c r="R221" s="4">
        <v>16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Austin Hooper</v>
      </c>
      <c r="B222" s="4" t="str">
        <f ca="1">IFERROR(__xludf.DUMMYFUNCTION("INDEX(IFNA(REGEXEXTRACT(D222, ""([^ ]+)$"")))"),"NE")</f>
        <v>NE</v>
      </c>
      <c r="C222" s="4">
        <f t="shared" si="4"/>
        <v>2.4000000000000004</v>
      </c>
      <c r="D222" s="4" t="s">
        <v>190</v>
      </c>
      <c r="E222" s="5" t="s">
        <v>428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19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Hayden Hurst</v>
      </c>
      <c r="B223" s="4" t="str">
        <f ca="1">IFERROR(__xludf.DUMMYFUNCTION("INDEX(IFNA(REGEXEXTRACT(D223, ""([^ ]+)$"")))"),"LAC")</f>
        <v>LAC</v>
      </c>
      <c r="C223" s="4">
        <f t="shared" si="4"/>
        <v>2.5</v>
      </c>
      <c r="D223" s="4" t="s">
        <v>191</v>
      </c>
      <c r="E223" s="7" t="s">
        <v>425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2</v>
      </c>
      <c r="R223" s="4">
        <v>15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Alec Ingold</v>
      </c>
      <c r="B224" s="4" t="str">
        <f ca="1">IFERROR(__xludf.DUMMYFUNCTION("INDEX(IFNA(REGEXEXTRACT(D224, ""([^ ]+)$"")))"),"MIA")</f>
        <v>MIA</v>
      </c>
      <c r="C224" s="4">
        <f t="shared" si="4"/>
        <v>2.9000000000000004</v>
      </c>
      <c r="D224" s="4" t="s">
        <v>305</v>
      </c>
      <c r="E224" s="5" t="s">
        <v>112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1</v>
      </c>
      <c r="N224" s="4">
        <v>-2</v>
      </c>
      <c r="O224" s="4">
        <v>0</v>
      </c>
      <c r="P224" s="8">
        <v>0</v>
      </c>
      <c r="Q224" s="7">
        <v>3</v>
      </c>
      <c r="R224" s="4">
        <v>16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D'Ernest Johnson</v>
      </c>
      <c r="B225" s="4" t="str">
        <f ca="1">IFERROR(__xludf.DUMMYFUNCTION("INDEX(IFNA(REGEXEXTRACT(D225, ""([^ ]+)$"")))"),"JAX")</f>
        <v>JAX</v>
      </c>
      <c r="C225" s="4">
        <f t="shared" si="4"/>
        <v>1.2000000000000002</v>
      </c>
      <c r="D225" s="4" t="s">
        <v>377</v>
      </c>
      <c r="E225" s="7" t="s">
        <v>65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2</v>
      </c>
      <c r="N225" s="4">
        <v>12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Theo Johnson</v>
      </c>
      <c r="B226" s="4" t="str">
        <f ca="1">IFERROR(__xludf.DUMMYFUNCTION("INDEX(IFNA(REGEXEXTRACT(D226, ""([^ ]+)$"")))"),"NYG")</f>
        <v>NYG</v>
      </c>
      <c r="C226" s="4">
        <f t="shared" si="4"/>
        <v>1.8</v>
      </c>
      <c r="D226" s="4" t="s">
        <v>249</v>
      </c>
      <c r="E226" s="5" t="s">
        <v>85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1</v>
      </c>
      <c r="R226" s="4">
        <v>13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Drake Maye</v>
      </c>
      <c r="B227" s="4" t="str">
        <f ca="1">IFERROR(__xludf.DUMMYFUNCTION("INDEX(IFNA(REGEXEXTRACT(D227, ""([^ ]+)$"")))"),"NE")</f>
        <v>NE</v>
      </c>
      <c r="C227" s="4">
        <f t="shared" si="4"/>
        <v>2.08</v>
      </c>
      <c r="D227" s="4" t="s">
        <v>442</v>
      </c>
      <c r="E227" s="5" t="s">
        <v>428</v>
      </c>
      <c r="F227" s="6">
        <v>1</v>
      </c>
      <c r="G227" s="7">
        <v>8</v>
      </c>
      <c r="H227" s="4">
        <v>4</v>
      </c>
      <c r="I227" s="4">
        <v>22</v>
      </c>
      <c r="J227" s="4">
        <v>0</v>
      </c>
      <c r="K227" s="4">
        <v>0</v>
      </c>
      <c r="L227" s="8">
        <v>0</v>
      </c>
      <c r="M227" s="7">
        <v>2</v>
      </c>
      <c r="N227" s="4">
        <v>12</v>
      </c>
      <c r="O227" s="4">
        <v>0</v>
      </c>
      <c r="P227" s="8">
        <v>0</v>
      </c>
      <c r="Q227" s="7">
        <v>0</v>
      </c>
      <c r="R227" s="4">
        <v>0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Kenny McIntosh</v>
      </c>
      <c r="B228" s="4" t="str">
        <f ca="1">IFERROR(__xludf.DUMMYFUNCTION("INDEX(IFNA(REGEXEXTRACT(D228, ""([^ ]+)$"")))"),"SEA")</f>
        <v>SEA</v>
      </c>
      <c r="C228" s="4">
        <f t="shared" si="4"/>
        <v>1.1000000000000001</v>
      </c>
      <c r="D228" s="4" t="s">
        <v>443</v>
      </c>
      <c r="E228" s="7" t="s">
        <v>421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3</v>
      </c>
      <c r="N228" s="4">
        <v>11</v>
      </c>
      <c r="O228" s="4">
        <v>0</v>
      </c>
      <c r="P228" s="8">
        <v>0</v>
      </c>
      <c r="Q228" s="7">
        <v>0</v>
      </c>
      <c r="R228" s="4">
        <v>0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Jonathan Mingo</v>
      </c>
      <c r="B229" s="4" t="str">
        <f ca="1">IFERROR(__xludf.DUMMYFUNCTION("INDEX(IFNA(REGEXEXTRACT(D229, ""([^ ]+)$"")))"),"DAL")</f>
        <v>DAL</v>
      </c>
      <c r="C229" s="4">
        <f t="shared" si="4"/>
        <v>3.5</v>
      </c>
      <c r="D229" s="4" t="s">
        <v>198</v>
      </c>
      <c r="E229" s="5" t="s">
        <v>420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1</v>
      </c>
      <c r="N229" s="4">
        <v>2</v>
      </c>
      <c r="O229" s="4">
        <v>0</v>
      </c>
      <c r="P229" s="8">
        <v>0</v>
      </c>
      <c r="Q229" s="7">
        <v>3</v>
      </c>
      <c r="R229" s="4">
        <v>18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Elijah Moore</v>
      </c>
      <c r="B230" s="4" t="str">
        <f ca="1">IFERROR(__xludf.DUMMYFUNCTION("INDEX(IFNA(REGEXEXTRACT(D230, ""([^ ]+)$"")))"),"CLE")</f>
        <v>CLE</v>
      </c>
      <c r="C230" s="4">
        <f t="shared" si="4"/>
        <v>2.7</v>
      </c>
      <c r="D230" s="4" t="s">
        <v>315</v>
      </c>
      <c r="E230" s="5" t="s">
        <v>354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2</v>
      </c>
      <c r="R230" s="4">
        <v>17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Chigoziem Okonkwo</v>
      </c>
      <c r="B231" s="4" t="str">
        <f ca="1">IFERROR(__xludf.DUMMYFUNCTION("INDEX(IFNA(REGEXEXTRACT(D231, ""([^ ]+)$"")))"),"TEN")</f>
        <v>TEN</v>
      </c>
      <c r="C231" s="4">
        <f t="shared" si="4"/>
        <v>2.5</v>
      </c>
      <c r="D231" s="4" t="s">
        <v>146</v>
      </c>
      <c r="E231" s="7" t="s">
        <v>23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2</v>
      </c>
      <c r="R231" s="4">
        <v>15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Ja'Lynn Polk</v>
      </c>
      <c r="B232" s="4" t="str">
        <f ca="1">IFERROR(__xludf.DUMMYFUNCTION("INDEX(IFNA(REGEXEXTRACT(D232, ""([^ ]+)$"")))"),"NE")</f>
        <v>NE</v>
      </c>
      <c r="C232" s="4">
        <f t="shared" si="4"/>
        <v>2.2999999999999998</v>
      </c>
      <c r="D232" s="4" t="s">
        <v>318</v>
      </c>
      <c r="E232" s="7" t="s">
        <v>428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2</v>
      </c>
      <c r="R232" s="4">
        <v>13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Brandon Powell</v>
      </c>
      <c r="B233" s="4" t="str">
        <f ca="1">IFERROR(__xludf.DUMMYFUNCTION("INDEX(IFNA(REGEXEXTRACT(D233, ""([^ ]+)$"")))"),"MIN")</f>
        <v>MIN</v>
      </c>
      <c r="C233" s="4">
        <f t="shared" si="4"/>
        <v>1.8</v>
      </c>
      <c r="D233" s="4" t="s">
        <v>392</v>
      </c>
      <c r="E233" s="7" t="s">
        <v>25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13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Jeremy Ruckert</v>
      </c>
      <c r="B234" s="4" t="str">
        <f ca="1">IFERROR(__xludf.DUMMYFUNCTION("INDEX(IFNA(REGEXEXTRACT(D234, ""([^ ]+)$"")))"),"NYJ")</f>
        <v>NYJ</v>
      </c>
      <c r="C234" s="4">
        <f t="shared" si="4"/>
        <v>2.5</v>
      </c>
      <c r="D234" s="4" t="s">
        <v>444</v>
      </c>
      <c r="E234" s="7" t="s">
        <v>101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2</v>
      </c>
      <c r="R234" s="4">
        <v>15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Dalton Schultz</v>
      </c>
      <c r="B235" s="4" t="str">
        <f ca="1">IFERROR(__xludf.DUMMYFUNCTION("INDEX(IFNA(REGEXEXTRACT(D235, ""([^ ]+)$"")))"),"HOU")</f>
        <v>HOU</v>
      </c>
      <c r="C235" s="4">
        <f t="shared" si="4"/>
        <v>2.1</v>
      </c>
      <c r="D235" s="4" t="s">
        <v>271</v>
      </c>
      <c r="E235" s="5" t="s">
        <v>349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2</v>
      </c>
      <c r="R235" s="4">
        <v>11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Jonnu Smith</v>
      </c>
      <c r="B236" s="4" t="str">
        <f ca="1">IFERROR(__xludf.DUMMYFUNCTION("INDEX(IFNA(REGEXEXTRACT(D236, ""([^ ]+)$"")))"),"MIA")</f>
        <v>MIA</v>
      </c>
      <c r="C236" s="4">
        <f t="shared" si="4"/>
        <v>2.8</v>
      </c>
      <c r="D236" s="4" t="s">
        <v>323</v>
      </c>
      <c r="E236" s="5" t="s">
        <v>112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2</v>
      </c>
      <c r="R236" s="4">
        <v>18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Rhamondre Stevenson</v>
      </c>
      <c r="B237" s="4" t="str">
        <f ca="1">IFERROR(__xludf.DUMMYFUNCTION("INDEX(IFNA(REGEXEXTRACT(D237, ""([^ ]+)$"")))"),"NE")</f>
        <v>NE</v>
      </c>
      <c r="C237" s="4">
        <f t="shared" si="4"/>
        <v>0.30000000000000027</v>
      </c>
      <c r="D237" s="4" t="s">
        <v>58</v>
      </c>
      <c r="E237" s="7" t="s">
        <v>428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6</v>
      </c>
      <c r="N237" s="4">
        <v>23</v>
      </c>
      <c r="O237" s="4">
        <v>0</v>
      </c>
      <c r="P237" s="8">
        <v>0</v>
      </c>
      <c r="Q237" s="7">
        <v>0</v>
      </c>
      <c r="R237" s="4">
        <v>0</v>
      </c>
      <c r="S237" s="4">
        <v>0</v>
      </c>
      <c r="T237" s="8">
        <v>0</v>
      </c>
      <c r="U237" s="7">
        <v>1</v>
      </c>
      <c r="V237" s="8">
        <v>0</v>
      </c>
    </row>
    <row r="238" spans="1:22" x14ac:dyDescent="0.2">
      <c r="A238" s="4" t="str">
        <f t="shared" ca="1" si="0"/>
        <v>Mason Tipton</v>
      </c>
      <c r="B238" s="4" t="str">
        <f ca="1">IFERROR(__xludf.DUMMYFUNCTION("INDEX(IFNA(REGEXEXTRACT(D238, ""([^ ]+)$"")))"),"NO")</f>
        <v>NO</v>
      </c>
      <c r="C238" s="4">
        <f t="shared" si="4"/>
        <v>2.1</v>
      </c>
      <c r="D238" s="4" t="s">
        <v>326</v>
      </c>
      <c r="E238" s="7" t="s">
        <v>423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2</v>
      </c>
      <c r="R238" s="4">
        <v>11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Adam Trautman</v>
      </c>
      <c r="B239" s="4" t="str">
        <f ca="1">IFERROR(__xludf.DUMMYFUNCTION("INDEX(IFNA(REGEXEXTRACT(D239, ""([^ ]+)$"")))"),"DEN")</f>
        <v>DEN</v>
      </c>
      <c r="C239" s="4">
        <f t="shared" si="4"/>
        <v>1.8</v>
      </c>
      <c r="D239" s="4" t="s">
        <v>445</v>
      </c>
      <c r="E239" s="5" t="s">
        <v>31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13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Parker Washington</v>
      </c>
      <c r="B240" s="4" t="str">
        <f ca="1">IFERROR(__xludf.DUMMYFUNCTION("INDEX(IFNA(REGEXEXTRACT(D240, ""([^ ]+)$"")))"),"JAX")</f>
        <v>JAX</v>
      </c>
      <c r="C240" s="4">
        <f t="shared" si="4"/>
        <v>2.8</v>
      </c>
      <c r="D240" s="4" t="s">
        <v>332</v>
      </c>
      <c r="E240" s="7" t="s">
        <v>65</v>
      </c>
      <c r="F240" s="6">
        <v>1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2</v>
      </c>
      <c r="R240" s="4">
        <v>18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Justin Watson</v>
      </c>
      <c r="B241" s="4" t="str">
        <f ca="1">IFERROR(__xludf.DUMMYFUNCTION("INDEX(IFNA(REGEXEXTRACT(D241, ""([^ ]+)$"")))"),"KC")</f>
        <v>KC</v>
      </c>
      <c r="C241" s="4">
        <f t="shared" si="4"/>
        <v>1.8</v>
      </c>
      <c r="D241" s="4" t="s">
        <v>226</v>
      </c>
      <c r="E241" s="7" t="s">
        <v>96</v>
      </c>
      <c r="F241" s="6">
        <v>1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13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Jeffery Wilson</v>
      </c>
      <c r="B242" s="4" t="str">
        <f ca="1">IFERROR(__xludf.DUMMYFUNCTION("INDEX(IFNA(REGEXEXTRACT(D242, ""([^ ]+)$"")))"),"MIA")</f>
        <v>MIA</v>
      </c>
      <c r="C242" s="4">
        <f t="shared" si="4"/>
        <v>1.4000000000000001</v>
      </c>
      <c r="D242" s="4" t="s">
        <v>228</v>
      </c>
      <c r="E242" s="7" t="s">
        <v>112</v>
      </c>
      <c r="F242" s="6">
        <v>1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3</v>
      </c>
      <c r="N242" s="4">
        <v>14</v>
      </c>
      <c r="O242" s="4">
        <v>0</v>
      </c>
      <c r="P242" s="8">
        <v>0</v>
      </c>
      <c r="Q242" s="7">
        <v>0</v>
      </c>
      <c r="R242" s="4">
        <v>0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Robert Woods</v>
      </c>
      <c r="B243" s="4" t="str">
        <f ca="1">IFERROR(__xludf.DUMMYFUNCTION("INDEX(IFNA(REGEXEXTRACT(D243, ""([^ ]+)$"")))"),"HOU")</f>
        <v>HOU</v>
      </c>
      <c r="C243" s="4">
        <f t="shared" si="4"/>
        <v>2.8</v>
      </c>
      <c r="D243" s="4" t="s">
        <v>446</v>
      </c>
      <c r="E243" s="5" t="s">
        <v>349</v>
      </c>
      <c r="F243" s="6">
        <v>1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2</v>
      </c>
      <c r="R243" s="4">
        <v>18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Jaylen Wright</v>
      </c>
      <c r="B244" s="4" t="str">
        <f ca="1">IFERROR(__xludf.DUMMYFUNCTION("INDEX(IFNA(REGEXEXTRACT(D244, ""([^ ]+)$"")))"),"MIA")</f>
        <v>MIA</v>
      </c>
      <c r="C244" s="4">
        <f t="shared" si="4"/>
        <v>1.7000000000000002</v>
      </c>
      <c r="D244" s="4" t="s">
        <v>417</v>
      </c>
      <c r="E244" s="7" t="s">
        <v>112</v>
      </c>
      <c r="F244" s="6">
        <v>1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2</v>
      </c>
      <c r="N244" s="4">
        <v>17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Nate Adkins</v>
      </c>
      <c r="B245" s="4" t="str">
        <f ca="1">IFERROR(__xludf.DUMMYFUNCTION("INDEX(IFNA(REGEXEXTRACT(D245, ""([^ ]+)$"")))"),"DEN")</f>
        <v>DEN</v>
      </c>
      <c r="C245" s="4">
        <f t="shared" si="4"/>
        <v>1.1000000000000001</v>
      </c>
      <c r="D245" s="4" t="s">
        <v>447</v>
      </c>
      <c r="E245" s="7" t="s">
        <v>31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6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Trey Benson</v>
      </c>
      <c r="B246" s="4" t="str">
        <f ca="1">IFERROR(__xludf.DUMMYFUNCTION("INDEX(IFNA(REGEXEXTRACT(D246, ""([^ ]+)$"")))"),"ARI")</f>
        <v>ARI</v>
      </c>
      <c r="C246" s="4">
        <f t="shared" si="4"/>
        <v>0.8</v>
      </c>
      <c r="D246" s="4" t="s">
        <v>230</v>
      </c>
      <c r="E246" s="5" t="s">
        <v>422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2</v>
      </c>
      <c r="N246" s="4">
        <v>8</v>
      </c>
      <c r="O246" s="4">
        <v>0</v>
      </c>
      <c r="P246" s="8">
        <v>0</v>
      </c>
      <c r="Q246" s="7">
        <v>0</v>
      </c>
      <c r="R246" s="4">
        <v>0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Cartavious Bigsby</v>
      </c>
      <c r="B247" s="4" t="str">
        <f ca="1">IFERROR(__xludf.DUMMYFUNCTION("INDEX(IFNA(REGEXEXTRACT(D247, ""([^ ]+)$"")))"),"JAX")</f>
        <v>JAX</v>
      </c>
      <c r="C247" s="4">
        <f t="shared" si="4"/>
        <v>0.9</v>
      </c>
      <c r="D247" s="4" t="s">
        <v>139</v>
      </c>
      <c r="E247" s="5" t="s">
        <v>65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2</v>
      </c>
      <c r="N247" s="4">
        <v>9</v>
      </c>
      <c r="O247" s="4">
        <v>0</v>
      </c>
      <c r="P247" s="8">
        <v>0</v>
      </c>
      <c r="Q247" s="7">
        <v>0</v>
      </c>
      <c r="R247" s="4">
        <v>0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Kayshon Boutte</v>
      </c>
      <c r="B248" s="4" t="str">
        <f ca="1">IFERROR(__xludf.DUMMYFUNCTION("INDEX(IFNA(REGEXEXTRACT(D248, ""([^ ]+)$"")))"),"NE")</f>
        <v>NE</v>
      </c>
      <c r="C248" s="4">
        <f t="shared" si="4"/>
        <v>0.7</v>
      </c>
      <c r="D248" s="4" t="s">
        <v>448</v>
      </c>
      <c r="E248" s="5" t="s">
        <v>428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0</v>
      </c>
      <c r="N248" s="4">
        <v>0</v>
      </c>
      <c r="O248" s="4">
        <v>0</v>
      </c>
      <c r="P248" s="8">
        <v>0</v>
      </c>
      <c r="Q248" s="7">
        <v>1</v>
      </c>
      <c r="R248" s="4">
        <v>2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British Brooks</v>
      </c>
      <c r="B249" s="4" t="str">
        <f ca="1">IFERROR(__xludf.DUMMYFUNCTION("INDEX(IFNA(REGEXEXTRACT(D249, ""([^ ]+)$"")))"),"HOU")</f>
        <v>HOU</v>
      </c>
      <c r="C249" s="4">
        <f t="shared" si="4"/>
        <v>0.2</v>
      </c>
      <c r="D249" s="4" t="s">
        <v>449</v>
      </c>
      <c r="E249" s="7" t="s">
        <v>349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1</v>
      </c>
      <c r="N249" s="4">
        <v>2</v>
      </c>
      <c r="O249" s="4">
        <v>0</v>
      </c>
      <c r="P249" s="8">
        <v>0</v>
      </c>
      <c r="Q249" s="7">
        <v>0</v>
      </c>
      <c r="R249" s="4">
        <v>0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Christopher Brooks</v>
      </c>
      <c r="B250" s="4" t="str">
        <f ca="1">IFERROR(__xludf.DUMMYFUNCTION("INDEX(IFNA(REGEXEXTRACT(D250, ""([^ ]+)$"")))"),"GB")</f>
        <v>GB</v>
      </c>
      <c r="C250" s="4">
        <f t="shared" si="4"/>
        <v>0.30000000000000004</v>
      </c>
      <c r="D250" s="4" t="s">
        <v>450</v>
      </c>
      <c r="E250" s="7" t="s">
        <v>345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3</v>
      </c>
      <c r="N250" s="4">
        <v>3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Pharaoh Brown</v>
      </c>
      <c r="B251" s="4" t="str">
        <f ca="1">IFERROR(__xludf.DUMMYFUNCTION("INDEX(IFNA(REGEXEXTRACT(D251, ""([^ ]+)$"")))"),"SEA")</f>
        <v>SEA</v>
      </c>
      <c r="C251" s="4">
        <f t="shared" si="4"/>
        <v>1.4</v>
      </c>
      <c r="D251" s="4" t="s">
        <v>451</v>
      </c>
      <c r="E251" s="7" t="s">
        <v>421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9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Treylon Burks</v>
      </c>
      <c r="B252" s="4" t="str">
        <f ca="1">IFERROR(__xludf.DUMMYFUNCTION("INDEX(IFNA(REGEXEXTRACT(D252, ""([^ ]+)$"")))"),"TEN")</f>
        <v>TEN</v>
      </c>
      <c r="C252" s="4">
        <f t="shared" si="4"/>
        <v>1.4</v>
      </c>
      <c r="D252" s="4" t="s">
        <v>285</v>
      </c>
      <c r="E252" s="7" t="s">
        <v>23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9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Tanner Conner</v>
      </c>
      <c r="B253" s="4" t="str">
        <f ca="1">IFERROR(__xludf.DUMMYFUNCTION("INDEX(IFNA(REGEXEXTRACT(D253, ""([^ ]+)$"")))"),"MIA")</f>
        <v>MIA</v>
      </c>
      <c r="C253" s="4">
        <f t="shared" si="4"/>
        <v>0.6</v>
      </c>
      <c r="D253" s="4" t="s">
        <v>452</v>
      </c>
      <c r="E253" s="5" t="s">
        <v>112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1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Derius Davis</v>
      </c>
      <c r="B254" s="4" t="str">
        <f ca="1">IFERROR(__xludf.DUMMYFUNCTION("INDEX(IFNA(REGEXEXTRACT(D254, ""([^ ]+)$"")))"),"LAC")</f>
        <v>LAC</v>
      </c>
      <c r="C254" s="4">
        <f t="shared" si="4"/>
        <v>0.8</v>
      </c>
      <c r="D254" s="4" t="s">
        <v>291</v>
      </c>
      <c r="E254" s="5" t="s">
        <v>425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1</v>
      </c>
      <c r="N254" s="4">
        <v>8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Isaiah Davis</v>
      </c>
      <c r="B255" s="4" t="str">
        <f ca="1">IFERROR(__xludf.DUMMYFUNCTION("INDEX(IFNA(REGEXEXTRACT(D255, ""([^ ]+)$"")))"),"NYJ")</f>
        <v>NYJ</v>
      </c>
      <c r="C255" s="4">
        <f t="shared" si="4"/>
        <v>0.60000000000000009</v>
      </c>
      <c r="D255" s="4" t="s">
        <v>453</v>
      </c>
      <c r="E255" s="7" t="s">
        <v>101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3</v>
      </c>
      <c r="N255" s="4">
        <v>6</v>
      </c>
      <c r="O255" s="4">
        <v>0</v>
      </c>
      <c r="P255" s="8">
        <v>0</v>
      </c>
      <c r="Q255" s="7">
        <v>0</v>
      </c>
      <c r="R255" s="4">
        <v>0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Josiah Deguara</v>
      </c>
      <c r="B256" s="4" t="str">
        <f ca="1">IFERROR(__xludf.DUMMYFUNCTION("INDEX(IFNA(REGEXEXTRACT(D256, ""([^ ]+)$"")))"),"JAX")</f>
        <v>JAX</v>
      </c>
      <c r="C256" s="4">
        <f t="shared" si="4"/>
        <v>1.3</v>
      </c>
      <c r="D256" s="4" t="s">
        <v>454</v>
      </c>
      <c r="E256" s="7" t="s">
        <v>65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8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Emari Demercado</v>
      </c>
      <c r="B257" s="4" t="str">
        <f ca="1">IFERROR(__xludf.DUMMYFUNCTION("INDEX(IFNA(REGEXEXTRACT(D257, ""([^ ]+)$"")))"),"ARI")</f>
        <v>ARI</v>
      </c>
      <c r="C257" s="4">
        <f t="shared" si="4"/>
        <v>0.70000000000000007</v>
      </c>
      <c r="D257" s="4" t="s">
        <v>212</v>
      </c>
      <c r="E257" s="7" t="s">
        <v>422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2</v>
      </c>
      <c r="N257" s="4">
        <v>7</v>
      </c>
      <c r="O257" s="4">
        <v>0</v>
      </c>
      <c r="P257" s="8">
        <v>0</v>
      </c>
      <c r="Q257" s="7">
        <v>0</v>
      </c>
      <c r="R257" s="4">
        <v>0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301" ca="1" si="5">LEFT(D258,LEN(D258)-LEN(B258)-1)</f>
        <v>Jahan Dotson</v>
      </c>
      <c r="B258" s="4" t="str">
        <f ca="1">IFERROR(__xludf.DUMMYFUNCTION("INDEX(IFNA(REGEXEXTRACT(D258, ""([^ ]+)$"")))"),"PHI")</f>
        <v>PHI</v>
      </c>
      <c r="C258" s="4">
        <f t="shared" si="4"/>
        <v>1.8</v>
      </c>
      <c r="D258" s="4" t="s">
        <v>403</v>
      </c>
      <c r="E258" s="5" t="s">
        <v>129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2</v>
      </c>
      <c r="R258" s="4">
        <v>8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Payne Durham</v>
      </c>
      <c r="B259" s="4" t="str">
        <f ca="1">IFERROR(__xludf.DUMMYFUNCTION("INDEX(IFNA(REGEXEXTRACT(D259, ""([^ ]+)$"")))"),"TB")</f>
        <v>TB</v>
      </c>
      <c r="C259" s="4">
        <f t="shared" ref="C259:C301" si="6">Pts_PA*G259+Pts_PC*H259+Pts_PY*I259+Pts_PTD*J259+Pts_PI*K259+Pts_P2*L259+Pts_RA*M259+Pts_RY*N259+Pts_RTD*O259+Pts_R2*P259+Pts_Res*Q259+Pts_ReY*R259+Pts_ReTD*S259+Pts_Re2*T259+Pts_FL*U259+Pts_FTD*V259</f>
        <v>1.3</v>
      </c>
      <c r="D259" s="4" t="s">
        <v>455</v>
      </c>
      <c r="E259" s="7" t="s">
        <v>49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8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Devin Duvernay</v>
      </c>
      <c r="B260" s="4" t="str">
        <f ca="1">IFERROR(__xludf.DUMMYFUNCTION("INDEX(IFNA(REGEXEXTRACT(D260, ""([^ ]+)$"")))"),"JAX")</f>
        <v>JAX</v>
      </c>
      <c r="C260" s="4">
        <f t="shared" si="6"/>
        <v>0.4</v>
      </c>
      <c r="D260" s="4" t="s">
        <v>292</v>
      </c>
      <c r="E260" s="7" t="s">
        <v>65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-1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Gus Edwards</v>
      </c>
      <c r="B261" s="4" t="str">
        <f ca="1">IFERROR(__xludf.DUMMYFUNCTION("INDEX(IFNA(REGEXEXTRACT(D261, ""([^ ]+)$"")))"),"LAC")</f>
        <v>LAC</v>
      </c>
      <c r="C261" s="4">
        <f t="shared" si="6"/>
        <v>0.9</v>
      </c>
      <c r="D261" s="4" t="s">
        <v>214</v>
      </c>
      <c r="E261" s="7" t="s">
        <v>425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3</v>
      </c>
      <c r="N261" s="4">
        <v>9</v>
      </c>
      <c r="O261" s="4">
        <v>0</v>
      </c>
      <c r="P261" s="8">
        <v>0</v>
      </c>
      <c r="Q261" s="7">
        <v>0</v>
      </c>
      <c r="R261" s="4">
        <v>0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Ezekiel Elliott</v>
      </c>
      <c r="B262" s="4" t="str">
        <f ca="1">IFERROR(__xludf.DUMMYFUNCTION("INDEX(IFNA(REGEXEXTRACT(D262, ""([^ ]+)$"")))"),"LAC")</f>
        <v>LAC</v>
      </c>
      <c r="C262" s="4">
        <f t="shared" si="6"/>
        <v>1.7000000000000002</v>
      </c>
      <c r="D262" s="4" t="s">
        <v>106</v>
      </c>
      <c r="E262" s="5" t="s">
        <v>338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3</v>
      </c>
      <c r="N262" s="4">
        <v>6</v>
      </c>
      <c r="O262" s="4">
        <v>0</v>
      </c>
      <c r="P262" s="8">
        <v>0</v>
      </c>
      <c r="Q262" s="7">
        <v>1</v>
      </c>
      <c r="R262" s="4">
        <v>6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Luke Farrell</v>
      </c>
      <c r="B263" s="4" t="str">
        <f ca="1">IFERROR(__xludf.DUMMYFUNCTION("INDEX(IFNA(REGEXEXTRACT(D263, ""([^ ]+)$"")))"),"JAX")</f>
        <v>JAX</v>
      </c>
      <c r="C263" s="4">
        <f t="shared" si="6"/>
        <v>0.6</v>
      </c>
      <c r="D263" s="4" t="s">
        <v>386</v>
      </c>
      <c r="E263" s="7" t="s">
        <v>65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1</v>
      </c>
      <c r="R263" s="4">
        <v>1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D'Onta Foreman</v>
      </c>
      <c r="B264" s="4" t="str">
        <f ca="1">IFERROR(__xludf.DUMMYFUNCTION("INDEX(IFNA(REGEXEXTRACT(D264, ""([^ ]+)$"")))"),"CLE")</f>
        <v>CLE</v>
      </c>
      <c r="C264" s="4">
        <f t="shared" si="6"/>
        <v>0.5</v>
      </c>
      <c r="D264" s="4" t="s">
        <v>368</v>
      </c>
      <c r="E264" s="7" t="s">
        <v>354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2</v>
      </c>
      <c r="N264" s="4">
        <v>5</v>
      </c>
      <c r="O264" s="4">
        <v>0</v>
      </c>
      <c r="P264" s="8">
        <v>0</v>
      </c>
      <c r="Q264" s="7">
        <v>0</v>
      </c>
      <c r="R264" s="4">
        <v>0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JaMycal Hasty</v>
      </c>
      <c r="B265" s="4" t="str">
        <f ca="1">IFERROR(__xludf.DUMMYFUNCTION("INDEX(IFNA(REGEXEXTRACT(D265, ""([^ ]+)$"")))"),"NE")</f>
        <v>NE</v>
      </c>
      <c r="C265" s="4">
        <f t="shared" si="6"/>
        <v>0.5</v>
      </c>
      <c r="D265" s="4" t="s">
        <v>407</v>
      </c>
      <c r="E265" s="5" t="s">
        <v>428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1</v>
      </c>
      <c r="N265" s="4">
        <v>5</v>
      </c>
      <c r="O265" s="4">
        <v>0</v>
      </c>
      <c r="P265" s="8">
        <v>0</v>
      </c>
      <c r="Q265" s="7">
        <v>0</v>
      </c>
      <c r="R265" s="4">
        <v>0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Taylor Heinicke</v>
      </c>
      <c r="B266" s="4" t="str">
        <f ca="1">IFERROR(__xludf.DUMMYFUNCTION("INDEX(IFNA(REGEXEXTRACT(D266, ""([^ ]+)$"")))"),"LAC")</f>
        <v>LAC</v>
      </c>
      <c r="C266" s="4">
        <f t="shared" si="6"/>
        <v>0.96</v>
      </c>
      <c r="D266" s="4" t="s">
        <v>456</v>
      </c>
      <c r="E266" s="5" t="s">
        <v>425</v>
      </c>
      <c r="F266" s="6">
        <v>0</v>
      </c>
      <c r="G266" s="7">
        <v>2</v>
      </c>
      <c r="H266" s="4">
        <v>2</v>
      </c>
      <c r="I266" s="4">
        <v>24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0</v>
      </c>
      <c r="R266" s="4">
        <v>0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Hunter Henry</v>
      </c>
      <c r="B267" s="4" t="str">
        <f ca="1">IFERROR(__xludf.DUMMYFUNCTION("INDEX(IFNA(REGEXEXTRACT(D267, ""([^ ]+)$"")))"),"NE")</f>
        <v>NE</v>
      </c>
      <c r="C267" s="4">
        <f t="shared" si="6"/>
        <v>1.9</v>
      </c>
      <c r="D267" s="4" t="s">
        <v>244</v>
      </c>
      <c r="E267" s="7" t="s">
        <v>428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2</v>
      </c>
      <c r="R267" s="4">
        <v>9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Khalil Herbert</v>
      </c>
      <c r="B268" s="4" t="str">
        <f ca="1">IFERROR(__xludf.DUMMYFUNCTION("INDEX(IFNA(REGEXEXTRACT(D268, ""([^ ]+)$"")))"),"CIN")</f>
        <v>CIN</v>
      </c>
      <c r="C268" s="4">
        <f t="shared" si="6"/>
        <v>0.9</v>
      </c>
      <c r="D268" s="4" t="s">
        <v>300</v>
      </c>
      <c r="E268" s="5" t="s">
        <v>35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4</v>
      </c>
      <c r="N268" s="4">
        <v>9</v>
      </c>
      <c r="O268" s="4">
        <v>0</v>
      </c>
      <c r="P268" s="8">
        <v>0</v>
      </c>
      <c r="Q268" s="7">
        <v>0</v>
      </c>
      <c r="R268" s="4">
        <v>0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Connor Heyward</v>
      </c>
      <c r="B269" s="4" t="str">
        <f ca="1">IFERROR(__xludf.DUMMYFUNCTION("INDEX(IFNA(REGEXEXTRACT(D269, ""([^ ]+)$"")))"),"PIT")</f>
        <v>PIT</v>
      </c>
      <c r="C269" s="4">
        <f t="shared" si="6"/>
        <v>0.7</v>
      </c>
      <c r="D269" s="4" t="s">
        <v>457</v>
      </c>
      <c r="E269" s="7" t="s">
        <v>361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2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Kyle Juszczyk</v>
      </c>
      <c r="B270" s="4" t="str">
        <f ca="1">IFERROR(__xludf.DUMMYFUNCTION("INDEX(IFNA(REGEXEXTRACT(D270, ""([^ ]+)$"")))"),"SF")</f>
        <v>SF</v>
      </c>
      <c r="C270" s="4">
        <f t="shared" si="6"/>
        <v>1.1000000000000001</v>
      </c>
      <c r="D270" s="4" t="s">
        <v>174</v>
      </c>
      <c r="E270" s="7" t="s">
        <v>419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0</v>
      </c>
      <c r="N270" s="4">
        <v>0</v>
      </c>
      <c r="O270" s="4">
        <v>0</v>
      </c>
      <c r="P270" s="8">
        <v>0</v>
      </c>
      <c r="Q270" s="7">
        <v>1</v>
      </c>
      <c r="R270" s="4">
        <v>6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Dawson Knox</v>
      </c>
      <c r="B271" s="4" t="str">
        <f ca="1">IFERROR(__xludf.DUMMYFUNCTION("INDEX(IFNA(REGEXEXTRACT(D271, ""([^ ]+)$"")))"),"BUF")</f>
        <v>BUF</v>
      </c>
      <c r="C271" s="4">
        <f t="shared" si="6"/>
        <v>1.2000000000000002</v>
      </c>
      <c r="D271" s="4" t="s">
        <v>218</v>
      </c>
      <c r="E271" s="5" t="s">
        <v>44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7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Isaiah Likely</v>
      </c>
      <c r="B272" s="4" t="str">
        <f ca="1">IFERROR(__xludf.DUMMYFUNCTION("INDEX(IFNA(REGEXEXTRACT(D272, ""([^ ]+)$"")))"),"BAL")</f>
        <v>BAL</v>
      </c>
      <c r="C272" s="4">
        <f t="shared" si="6"/>
        <v>0.9</v>
      </c>
      <c r="D272" s="4" t="s">
        <v>63</v>
      </c>
      <c r="E272" s="7" t="s">
        <v>338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4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Michael Mayer</v>
      </c>
      <c r="B273" s="4" t="str">
        <f ca="1">IFERROR(__xludf.DUMMYFUNCTION("INDEX(IFNA(REGEXEXTRACT(D273, ""([^ ]+)$"")))"),"LV")</f>
        <v>LV</v>
      </c>
      <c r="C273" s="4">
        <f t="shared" si="6"/>
        <v>1.2000000000000002</v>
      </c>
      <c r="D273" s="4" t="s">
        <v>313</v>
      </c>
      <c r="E273" s="5" t="s">
        <v>29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7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Jalen McMillan</v>
      </c>
      <c r="B274" s="4" t="str">
        <f ca="1">IFERROR(__xludf.DUMMYFUNCTION("INDEX(IFNA(REGEXEXTRACT(D274, ""([^ ]+)$"")))"),"TB")</f>
        <v>TB</v>
      </c>
      <c r="C274" s="4">
        <f t="shared" si="6"/>
        <v>1.1000000000000001</v>
      </c>
      <c r="D274" s="4" t="s">
        <v>127</v>
      </c>
      <c r="E274" s="5" t="s">
        <v>49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6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Jeremy McNichols</v>
      </c>
      <c r="B275" s="4" t="str">
        <f ca="1">IFERROR(__xludf.DUMMYFUNCTION("INDEX(IFNA(REGEXEXTRACT(D275, ""([^ ]+)$"")))"),"WAS")</f>
        <v>WAS</v>
      </c>
      <c r="C275" s="4">
        <f t="shared" si="6"/>
        <v>0.1</v>
      </c>
      <c r="D275" s="4" t="s">
        <v>458</v>
      </c>
      <c r="E275" s="7" t="s">
        <v>59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1</v>
      </c>
      <c r="N275" s="4">
        <v>1</v>
      </c>
      <c r="O275" s="4">
        <v>0</v>
      </c>
      <c r="P275" s="8">
        <v>0</v>
      </c>
      <c r="Q275" s="7">
        <v>0</v>
      </c>
      <c r="R275" s="4">
        <v>0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Marvin Mims</v>
      </c>
      <c r="B276" s="4" t="str">
        <f ca="1">IFERROR(__xludf.DUMMYFUNCTION("INDEX(IFNA(REGEXEXTRACT(D276, ""([^ ]+)$"")))"),"DEN")</f>
        <v>DEN</v>
      </c>
      <c r="C276" s="4">
        <f t="shared" si="6"/>
        <v>1.4</v>
      </c>
      <c r="D276" s="4" t="s">
        <v>389</v>
      </c>
      <c r="E276" s="5" t="s">
        <v>31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9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Foster Moreau</v>
      </c>
      <c r="B277" s="4" t="str">
        <f ca="1">IFERROR(__xludf.DUMMYFUNCTION("INDEX(IFNA(REGEXEXTRACT(D277, ""([^ ]+)$"")))"),"NO")</f>
        <v>NO</v>
      </c>
      <c r="C277" s="4">
        <f t="shared" si="6"/>
        <v>0.7</v>
      </c>
      <c r="D277" s="4" t="s">
        <v>110</v>
      </c>
      <c r="E277" s="5" t="s">
        <v>423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0</v>
      </c>
      <c r="N277" s="4">
        <v>0</v>
      </c>
      <c r="O277" s="4">
        <v>0</v>
      </c>
      <c r="P277" s="8">
        <v>0</v>
      </c>
      <c r="Q277" s="7">
        <v>1</v>
      </c>
      <c r="R277" s="4">
        <v>2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Nick Mullens</v>
      </c>
      <c r="B278" s="4" t="str">
        <f ca="1">IFERROR(__xludf.DUMMYFUNCTION("INDEX(IFNA(REGEXEXTRACT(D278, ""([^ ]+)$"")))"),"MIN")</f>
        <v>MIN</v>
      </c>
      <c r="C278" s="4">
        <f t="shared" si="6"/>
        <v>0</v>
      </c>
      <c r="D278" s="4" t="s">
        <v>459</v>
      </c>
      <c r="E278" s="7" t="s">
        <v>25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1</v>
      </c>
      <c r="N278" s="4">
        <v>0</v>
      </c>
      <c r="O278" s="4">
        <v>0</v>
      </c>
      <c r="P278" s="8">
        <v>0</v>
      </c>
      <c r="Q278" s="7">
        <v>0</v>
      </c>
      <c r="R278" s="4">
        <v>0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Luke Musgrave</v>
      </c>
      <c r="B279" s="4" t="str">
        <f ca="1">IFERROR(__xludf.DUMMYFUNCTION("INDEX(IFNA(REGEXEXTRACT(D279, ""([^ ]+)$"")))"),"GB")</f>
        <v>GB</v>
      </c>
      <c r="C279" s="4">
        <f t="shared" si="6"/>
        <v>0.8</v>
      </c>
      <c r="D279" s="4" t="s">
        <v>410</v>
      </c>
      <c r="E279" s="5" t="s">
        <v>345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0</v>
      </c>
      <c r="N279" s="4">
        <v>0</v>
      </c>
      <c r="O279" s="4">
        <v>0</v>
      </c>
      <c r="P279" s="8">
        <v>0</v>
      </c>
      <c r="Q279" s="7">
        <v>1</v>
      </c>
      <c r="R279" s="4">
        <v>3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Tim Patrick</v>
      </c>
      <c r="B280" s="4" t="str">
        <f ca="1">IFERROR(__xludf.DUMMYFUNCTION("INDEX(IFNA(REGEXEXTRACT(D280, ""([^ ]+)$"")))"),"DET")</f>
        <v>DET</v>
      </c>
      <c r="C280" s="4">
        <f t="shared" si="6"/>
        <v>1.3</v>
      </c>
      <c r="D280" s="4" t="s">
        <v>391</v>
      </c>
      <c r="E280" s="5" t="s">
        <v>359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0</v>
      </c>
      <c r="N280" s="4">
        <v>0</v>
      </c>
      <c r="O280" s="4">
        <v>0</v>
      </c>
      <c r="P280" s="8">
        <v>0</v>
      </c>
      <c r="Q280" s="7">
        <v>1</v>
      </c>
      <c r="R280" s="4">
        <v>8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Calvin Ridley</v>
      </c>
      <c r="B281" s="4" t="str">
        <f ca="1">IFERROR(__xludf.DUMMYFUNCTION("INDEX(IFNA(REGEXEXTRACT(D281, ""([^ ]+)$"")))"),"TEN")</f>
        <v>TEN</v>
      </c>
      <c r="C281" s="4">
        <f t="shared" si="6"/>
        <v>1.4</v>
      </c>
      <c r="D281" s="4" t="s">
        <v>168</v>
      </c>
      <c r="E281" s="7" t="s">
        <v>23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1</v>
      </c>
      <c r="R281" s="4">
        <v>9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Ronnie Rivers</v>
      </c>
      <c r="B282" s="4" t="str">
        <f ca="1">IFERROR(__xludf.DUMMYFUNCTION("INDEX(IFNA(REGEXEXTRACT(D282, ""([^ ]+)$"")))"),"LA")</f>
        <v>LA</v>
      </c>
      <c r="C282" s="4">
        <f t="shared" si="6"/>
        <v>0.9</v>
      </c>
      <c r="D282" s="4" t="s">
        <v>269</v>
      </c>
      <c r="E282" s="7" t="s">
        <v>340</v>
      </c>
      <c r="F282" s="6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2</v>
      </c>
      <c r="N282" s="4">
        <v>9</v>
      </c>
      <c r="O282" s="4">
        <v>0</v>
      </c>
      <c r="P282" s="8">
        <v>0</v>
      </c>
      <c r="Q282" s="7">
        <v>0</v>
      </c>
      <c r="R282" s="4">
        <v>0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Luke Schoonmaker</v>
      </c>
      <c r="B283" s="4" t="str">
        <f ca="1">IFERROR(__xludf.DUMMYFUNCTION("INDEX(IFNA(REGEXEXTRACT(D283, ""([^ ]+)$"")))"),"DAL")</f>
        <v>DAL</v>
      </c>
      <c r="C283" s="4">
        <f t="shared" si="6"/>
        <v>1</v>
      </c>
      <c r="D283" s="4" t="s">
        <v>369</v>
      </c>
      <c r="E283" s="7" t="s">
        <v>61</v>
      </c>
      <c r="F283" s="6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0</v>
      </c>
      <c r="N283" s="4">
        <v>0</v>
      </c>
      <c r="O283" s="4">
        <v>0</v>
      </c>
      <c r="P283" s="8">
        <v>0</v>
      </c>
      <c r="Q283" s="7">
        <v>1</v>
      </c>
      <c r="R283" s="4">
        <v>5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Laviska Shenault</v>
      </c>
      <c r="B284" s="4" t="str">
        <f ca="1">IFERROR(__xludf.DUMMYFUNCTION("INDEX(IFNA(REGEXEXTRACT(D284, ""([^ ]+)$"")))"),"LAC")</f>
        <v>LAC</v>
      </c>
      <c r="C284" s="4">
        <f t="shared" si="6"/>
        <v>0.7</v>
      </c>
      <c r="D284" s="4" t="s">
        <v>322</v>
      </c>
      <c r="E284" s="7" t="s">
        <v>112</v>
      </c>
      <c r="F284" s="6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0</v>
      </c>
      <c r="N284" s="4">
        <v>0</v>
      </c>
      <c r="O284" s="4">
        <v>0</v>
      </c>
      <c r="P284" s="8">
        <v>0</v>
      </c>
      <c r="Q284" s="7">
        <v>1</v>
      </c>
      <c r="R284" s="4">
        <v>2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Trent Sherfield</v>
      </c>
      <c r="B285" s="4" t="str">
        <f ca="1">IFERROR(__xludf.DUMMYFUNCTION("INDEX(IFNA(REGEXEXTRACT(D285, ""([^ ]+)$"")))"),"MIN")</f>
        <v>MIN</v>
      </c>
      <c r="C285" s="4">
        <f t="shared" si="6"/>
        <v>1.3</v>
      </c>
      <c r="D285" s="4" t="s">
        <v>393</v>
      </c>
      <c r="E285" s="7" t="s">
        <v>25</v>
      </c>
      <c r="F285" s="6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0</v>
      </c>
      <c r="N285" s="4">
        <v>0</v>
      </c>
      <c r="O285" s="4">
        <v>0</v>
      </c>
      <c r="P285" s="8">
        <v>0</v>
      </c>
      <c r="Q285" s="7">
        <v>1</v>
      </c>
      <c r="R285" s="4">
        <v>8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Darius Slayton</v>
      </c>
      <c r="B286" s="4" t="str">
        <f ca="1">IFERROR(__xludf.DUMMYFUNCTION("INDEX(IFNA(REGEXEXTRACT(D286, ""([^ ]+)$"")))"),"NYG")</f>
        <v>NYG</v>
      </c>
      <c r="C286" s="4">
        <f t="shared" si="6"/>
        <v>1.2000000000000002</v>
      </c>
      <c r="D286" s="4" t="s">
        <v>223</v>
      </c>
      <c r="E286" s="5" t="s">
        <v>85</v>
      </c>
      <c r="F286" s="6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1</v>
      </c>
      <c r="R286" s="4">
        <v>7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Durham Smythe</v>
      </c>
      <c r="B287" s="4" t="str">
        <f ca="1">IFERROR(__xludf.DUMMYFUNCTION("INDEX(IFNA(REGEXEXTRACT(D287, ""([^ ]+)$"")))"),"MIA")</f>
        <v>MIA</v>
      </c>
      <c r="C287" s="4">
        <f t="shared" si="6"/>
        <v>0.8</v>
      </c>
      <c r="D287" s="4" t="s">
        <v>412</v>
      </c>
      <c r="E287" s="9" t="s">
        <v>112</v>
      </c>
      <c r="F287" s="4">
        <v>0</v>
      </c>
      <c r="G287" s="7">
        <v>0</v>
      </c>
      <c r="H287" s="4">
        <v>0</v>
      </c>
      <c r="I287" s="4">
        <v>0</v>
      </c>
      <c r="J287" s="4">
        <v>0</v>
      </c>
      <c r="K287" s="4">
        <v>0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1</v>
      </c>
      <c r="R287" s="4">
        <v>3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J.J. Taylor</v>
      </c>
      <c r="B288" s="4" t="str">
        <f ca="1">IFERROR(__xludf.DUMMYFUNCTION("INDEX(IFNA(REGEXEXTRACT(D288, ""([^ ]+)$"")))"),"HOU")</f>
        <v>HOU</v>
      </c>
      <c r="C288" s="4">
        <f t="shared" si="6"/>
        <v>1.3</v>
      </c>
      <c r="D288" s="4" t="s">
        <v>460</v>
      </c>
      <c r="E288" s="7" t="s">
        <v>349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1</v>
      </c>
      <c r="N288" s="4">
        <v>3</v>
      </c>
      <c r="O288" s="4">
        <v>0</v>
      </c>
      <c r="P288" s="8">
        <v>0</v>
      </c>
      <c r="Q288" s="7">
        <v>2</v>
      </c>
      <c r="R288" s="4">
        <v>0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Cedric Tillman</v>
      </c>
      <c r="B289" s="4" t="str">
        <f ca="1">IFERROR(__xludf.DUMMYFUNCTION("INDEX(IFNA(REGEXEXTRACT(D289, ""([^ ]+)$"")))"),"CLE")</f>
        <v>CLE</v>
      </c>
      <c r="C289" s="4">
        <f t="shared" si="6"/>
        <v>0.9</v>
      </c>
      <c r="D289" s="4" t="s">
        <v>325</v>
      </c>
      <c r="E289" s="7" t="s">
        <v>354</v>
      </c>
      <c r="F289" s="7">
        <v>0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0</v>
      </c>
      <c r="N289" s="4">
        <v>0</v>
      </c>
      <c r="O289" s="4">
        <v>0</v>
      </c>
      <c r="P289" s="8">
        <v>0</v>
      </c>
      <c r="Q289" s="7">
        <v>1</v>
      </c>
      <c r="R289" s="4">
        <v>4</v>
      </c>
      <c r="S289" s="4">
        <v>0</v>
      </c>
      <c r="T289" s="8">
        <v>0</v>
      </c>
      <c r="U289" s="7">
        <v>0</v>
      </c>
      <c r="V289" s="8">
        <v>0</v>
      </c>
    </row>
    <row r="290" spans="1:22" x14ac:dyDescent="0.2">
      <c r="A290" s="4" t="str">
        <f t="shared" ca="1" si="5"/>
        <v>Mitchell Trubisky</v>
      </c>
      <c r="B290" s="4" t="str">
        <f ca="1">IFERROR(__xludf.DUMMYFUNCTION("INDEX(IFNA(REGEXEXTRACT(D290, ""([^ ]+)$"")))"),"BUF")</f>
        <v>BUF</v>
      </c>
      <c r="C290" s="4">
        <f t="shared" si="6"/>
        <v>1.999999999999999E-2</v>
      </c>
      <c r="D290" s="4" t="s">
        <v>413</v>
      </c>
      <c r="E290" s="7" t="s">
        <v>44</v>
      </c>
      <c r="F290" s="7">
        <v>0</v>
      </c>
      <c r="G290" s="7">
        <v>1</v>
      </c>
      <c r="H290" s="4">
        <v>1</v>
      </c>
      <c r="I290" s="4">
        <v>3</v>
      </c>
      <c r="J290" s="4">
        <v>0</v>
      </c>
      <c r="K290" s="4">
        <v>0</v>
      </c>
      <c r="L290" s="8">
        <v>0</v>
      </c>
      <c r="M290" s="7">
        <v>1</v>
      </c>
      <c r="N290" s="4">
        <v>-1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0</v>
      </c>
      <c r="V290" s="8">
        <v>0</v>
      </c>
    </row>
    <row r="291" spans="1:22" x14ac:dyDescent="0.2">
      <c r="A291" s="4" t="str">
        <f t="shared" ca="1" si="5"/>
        <v>Sean Tucker</v>
      </c>
      <c r="B291" s="4" t="str">
        <f ca="1">IFERROR(__xludf.DUMMYFUNCTION("INDEX(IFNA(REGEXEXTRACT(D291, ""([^ ]+)$"")))"),"TB")</f>
        <v>TB</v>
      </c>
      <c r="C291" s="4">
        <f t="shared" si="6"/>
        <v>0.4</v>
      </c>
      <c r="D291" s="4" t="s">
        <v>461</v>
      </c>
      <c r="E291" s="7" t="s">
        <v>49</v>
      </c>
      <c r="F291" s="7">
        <v>0</v>
      </c>
      <c r="G291" s="7">
        <v>0</v>
      </c>
      <c r="H291" s="4">
        <v>0</v>
      </c>
      <c r="I291" s="4">
        <v>0</v>
      </c>
      <c r="J291" s="4">
        <v>0</v>
      </c>
      <c r="K291" s="4">
        <v>0</v>
      </c>
      <c r="L291" s="8">
        <v>0</v>
      </c>
      <c r="M291" s="7">
        <v>1</v>
      </c>
      <c r="N291" s="4">
        <v>4</v>
      </c>
      <c r="O291" s="4">
        <v>0</v>
      </c>
      <c r="P291" s="8">
        <v>0</v>
      </c>
      <c r="Q291" s="7">
        <v>0</v>
      </c>
      <c r="R291" s="4">
        <v>0</v>
      </c>
      <c r="S291" s="4">
        <v>0</v>
      </c>
      <c r="T291" s="8">
        <v>0</v>
      </c>
      <c r="U291" s="7">
        <v>0</v>
      </c>
      <c r="V291" s="8">
        <v>0</v>
      </c>
    </row>
    <row r="292" spans="1:22" x14ac:dyDescent="0.2">
      <c r="A292" s="4" t="str">
        <f t="shared" ca="1" si="5"/>
        <v>Marquez Valdes-Scantling</v>
      </c>
      <c r="B292" s="4" t="str">
        <f ca="1">IFERROR(__xludf.DUMMYFUNCTION("INDEX(IFNA(REGEXEXTRACT(D292, ""([^ ]+)$"")))"),"NO")</f>
        <v>NO</v>
      </c>
      <c r="C292" s="4">
        <f t="shared" si="6"/>
        <v>1.2000000000000002</v>
      </c>
      <c r="D292" s="4" t="s">
        <v>275</v>
      </c>
      <c r="E292" s="7" t="s">
        <v>65</v>
      </c>
      <c r="F292" s="7">
        <v>0</v>
      </c>
      <c r="G292" s="7">
        <v>0</v>
      </c>
      <c r="H292" s="4">
        <v>0</v>
      </c>
      <c r="I292" s="4">
        <v>0</v>
      </c>
      <c r="J292" s="4">
        <v>0</v>
      </c>
      <c r="K292" s="4">
        <v>0</v>
      </c>
      <c r="L292" s="8">
        <v>0</v>
      </c>
      <c r="M292" s="7">
        <v>0</v>
      </c>
      <c r="N292" s="4">
        <v>0</v>
      </c>
      <c r="O292" s="4">
        <v>0</v>
      </c>
      <c r="P292" s="8">
        <v>0</v>
      </c>
      <c r="Q292" s="7">
        <v>1</v>
      </c>
      <c r="R292" s="4">
        <v>7</v>
      </c>
      <c r="S292" s="4">
        <v>0</v>
      </c>
      <c r="T292" s="8">
        <v>0</v>
      </c>
      <c r="U292" s="7">
        <v>0</v>
      </c>
      <c r="V292" s="8">
        <v>0</v>
      </c>
    </row>
    <row r="293" spans="1:22" x14ac:dyDescent="0.2">
      <c r="A293" s="4" t="str">
        <f t="shared" ca="1" si="5"/>
        <v>Deuce Vaughn</v>
      </c>
      <c r="B293" s="4" t="str">
        <f ca="1">IFERROR(__xludf.DUMMYFUNCTION("INDEX(IFNA(REGEXEXTRACT(D293, ""([^ ]+)$"")))"),"DAL")</f>
        <v>DAL</v>
      </c>
      <c r="C293" s="4">
        <f t="shared" si="6"/>
        <v>1.8</v>
      </c>
      <c r="D293" s="4" t="s">
        <v>330</v>
      </c>
      <c r="E293" s="7" t="s">
        <v>61</v>
      </c>
      <c r="F293" s="7">
        <v>0</v>
      </c>
      <c r="G293" s="7">
        <v>0</v>
      </c>
      <c r="H293" s="4">
        <v>0</v>
      </c>
      <c r="I293" s="4">
        <v>0</v>
      </c>
      <c r="J293" s="4">
        <v>0</v>
      </c>
      <c r="K293" s="4">
        <v>0</v>
      </c>
      <c r="L293" s="8">
        <v>0</v>
      </c>
      <c r="M293" s="7">
        <v>2</v>
      </c>
      <c r="N293" s="4">
        <v>5</v>
      </c>
      <c r="O293" s="4">
        <v>0</v>
      </c>
      <c r="P293" s="8">
        <v>0</v>
      </c>
      <c r="Q293" s="7">
        <v>1</v>
      </c>
      <c r="R293" s="4">
        <v>8</v>
      </c>
      <c r="S293" s="4">
        <v>0</v>
      </c>
      <c r="T293" s="8">
        <v>0</v>
      </c>
      <c r="U293" s="7">
        <v>0</v>
      </c>
      <c r="V293" s="8">
        <v>0</v>
      </c>
    </row>
    <row r="294" spans="1:22" x14ac:dyDescent="0.2">
      <c r="A294" s="4" t="str">
        <f t="shared" ca="1" si="5"/>
        <v>Jaylen Warren</v>
      </c>
      <c r="B294" s="4" t="str">
        <f ca="1">IFERROR(__xludf.DUMMYFUNCTION("INDEX(IFNA(REGEXEXTRACT(D294, ""([^ ]+)$"")))"),"PIT")</f>
        <v>PIT</v>
      </c>
      <c r="C294" s="4">
        <f t="shared" si="6"/>
        <v>0.6</v>
      </c>
      <c r="D294" s="4" t="s">
        <v>277</v>
      </c>
      <c r="E294" s="7" t="s">
        <v>361</v>
      </c>
      <c r="F294" s="7">
        <v>0</v>
      </c>
      <c r="G294" s="7">
        <v>0</v>
      </c>
      <c r="H294" s="4">
        <v>0</v>
      </c>
      <c r="I294" s="4">
        <v>0</v>
      </c>
      <c r="J294" s="4">
        <v>0</v>
      </c>
      <c r="K294" s="4">
        <v>0</v>
      </c>
      <c r="L294" s="8">
        <v>0</v>
      </c>
      <c r="M294" s="7">
        <v>3</v>
      </c>
      <c r="N294" s="4">
        <v>5</v>
      </c>
      <c r="O294" s="4">
        <v>0</v>
      </c>
      <c r="P294" s="8">
        <v>0</v>
      </c>
      <c r="Q294" s="7">
        <v>1</v>
      </c>
      <c r="R294" s="4">
        <v>-4</v>
      </c>
      <c r="S294" s="4">
        <v>0</v>
      </c>
      <c r="T294" s="8">
        <v>0</v>
      </c>
      <c r="U294" s="7">
        <v>0</v>
      </c>
      <c r="V294" s="8">
        <v>0</v>
      </c>
    </row>
    <row r="295" spans="1:22" x14ac:dyDescent="0.2">
      <c r="A295" s="4" t="str">
        <f t="shared" ca="1" si="5"/>
        <v>Jamaal Williams</v>
      </c>
      <c r="B295" s="4" t="str">
        <f ca="1">IFERROR(__xludf.DUMMYFUNCTION("INDEX(IFNA(REGEXEXTRACT(D295, ""([^ ]+)$"")))"),"NO")</f>
        <v>NO</v>
      </c>
      <c r="C295" s="4">
        <f t="shared" si="6"/>
        <v>0.4</v>
      </c>
      <c r="D295" s="4" t="s">
        <v>123</v>
      </c>
      <c r="E295" s="7" t="s">
        <v>423</v>
      </c>
      <c r="F295" s="7">
        <v>0</v>
      </c>
      <c r="G295" s="7">
        <v>0</v>
      </c>
      <c r="H295" s="4">
        <v>0</v>
      </c>
      <c r="I295" s="4">
        <v>0</v>
      </c>
      <c r="J295" s="4">
        <v>0</v>
      </c>
      <c r="K295" s="4">
        <v>0</v>
      </c>
      <c r="L295" s="8">
        <v>0</v>
      </c>
      <c r="M295" s="7">
        <v>1</v>
      </c>
      <c r="N295" s="4">
        <v>-1</v>
      </c>
      <c r="O295" s="4">
        <v>0</v>
      </c>
      <c r="P295" s="8">
        <v>0</v>
      </c>
      <c r="Q295" s="7">
        <v>1</v>
      </c>
      <c r="R295" s="4">
        <v>0</v>
      </c>
      <c r="S295" s="4">
        <v>0</v>
      </c>
      <c r="T295" s="8">
        <v>0</v>
      </c>
      <c r="U295" s="7">
        <v>0</v>
      </c>
      <c r="V295" s="8">
        <v>0</v>
      </c>
    </row>
    <row r="296" spans="1:22" x14ac:dyDescent="0.2">
      <c r="A296" s="4" t="str">
        <f t="shared" ca="1" si="5"/>
        <v>Jameson Williams</v>
      </c>
      <c r="B296" s="4" t="str">
        <f ca="1">IFERROR(__xludf.DUMMYFUNCTION("INDEX(IFNA(REGEXEXTRACT(D296, ""([^ ]+)$"")))"),"DET")</f>
        <v>DET</v>
      </c>
      <c r="C296" s="4">
        <f t="shared" si="6"/>
        <v>0.7</v>
      </c>
      <c r="D296" s="4" t="s">
        <v>50</v>
      </c>
      <c r="E296" s="7" t="s">
        <v>359</v>
      </c>
      <c r="F296" s="7">
        <v>0</v>
      </c>
      <c r="G296" s="7">
        <v>0</v>
      </c>
      <c r="H296" s="4">
        <v>0</v>
      </c>
      <c r="I296" s="4">
        <v>0</v>
      </c>
      <c r="J296" s="4">
        <v>0</v>
      </c>
      <c r="K296" s="4">
        <v>0</v>
      </c>
      <c r="L296" s="8">
        <v>0</v>
      </c>
      <c r="M296" s="7">
        <v>1</v>
      </c>
      <c r="N296" s="4">
        <v>-7</v>
      </c>
      <c r="O296" s="4">
        <v>0</v>
      </c>
      <c r="P296" s="8">
        <v>0</v>
      </c>
      <c r="Q296" s="7">
        <v>1</v>
      </c>
      <c r="R296" s="4">
        <v>9</v>
      </c>
      <c r="S296" s="4">
        <v>0</v>
      </c>
      <c r="T296" s="8">
        <v>0</v>
      </c>
      <c r="U296" s="7">
        <v>0</v>
      </c>
      <c r="V296" s="8">
        <v>0</v>
      </c>
    </row>
    <row r="297" spans="1:22" x14ac:dyDescent="0.2">
      <c r="A297" s="4" t="str">
        <f t="shared" ca="1" si="5"/>
        <v>Cedrick Wilson</v>
      </c>
      <c r="B297" s="4" t="str">
        <f ca="1">IFERROR(__xludf.DUMMYFUNCTION("INDEX(IFNA(REGEXEXTRACT(D297, ""([^ ]+)$"")))"),"NO")</f>
        <v>NO</v>
      </c>
      <c r="C297" s="4">
        <f t="shared" si="6"/>
        <v>0.8</v>
      </c>
      <c r="D297" s="4" t="s">
        <v>337</v>
      </c>
      <c r="E297" s="7" t="s">
        <v>423</v>
      </c>
      <c r="F297" s="7">
        <v>0</v>
      </c>
      <c r="G297" s="7">
        <v>0</v>
      </c>
      <c r="H297" s="4">
        <v>0</v>
      </c>
      <c r="I297" s="4">
        <v>0</v>
      </c>
      <c r="J297" s="4">
        <v>0</v>
      </c>
      <c r="K297" s="4">
        <v>0</v>
      </c>
      <c r="L297" s="8">
        <v>0</v>
      </c>
      <c r="M297" s="7">
        <v>0</v>
      </c>
      <c r="N297" s="4">
        <v>0</v>
      </c>
      <c r="O297" s="4">
        <v>0</v>
      </c>
      <c r="P297" s="8">
        <v>0</v>
      </c>
      <c r="Q297" s="7">
        <v>1</v>
      </c>
      <c r="R297" s="4">
        <v>3</v>
      </c>
      <c r="S297" s="4">
        <v>0</v>
      </c>
      <c r="T297" s="8">
        <v>0</v>
      </c>
      <c r="U297" s="7">
        <v>0</v>
      </c>
      <c r="V297" s="8">
        <v>0</v>
      </c>
    </row>
    <row r="298" spans="1:22" x14ac:dyDescent="0.2">
      <c r="A298" s="4" t="str">
        <f t="shared" ca="1" si="5"/>
        <v>Johnny Wilson</v>
      </c>
      <c r="B298" s="4" t="str">
        <f ca="1">IFERROR(__xludf.DUMMYFUNCTION("INDEX(IFNA(REGEXEXTRACT(D298, ""([^ ]+)$"")))"),"PHI")</f>
        <v>PHI</v>
      </c>
      <c r="C298" s="4">
        <f t="shared" si="6"/>
        <v>1.4</v>
      </c>
      <c r="D298" s="4" t="s">
        <v>462</v>
      </c>
      <c r="E298" s="7" t="s">
        <v>129</v>
      </c>
      <c r="F298" s="7">
        <v>0</v>
      </c>
      <c r="G298" s="7">
        <v>0</v>
      </c>
      <c r="H298" s="4">
        <v>0</v>
      </c>
      <c r="I298" s="4">
        <v>0</v>
      </c>
      <c r="J298" s="4">
        <v>0</v>
      </c>
      <c r="K298" s="4">
        <v>0</v>
      </c>
      <c r="L298" s="8">
        <v>0</v>
      </c>
      <c r="M298" s="7">
        <v>0</v>
      </c>
      <c r="N298" s="4">
        <v>0</v>
      </c>
      <c r="O298" s="4">
        <v>0</v>
      </c>
      <c r="P298" s="8">
        <v>0</v>
      </c>
      <c r="Q298" s="7">
        <v>1</v>
      </c>
      <c r="R298" s="4">
        <v>9</v>
      </c>
      <c r="S298" s="4">
        <v>0</v>
      </c>
      <c r="T298" s="8">
        <v>0</v>
      </c>
      <c r="U298" s="7">
        <v>0</v>
      </c>
      <c r="V298" s="8">
        <v>0</v>
      </c>
    </row>
    <row r="299" spans="1:22" x14ac:dyDescent="0.2">
      <c r="A299" s="4" t="str">
        <f t="shared" ca="1" si="5"/>
        <v>Jameis Winston</v>
      </c>
      <c r="B299" s="4" t="str">
        <f ca="1">IFERROR(__xludf.DUMMYFUNCTION("INDEX(IFNA(REGEXEXTRACT(D299, ""([^ ]+)$"")))"),"CLE")</f>
        <v>CLE</v>
      </c>
      <c r="C299" s="4">
        <f t="shared" si="6"/>
        <v>0.1</v>
      </c>
      <c r="D299" s="4" t="s">
        <v>416</v>
      </c>
      <c r="E299" s="7" t="s">
        <v>354</v>
      </c>
      <c r="F299" s="7">
        <v>0</v>
      </c>
      <c r="G299" s="7">
        <v>0</v>
      </c>
      <c r="H299" s="4">
        <v>0</v>
      </c>
      <c r="I299" s="4">
        <v>0</v>
      </c>
      <c r="J299" s="4">
        <v>0</v>
      </c>
      <c r="K299" s="4">
        <v>0</v>
      </c>
      <c r="L299" s="8">
        <v>0</v>
      </c>
      <c r="M299" s="7">
        <v>2</v>
      </c>
      <c r="N299" s="4">
        <v>1</v>
      </c>
      <c r="O299" s="4">
        <v>0</v>
      </c>
      <c r="P299" s="8">
        <v>0</v>
      </c>
      <c r="Q299" s="7">
        <v>0</v>
      </c>
      <c r="R299" s="4">
        <v>0</v>
      </c>
      <c r="S299" s="4">
        <v>0</v>
      </c>
      <c r="T299" s="8">
        <v>0</v>
      </c>
      <c r="U299" s="7">
        <v>0</v>
      </c>
      <c r="V299" s="8">
        <v>0</v>
      </c>
    </row>
    <row r="300" spans="1:22" x14ac:dyDescent="0.2">
      <c r="A300" s="4" t="str">
        <f t="shared" ca="1" si="5"/>
        <v>Eric Gray</v>
      </c>
      <c r="B300" s="4" t="str">
        <f ca="1">IFERROR(__xludf.DUMMYFUNCTION("INDEX(IFNA(REGEXEXTRACT(D300, ""([^ ]+)$"")))"),"NYG")</f>
        <v>NYG</v>
      </c>
      <c r="C300" s="4">
        <f t="shared" si="6"/>
        <v>-2</v>
      </c>
      <c r="D300" s="4" t="s">
        <v>296</v>
      </c>
      <c r="E300" s="7" t="s">
        <v>85</v>
      </c>
      <c r="F300" s="7">
        <v>-1</v>
      </c>
      <c r="G300" s="7">
        <v>0</v>
      </c>
      <c r="H300" s="4">
        <v>0</v>
      </c>
      <c r="I300" s="4">
        <v>0</v>
      </c>
      <c r="J300" s="4">
        <v>0</v>
      </c>
      <c r="K300" s="4">
        <v>0</v>
      </c>
      <c r="L300" s="8">
        <v>0</v>
      </c>
      <c r="M300" s="7">
        <v>1</v>
      </c>
      <c r="N300" s="4">
        <v>0</v>
      </c>
      <c r="O300" s="4">
        <v>0</v>
      </c>
      <c r="P300" s="8">
        <v>0</v>
      </c>
      <c r="Q300" s="7">
        <v>0</v>
      </c>
      <c r="R300" s="4">
        <v>0</v>
      </c>
      <c r="S300" s="4">
        <v>0</v>
      </c>
      <c r="T300" s="8">
        <v>0</v>
      </c>
      <c r="U300" s="7">
        <v>1</v>
      </c>
      <c r="V300" s="8">
        <v>0</v>
      </c>
    </row>
    <row r="301" spans="1:22" x14ac:dyDescent="0.2">
      <c r="A301" s="4" t="str">
        <f t="shared" ca="1" si="5"/>
        <v>Mac Jones</v>
      </c>
      <c r="B301" s="4" t="str">
        <f ca="1">IFERROR(__xludf.DUMMYFUNCTION("INDEX(IFNA(REGEXEXTRACT(D301, ""([^ ]+)$"")))"),"JAX")</f>
        <v>JAX</v>
      </c>
      <c r="C301" s="4">
        <f t="shared" si="6"/>
        <v>-1.1200000000000001</v>
      </c>
      <c r="D301" s="4" t="s">
        <v>463</v>
      </c>
      <c r="E301" s="7" t="s">
        <v>65</v>
      </c>
      <c r="F301" s="7">
        <v>-1</v>
      </c>
      <c r="G301" s="7">
        <v>8</v>
      </c>
      <c r="H301" s="4">
        <v>5</v>
      </c>
      <c r="I301" s="4">
        <v>22</v>
      </c>
      <c r="J301" s="4">
        <v>0</v>
      </c>
      <c r="K301" s="4">
        <v>0</v>
      </c>
      <c r="L301" s="8">
        <v>0</v>
      </c>
      <c r="M301" s="7">
        <v>0</v>
      </c>
      <c r="N301" s="4">
        <v>0</v>
      </c>
      <c r="O301" s="4">
        <v>0</v>
      </c>
      <c r="P301" s="8">
        <v>0</v>
      </c>
      <c r="Q301" s="7">
        <v>0</v>
      </c>
      <c r="R301" s="4">
        <v>0</v>
      </c>
      <c r="S301" s="4">
        <v>0</v>
      </c>
      <c r="T301" s="8">
        <v>0</v>
      </c>
      <c r="U301" s="7">
        <v>1</v>
      </c>
      <c r="V301" s="8">
        <v>0</v>
      </c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  <row r="482" spans="1:22" x14ac:dyDescent="0.2">
      <c r="A482" s="4"/>
      <c r="B482" s="4"/>
      <c r="C482" s="4"/>
      <c r="D482" s="4"/>
      <c r="E482" s="7"/>
      <c r="F482" s="7"/>
      <c r="G482" s="7"/>
      <c r="H482" s="4"/>
      <c r="I482" s="4"/>
      <c r="J482" s="4"/>
      <c r="K482" s="4"/>
      <c r="L482" s="8"/>
      <c r="M482" s="7"/>
      <c r="N482" s="4"/>
      <c r="O482" s="4"/>
      <c r="P482" s="8"/>
      <c r="Q482" s="7"/>
      <c r="R482" s="4"/>
      <c r="S482" s="4"/>
      <c r="T482" s="8"/>
      <c r="U482" s="7"/>
      <c r="V482" s="8"/>
    </row>
    <row r="483" spans="1:22" x14ac:dyDescent="0.2">
      <c r="A483" s="4"/>
      <c r="B483" s="4"/>
      <c r="C483" s="4"/>
      <c r="D483" s="4"/>
      <c r="E483" s="7"/>
      <c r="F483" s="7"/>
      <c r="G483" s="7"/>
      <c r="H483" s="4"/>
      <c r="I483" s="4"/>
      <c r="J483" s="4"/>
      <c r="K483" s="4"/>
      <c r="L483" s="8"/>
      <c r="M483" s="7"/>
      <c r="N483" s="4"/>
      <c r="O483" s="4"/>
      <c r="P483" s="8"/>
      <c r="Q483" s="7"/>
      <c r="R483" s="4"/>
      <c r="S483" s="4"/>
      <c r="T483" s="8"/>
      <c r="U483" s="7"/>
      <c r="V483" s="8"/>
    </row>
    <row r="484" spans="1:22" x14ac:dyDescent="0.2">
      <c r="A484" s="4"/>
      <c r="B484" s="4"/>
      <c r="C484" s="4"/>
      <c r="D484" s="4"/>
      <c r="E484" s="7"/>
      <c r="F484" s="7"/>
      <c r="G484" s="7"/>
      <c r="H484" s="4"/>
      <c r="I484" s="4"/>
      <c r="J484" s="4"/>
      <c r="K484" s="4"/>
      <c r="L484" s="8"/>
      <c r="M484" s="7"/>
      <c r="N484" s="4"/>
      <c r="O484" s="4"/>
      <c r="P484" s="8"/>
      <c r="Q484" s="7"/>
      <c r="R484" s="4"/>
      <c r="S484" s="4"/>
      <c r="T484" s="8"/>
      <c r="U484" s="7"/>
      <c r="V484" s="8"/>
    </row>
    <row r="485" spans="1:22" x14ac:dyDescent="0.2">
      <c r="A485" s="4"/>
      <c r="B485" s="4"/>
      <c r="C485" s="4"/>
      <c r="D485" s="4"/>
      <c r="E485" s="7"/>
      <c r="F485" s="7"/>
      <c r="G485" s="7"/>
      <c r="H485" s="4"/>
      <c r="I485" s="4"/>
      <c r="J485" s="4"/>
      <c r="K485" s="4"/>
      <c r="L485" s="8"/>
      <c r="M485" s="7"/>
      <c r="N485" s="4"/>
      <c r="O485" s="4"/>
      <c r="P485" s="8"/>
      <c r="Q485" s="7"/>
      <c r="R485" s="4"/>
      <c r="S485" s="4"/>
      <c r="T485" s="8"/>
      <c r="U485" s="7"/>
      <c r="V485" s="8"/>
    </row>
    <row r="486" spans="1:22" x14ac:dyDescent="0.2">
      <c r="A486" s="4"/>
      <c r="B486" s="4"/>
      <c r="C486" s="4"/>
      <c r="D486" s="4"/>
      <c r="E486" s="7"/>
      <c r="F486" s="7"/>
      <c r="G486" s="7"/>
      <c r="H486" s="4"/>
      <c r="I486" s="4"/>
      <c r="J486" s="4"/>
      <c r="K486" s="4"/>
      <c r="L486" s="8"/>
      <c r="M486" s="7"/>
      <c r="N486" s="4"/>
      <c r="O486" s="4"/>
      <c r="P486" s="8"/>
      <c r="Q486" s="7"/>
      <c r="R486" s="4"/>
      <c r="S486" s="4"/>
      <c r="T486" s="8"/>
      <c r="U486" s="7"/>
      <c r="V486" s="8"/>
    </row>
    <row r="487" spans="1:22" x14ac:dyDescent="0.2">
      <c r="A487" s="4"/>
      <c r="B487" s="4"/>
      <c r="C487" s="4"/>
      <c r="D487" s="4"/>
      <c r="E487" s="7"/>
      <c r="F487" s="7"/>
      <c r="G487" s="7"/>
      <c r="H487" s="4"/>
      <c r="I487" s="4"/>
      <c r="J487" s="4"/>
      <c r="K487" s="4"/>
      <c r="L487" s="8"/>
      <c r="M487" s="7"/>
      <c r="N487" s="4"/>
      <c r="O487" s="4"/>
      <c r="P487" s="8"/>
      <c r="Q487" s="7"/>
      <c r="R487" s="4"/>
      <c r="S487" s="4"/>
      <c r="T487" s="8"/>
      <c r="U487" s="7"/>
      <c r="V487" s="8"/>
    </row>
    <row r="488" spans="1:22" x14ac:dyDescent="0.2">
      <c r="A488" s="4"/>
      <c r="B488" s="4"/>
      <c r="C488" s="4"/>
      <c r="D488" s="4"/>
      <c r="E488" s="7"/>
      <c r="F488" s="7"/>
      <c r="G488" s="7"/>
      <c r="H488" s="4"/>
      <c r="I488" s="4"/>
      <c r="J488" s="4"/>
      <c r="K488" s="4"/>
      <c r="L488" s="8"/>
      <c r="M488" s="7"/>
      <c r="N488" s="4"/>
      <c r="O488" s="4"/>
      <c r="P488" s="8"/>
      <c r="Q488" s="7"/>
      <c r="R488" s="4"/>
      <c r="S488" s="4"/>
      <c r="T488" s="8"/>
      <c r="U488" s="7"/>
      <c r="V488" s="8"/>
    </row>
    <row r="489" spans="1:22" x14ac:dyDescent="0.2">
      <c r="A489" s="4"/>
      <c r="B489" s="4"/>
      <c r="C489" s="4"/>
      <c r="D489" s="4"/>
      <c r="E489" s="7"/>
      <c r="F489" s="7"/>
      <c r="G489" s="7"/>
      <c r="H489" s="4"/>
      <c r="I489" s="4"/>
      <c r="J489" s="4"/>
      <c r="K489" s="4"/>
      <c r="L489" s="8"/>
      <c r="M489" s="7"/>
      <c r="N489" s="4"/>
      <c r="O489" s="4"/>
      <c r="P489" s="8"/>
      <c r="Q489" s="7"/>
      <c r="R489" s="4"/>
      <c r="S489" s="4"/>
      <c r="T489" s="8"/>
      <c r="U489" s="7"/>
      <c r="V489" s="8"/>
    </row>
    <row r="490" spans="1:22" x14ac:dyDescent="0.2">
      <c r="A490" s="4"/>
      <c r="B490" s="4"/>
      <c r="C490" s="4"/>
      <c r="D490" s="4"/>
      <c r="E490" s="7"/>
      <c r="F490" s="7"/>
      <c r="G490" s="7"/>
      <c r="H490" s="4"/>
      <c r="I490" s="4"/>
      <c r="J490" s="4"/>
      <c r="K490" s="4"/>
      <c r="L490" s="8"/>
      <c r="M490" s="7"/>
      <c r="N490" s="4"/>
      <c r="O490" s="4"/>
      <c r="P490" s="8"/>
      <c r="Q490" s="7"/>
      <c r="R490" s="4"/>
      <c r="S490" s="4"/>
      <c r="T490" s="8"/>
      <c r="U490" s="7"/>
      <c r="V490" s="8"/>
    </row>
    <row r="491" spans="1:22" x14ac:dyDescent="0.2">
      <c r="A491" s="4"/>
      <c r="B491" s="4"/>
      <c r="C491" s="4"/>
      <c r="D491" s="4"/>
      <c r="E491" s="7"/>
      <c r="F491" s="7"/>
      <c r="G491" s="7"/>
      <c r="H491" s="4"/>
      <c r="I491" s="4"/>
      <c r="J491" s="4"/>
      <c r="K491" s="4"/>
      <c r="L491" s="8"/>
      <c r="M491" s="7"/>
      <c r="N491" s="4"/>
      <c r="O491" s="4"/>
      <c r="P491" s="8"/>
      <c r="Q491" s="7"/>
      <c r="R491" s="4"/>
      <c r="S491" s="4"/>
      <c r="T491" s="8"/>
      <c r="U491" s="7"/>
      <c r="V491" s="8"/>
    </row>
    <row r="492" spans="1:22" x14ac:dyDescent="0.2">
      <c r="A492" s="4"/>
      <c r="B492" s="4"/>
      <c r="C492" s="4"/>
      <c r="D492" s="4"/>
      <c r="E492" s="7"/>
      <c r="F492" s="7"/>
      <c r="G492" s="7"/>
      <c r="H492" s="4"/>
      <c r="I492" s="4"/>
      <c r="J492" s="4"/>
      <c r="K492" s="4"/>
      <c r="L492" s="8"/>
      <c r="M492" s="7"/>
      <c r="N492" s="4"/>
      <c r="O492" s="4"/>
      <c r="P492" s="8"/>
      <c r="Q492" s="7"/>
      <c r="R492" s="4"/>
      <c r="S492" s="4"/>
      <c r="T492" s="8"/>
      <c r="U492" s="7"/>
      <c r="V492" s="8"/>
    </row>
    <row r="493" spans="1:22" x14ac:dyDescent="0.2">
      <c r="A493" s="4"/>
      <c r="B493" s="4"/>
      <c r="C493" s="4"/>
      <c r="D493" s="4"/>
      <c r="E493" s="7"/>
      <c r="F493" s="7"/>
      <c r="G493" s="7"/>
      <c r="H493" s="4"/>
      <c r="I493" s="4"/>
      <c r="J493" s="4"/>
      <c r="K493" s="4"/>
      <c r="L493" s="8"/>
      <c r="M493" s="7"/>
      <c r="N493" s="4"/>
      <c r="O493" s="4"/>
      <c r="P493" s="8"/>
      <c r="Q493" s="7"/>
      <c r="R493" s="4"/>
      <c r="S493" s="4"/>
      <c r="T493" s="8"/>
      <c r="U493" s="7"/>
      <c r="V493" s="8"/>
    </row>
    <row r="494" spans="1:22" x14ac:dyDescent="0.2">
      <c r="A494" s="4"/>
      <c r="B494" s="4"/>
      <c r="C494" s="4"/>
      <c r="D494" s="4"/>
      <c r="E494" s="7"/>
      <c r="F494" s="7"/>
      <c r="G494" s="7"/>
      <c r="H494" s="4"/>
      <c r="I494" s="4"/>
      <c r="J494" s="4"/>
      <c r="K494" s="4"/>
      <c r="L494" s="8"/>
      <c r="M494" s="7"/>
      <c r="N494" s="4"/>
      <c r="O494" s="4"/>
      <c r="P494" s="8"/>
      <c r="Q494" s="7"/>
      <c r="R494" s="4"/>
      <c r="S494" s="4"/>
      <c r="T494" s="8"/>
      <c r="U494" s="7"/>
      <c r="V494" s="8"/>
    </row>
    <row r="495" spans="1:22" x14ac:dyDescent="0.2">
      <c r="A495" s="4"/>
      <c r="B495" s="4"/>
      <c r="C495" s="4"/>
      <c r="D495" s="4"/>
      <c r="E495" s="7"/>
      <c r="F495" s="7"/>
      <c r="G495" s="7"/>
      <c r="H495" s="4"/>
      <c r="I495" s="4"/>
      <c r="J495" s="4"/>
      <c r="K495" s="4"/>
      <c r="L495" s="8"/>
      <c r="M495" s="7"/>
      <c r="N495" s="4"/>
      <c r="O495" s="4"/>
      <c r="P495" s="8"/>
      <c r="Q495" s="7"/>
      <c r="R495" s="4"/>
      <c r="S495" s="4"/>
      <c r="T495" s="8"/>
      <c r="U495" s="7"/>
      <c r="V495" s="8"/>
    </row>
    <row r="496" spans="1:22" x14ac:dyDescent="0.2">
      <c r="A496" s="4"/>
      <c r="B496" s="4"/>
      <c r="C496" s="4"/>
      <c r="D496" s="4"/>
      <c r="E496" s="7"/>
      <c r="F496" s="7"/>
      <c r="G496" s="7"/>
      <c r="H496" s="4"/>
      <c r="I496" s="4"/>
      <c r="J496" s="4"/>
      <c r="K496" s="4"/>
      <c r="L496" s="8"/>
      <c r="M496" s="7"/>
      <c r="N496" s="4"/>
      <c r="O496" s="4"/>
      <c r="P496" s="8"/>
      <c r="Q496" s="7"/>
      <c r="R496" s="4"/>
      <c r="S496" s="4"/>
      <c r="T496" s="8"/>
      <c r="U496" s="7"/>
      <c r="V496" s="8"/>
    </row>
    <row r="497" spans="1:22" x14ac:dyDescent="0.2">
      <c r="A497" s="4"/>
      <c r="B497" s="4"/>
      <c r="C497" s="4"/>
      <c r="D497" s="4"/>
      <c r="E497" s="7"/>
      <c r="F497" s="7"/>
      <c r="G497" s="7"/>
      <c r="H497" s="4"/>
      <c r="I497" s="4"/>
      <c r="J497" s="4"/>
      <c r="K497" s="4"/>
      <c r="L497" s="8"/>
      <c r="M497" s="7"/>
      <c r="N497" s="4"/>
      <c r="O497" s="4"/>
      <c r="P497" s="8"/>
      <c r="Q497" s="7"/>
      <c r="R497" s="4"/>
      <c r="S497" s="4"/>
      <c r="T497" s="8"/>
      <c r="U497" s="7"/>
      <c r="V497" s="8"/>
    </row>
    <row r="498" spans="1:22" x14ac:dyDescent="0.2">
      <c r="A498" s="4"/>
      <c r="B498" s="4"/>
      <c r="C498" s="4"/>
      <c r="D498" s="4"/>
      <c r="E498" s="7"/>
      <c r="F498" s="7"/>
      <c r="G498" s="7"/>
      <c r="H498" s="4"/>
      <c r="I498" s="4"/>
      <c r="J498" s="4"/>
      <c r="K498" s="4"/>
      <c r="L498" s="8"/>
      <c r="M498" s="7"/>
      <c r="N498" s="4"/>
      <c r="O498" s="4"/>
      <c r="P498" s="8"/>
      <c r="Q498" s="7"/>
      <c r="R498" s="4"/>
      <c r="S498" s="4"/>
      <c r="T498" s="8"/>
      <c r="U498" s="7"/>
      <c r="V498" s="8"/>
    </row>
    <row r="499" spans="1:22" x14ac:dyDescent="0.2">
      <c r="A499" s="4"/>
      <c r="B499" s="4"/>
      <c r="C499" s="4"/>
      <c r="D499" s="4"/>
      <c r="E499" s="7"/>
      <c r="F499" s="7"/>
      <c r="G499" s="7"/>
      <c r="H499" s="4"/>
      <c r="I499" s="4"/>
      <c r="J499" s="4"/>
      <c r="K499" s="4"/>
      <c r="L499" s="8"/>
      <c r="M499" s="7"/>
      <c r="N499" s="4"/>
      <c r="O499" s="4"/>
      <c r="P499" s="8"/>
      <c r="Q499" s="7"/>
      <c r="R499" s="4"/>
      <c r="S499" s="4"/>
      <c r="T499" s="8"/>
      <c r="U499" s="7"/>
      <c r="V499" s="8"/>
    </row>
    <row r="500" spans="1:22" x14ac:dyDescent="0.2">
      <c r="A500" s="4"/>
      <c r="B500" s="4"/>
      <c r="C500" s="4"/>
      <c r="D500" s="4"/>
      <c r="E500" s="7"/>
      <c r="F500" s="7"/>
      <c r="G500" s="7"/>
      <c r="H500" s="4"/>
      <c r="I500" s="4"/>
      <c r="J500" s="4"/>
      <c r="K500" s="4"/>
      <c r="L500" s="8"/>
      <c r="M500" s="7"/>
      <c r="N500" s="4"/>
      <c r="O500" s="4"/>
      <c r="P500" s="8"/>
      <c r="Q500" s="7"/>
      <c r="R500" s="4"/>
      <c r="S500" s="4"/>
      <c r="T500" s="8"/>
      <c r="U500" s="7"/>
      <c r="V500" s="8"/>
    </row>
    <row r="501" spans="1:22" x14ac:dyDescent="0.2">
      <c r="A501" s="4"/>
      <c r="B501" s="4"/>
      <c r="C501" s="4"/>
      <c r="D501" s="4"/>
      <c r="E501" s="7"/>
      <c r="F501" s="7"/>
      <c r="G501" s="7"/>
      <c r="H501" s="4"/>
      <c r="I501" s="4"/>
      <c r="J501" s="4"/>
      <c r="K501" s="4"/>
      <c r="L501" s="8"/>
      <c r="M501" s="7"/>
      <c r="N501" s="4"/>
      <c r="O501" s="4"/>
      <c r="P501" s="8"/>
      <c r="Q501" s="7"/>
      <c r="R501" s="4"/>
      <c r="S501" s="4"/>
      <c r="T501" s="8"/>
      <c r="U501" s="7"/>
      <c r="V501" s="8"/>
    </row>
  </sheetData>
  <autoFilter ref="A2:V301" xr:uid="{00000000-0009-0000-0000-000002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Jordan Love</v>
      </c>
      <c r="B3" s="4" t="str">
        <f ca="1">IFERROR(__xludf.DUMMYFUNCTION("INDEX(IFNA(REGEXEXTRACT(D3, ""([^ ]+)$"")))"),"GB")</f>
        <v>GB</v>
      </c>
      <c r="C3" s="4">
        <f t="shared" ref="C3:C66" si="1">Pts_PA*G3+Pts_PC*H3+Pts_PY*I3+Pts_PTD*J3+Pts_PI*K3+Pts_P2*L3+Pts_RA*M3+Pts_RY*N3+Pts_RTD*O3+Pts_R2*P3+Pts_Res*Q3+Pts_ReY*R3+Pts_ReTD*S3+Pts_Re2*T3+Pts_FL*U3+Pts_FTD*V3</f>
        <v>28.160000000000004</v>
      </c>
      <c r="D3" s="4" t="s">
        <v>40</v>
      </c>
      <c r="E3" s="7" t="s">
        <v>155</v>
      </c>
      <c r="F3" s="6">
        <v>35</v>
      </c>
      <c r="G3" s="7">
        <v>54</v>
      </c>
      <c r="H3" s="4">
        <v>32</v>
      </c>
      <c r="I3" s="4">
        <v>389</v>
      </c>
      <c r="J3" s="4">
        <v>4</v>
      </c>
      <c r="K3" s="4">
        <v>3</v>
      </c>
      <c r="L3" s="8">
        <v>1</v>
      </c>
      <c r="M3" s="7">
        <v>1</v>
      </c>
      <c r="N3" s="4">
        <v>6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Justin Fields</v>
      </c>
      <c r="B4" s="4" t="str">
        <f ca="1">IFERROR(__xludf.DUMMYFUNCTION("INDEX(IFNA(REGEXEXTRACT(D4, ""([^ ]+)$"")))"),"PIT")</f>
        <v>PIT</v>
      </c>
      <c r="C4" s="4">
        <f t="shared" si="1"/>
        <v>31.980000000000004</v>
      </c>
      <c r="D4" s="4" t="s">
        <v>95</v>
      </c>
      <c r="E4" s="7" t="s">
        <v>35</v>
      </c>
      <c r="F4" s="6">
        <v>34</v>
      </c>
      <c r="G4" s="7">
        <v>34</v>
      </c>
      <c r="H4" s="4">
        <v>22</v>
      </c>
      <c r="I4" s="4">
        <v>312</v>
      </c>
      <c r="J4" s="4">
        <v>1</v>
      </c>
      <c r="K4" s="4">
        <v>0</v>
      </c>
      <c r="L4" s="8">
        <v>0</v>
      </c>
      <c r="M4" s="7">
        <v>10</v>
      </c>
      <c r="N4" s="4">
        <v>55</v>
      </c>
      <c r="O4" s="4">
        <v>2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1</v>
      </c>
      <c r="V4" s="8">
        <v>0</v>
      </c>
    </row>
    <row r="5" spans="1:22" x14ac:dyDescent="0.2">
      <c r="A5" s="4" t="str">
        <f t="shared" ca="1" si="0"/>
        <v>Derrick Henry</v>
      </c>
      <c r="B5" s="4" t="str">
        <f ca="1">IFERROR(__xludf.DUMMYFUNCTION("INDEX(IFNA(REGEXEXTRACT(D5, ""([^ ]+)$"")))"),"BAL")</f>
        <v>BAL</v>
      </c>
      <c r="C5" s="4">
        <f t="shared" si="1"/>
        <v>34.400000000000006</v>
      </c>
      <c r="D5" s="4" t="s">
        <v>108</v>
      </c>
      <c r="E5" s="7" t="s">
        <v>342</v>
      </c>
      <c r="F5" s="6">
        <v>32</v>
      </c>
      <c r="G5" s="7">
        <v>0</v>
      </c>
      <c r="H5" s="4">
        <v>0</v>
      </c>
      <c r="I5" s="4">
        <v>0</v>
      </c>
      <c r="J5" s="4">
        <v>0</v>
      </c>
      <c r="K5" s="4">
        <v>0</v>
      </c>
      <c r="L5" s="8">
        <v>0</v>
      </c>
      <c r="M5" s="7">
        <v>24</v>
      </c>
      <c r="N5" s="4">
        <v>199</v>
      </c>
      <c r="O5" s="4">
        <v>1</v>
      </c>
      <c r="P5" s="8">
        <v>0</v>
      </c>
      <c r="Q5" s="7">
        <v>3</v>
      </c>
      <c r="R5" s="4">
        <v>10</v>
      </c>
      <c r="S5" s="4">
        <v>1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Baker Mayfield</v>
      </c>
      <c r="B6" s="4" t="str">
        <f ca="1">IFERROR(__xludf.DUMMYFUNCTION("INDEX(IFNA(REGEXEXTRACT(D6, ""([^ ]+)$"")))"),"TB")</f>
        <v>TB</v>
      </c>
      <c r="C6" s="4">
        <f t="shared" si="1"/>
        <v>28.880000000000003</v>
      </c>
      <c r="D6" s="4" t="s">
        <v>18</v>
      </c>
      <c r="E6" s="7" t="s">
        <v>423</v>
      </c>
      <c r="F6" s="6">
        <v>32</v>
      </c>
      <c r="G6" s="7">
        <v>47</v>
      </c>
      <c r="H6" s="4">
        <v>30</v>
      </c>
      <c r="I6" s="4">
        <v>347</v>
      </c>
      <c r="J6" s="4">
        <v>2</v>
      </c>
      <c r="K6" s="4">
        <v>0</v>
      </c>
      <c r="L6" s="8">
        <v>0</v>
      </c>
      <c r="M6" s="7">
        <v>4</v>
      </c>
      <c r="N6" s="4">
        <v>10</v>
      </c>
      <c r="O6" s="4">
        <v>1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Jared Goff</v>
      </c>
      <c r="B7" s="4" t="str">
        <f ca="1">IFERROR(__xludf.DUMMYFUNCTION("INDEX(IFNA(REGEXEXTRACT(D7, ""([^ ]+)$"")))"),"DET")</f>
        <v>DET</v>
      </c>
      <c r="C7" s="4">
        <f t="shared" si="1"/>
        <v>26.68</v>
      </c>
      <c r="D7" s="4" t="s">
        <v>90</v>
      </c>
      <c r="E7" s="7" t="s">
        <v>353</v>
      </c>
      <c r="F7" s="6">
        <v>29</v>
      </c>
      <c r="G7" s="7">
        <v>18</v>
      </c>
      <c r="H7" s="4">
        <v>18</v>
      </c>
      <c r="I7" s="4">
        <v>292</v>
      </c>
      <c r="J7" s="4">
        <v>2</v>
      </c>
      <c r="K7" s="4">
        <v>0</v>
      </c>
      <c r="L7" s="8">
        <v>0</v>
      </c>
      <c r="M7" s="7">
        <v>2</v>
      </c>
      <c r="N7" s="4">
        <v>-2</v>
      </c>
      <c r="O7" s="4">
        <v>0</v>
      </c>
      <c r="P7" s="8">
        <v>0</v>
      </c>
      <c r="Q7" s="7">
        <v>1</v>
      </c>
      <c r="R7" s="4">
        <v>7</v>
      </c>
      <c r="S7" s="4">
        <v>1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Kenneth Walker</v>
      </c>
      <c r="B8" s="4" t="str">
        <f ca="1">IFERROR(__xludf.DUMMYFUNCTION("INDEX(IFNA(REGEXEXTRACT(D8, ""([^ ]+)$"")))"),"SEA")</f>
        <v>SEA</v>
      </c>
      <c r="C8" s="4">
        <f t="shared" si="1"/>
        <v>31.6</v>
      </c>
      <c r="D8" s="4" t="s">
        <v>70</v>
      </c>
      <c r="E8" s="7" t="s">
        <v>56</v>
      </c>
      <c r="F8" s="6">
        <v>29</v>
      </c>
      <c r="G8" s="7">
        <v>0</v>
      </c>
      <c r="H8" s="4">
        <v>0</v>
      </c>
      <c r="I8" s="4">
        <v>0</v>
      </c>
      <c r="J8" s="4">
        <v>0</v>
      </c>
      <c r="K8" s="4">
        <v>0</v>
      </c>
      <c r="L8" s="8">
        <v>0</v>
      </c>
      <c r="M8" s="7">
        <v>12</v>
      </c>
      <c r="N8" s="4">
        <v>80</v>
      </c>
      <c r="O8" s="4">
        <v>3</v>
      </c>
      <c r="P8" s="8">
        <v>0</v>
      </c>
      <c r="Q8" s="7">
        <v>4</v>
      </c>
      <c r="R8" s="4">
        <v>36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Lamar Jackson</v>
      </c>
      <c r="B9" s="4" t="str">
        <f ca="1">IFERROR(__xludf.DUMMYFUNCTION("INDEX(IFNA(REGEXEXTRACT(D9, ""([^ ]+)$"")))"),"BAL")</f>
        <v>BAL</v>
      </c>
      <c r="C9" s="4">
        <f t="shared" si="1"/>
        <v>23.64</v>
      </c>
      <c r="D9" s="4" t="s">
        <v>32</v>
      </c>
      <c r="E9" s="7" t="s">
        <v>342</v>
      </c>
      <c r="F9" s="6">
        <v>28</v>
      </c>
      <c r="G9" s="7">
        <v>18</v>
      </c>
      <c r="H9" s="4">
        <v>13</v>
      </c>
      <c r="I9" s="4">
        <v>156</v>
      </c>
      <c r="J9" s="4">
        <v>2</v>
      </c>
      <c r="K9" s="4">
        <v>0</v>
      </c>
      <c r="L9" s="8">
        <v>0</v>
      </c>
      <c r="M9" s="7">
        <v>6</v>
      </c>
      <c r="N9" s="4">
        <v>54</v>
      </c>
      <c r="O9" s="4">
        <v>1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1</v>
      </c>
      <c r="V9" s="8">
        <v>0</v>
      </c>
    </row>
    <row r="10" spans="1:22" x14ac:dyDescent="0.2">
      <c r="A10" s="4" t="str">
        <f t="shared" ca="1" si="0"/>
        <v>Sam Darnold</v>
      </c>
      <c r="B10" s="4" t="str">
        <f ca="1">IFERROR(__xludf.DUMMYFUNCTION("INDEX(IFNA(REGEXEXTRACT(D10, ""([^ ]+)$"")))"),"MIN")</f>
        <v>MIN</v>
      </c>
      <c r="C10" s="4">
        <f t="shared" si="1"/>
        <v>20.5</v>
      </c>
      <c r="D10" s="4" t="s">
        <v>52</v>
      </c>
      <c r="E10" s="7" t="s">
        <v>355</v>
      </c>
      <c r="F10" s="6">
        <v>27</v>
      </c>
      <c r="G10" s="7">
        <v>28</v>
      </c>
      <c r="H10" s="4">
        <v>20</v>
      </c>
      <c r="I10" s="4">
        <v>275</v>
      </c>
      <c r="J10" s="4">
        <v>3</v>
      </c>
      <c r="K10" s="4">
        <v>1</v>
      </c>
      <c r="L10" s="8">
        <v>0</v>
      </c>
      <c r="M10" s="7">
        <v>7</v>
      </c>
      <c r="N10" s="4">
        <v>15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1</v>
      </c>
      <c r="V10" s="8">
        <v>0</v>
      </c>
    </row>
    <row r="11" spans="1:22" x14ac:dyDescent="0.2">
      <c r="A11" s="4" t="str">
        <f t="shared" ca="1" si="0"/>
        <v>C.J. Stroud</v>
      </c>
      <c r="B11" s="4" t="str">
        <f ca="1">IFERROR(__xludf.DUMMYFUNCTION("INDEX(IFNA(REGEXEXTRACT(D11, ""([^ ]+)$"")))"),"HOU")</f>
        <v>HOU</v>
      </c>
      <c r="C11" s="4">
        <f t="shared" si="1"/>
        <v>23.5</v>
      </c>
      <c r="D11" s="4" t="s">
        <v>36</v>
      </c>
      <c r="E11" s="7" t="s">
        <v>44</v>
      </c>
      <c r="F11" s="6">
        <v>26</v>
      </c>
      <c r="G11" s="7">
        <v>40</v>
      </c>
      <c r="H11" s="4">
        <v>27</v>
      </c>
      <c r="I11" s="4">
        <v>345</v>
      </c>
      <c r="J11" s="4">
        <v>2</v>
      </c>
      <c r="K11" s="4">
        <v>0</v>
      </c>
      <c r="L11" s="8">
        <v>0</v>
      </c>
      <c r="M11" s="7">
        <v>3</v>
      </c>
      <c r="N11" s="4">
        <v>17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Jayden Daniels</v>
      </c>
      <c r="B12" s="4" t="str">
        <f ca="1">IFERROR(__xludf.DUMMYFUNCTION("INDEX(IFNA(REGEXEXTRACT(D12, ""([^ ]+)$"")))"),"WAS")</f>
        <v>WAS</v>
      </c>
      <c r="C12" s="4">
        <f t="shared" si="1"/>
        <v>24.02</v>
      </c>
      <c r="D12" s="4" t="s">
        <v>30</v>
      </c>
      <c r="E12" s="7" t="s">
        <v>359</v>
      </c>
      <c r="F12" s="6">
        <v>25</v>
      </c>
      <c r="G12" s="7">
        <v>30</v>
      </c>
      <c r="H12" s="4">
        <v>26</v>
      </c>
      <c r="I12" s="4">
        <v>233</v>
      </c>
      <c r="J12" s="4">
        <v>1</v>
      </c>
      <c r="K12" s="4">
        <v>1</v>
      </c>
      <c r="L12" s="8">
        <v>1</v>
      </c>
      <c r="M12" s="7">
        <v>8</v>
      </c>
      <c r="N12" s="4">
        <v>47</v>
      </c>
      <c r="O12" s="4">
        <v>1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Geno Smith</v>
      </c>
      <c r="B13" s="4" t="str">
        <f ca="1">IFERROR(__xludf.DUMMYFUNCTION("INDEX(IFNA(REGEXEXTRACT(D13, ""([^ ]+)$"")))"),"SEA")</f>
        <v>SEA</v>
      </c>
      <c r="C13" s="4">
        <f t="shared" si="1"/>
        <v>21.6</v>
      </c>
      <c r="D13" s="4" t="s">
        <v>48</v>
      </c>
      <c r="E13" s="7" t="s">
        <v>56</v>
      </c>
      <c r="F13" s="6">
        <v>22</v>
      </c>
      <c r="G13" s="7">
        <v>56</v>
      </c>
      <c r="H13" s="4">
        <v>38</v>
      </c>
      <c r="I13" s="4">
        <v>395</v>
      </c>
      <c r="J13" s="4">
        <v>1</v>
      </c>
      <c r="K13" s="4">
        <v>1</v>
      </c>
      <c r="L13" s="8">
        <v>0</v>
      </c>
      <c r="M13" s="7">
        <v>5</v>
      </c>
      <c r="N13" s="4">
        <v>38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D'Andre Swift</v>
      </c>
      <c r="B14" s="4" t="str">
        <f ca="1">IFERROR(__xludf.DUMMYFUNCTION("INDEX(IFNA(REGEXEXTRACT(D14, ""([^ ]+)$"")))"),"CHI")</f>
        <v>CHI</v>
      </c>
      <c r="C14" s="4">
        <f t="shared" si="1"/>
        <v>26</v>
      </c>
      <c r="D14" s="4" t="s">
        <v>170</v>
      </c>
      <c r="E14" s="7" t="s">
        <v>51</v>
      </c>
      <c r="F14" s="6">
        <v>22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16</v>
      </c>
      <c r="N14" s="4">
        <v>93</v>
      </c>
      <c r="O14" s="4">
        <v>1</v>
      </c>
      <c r="P14" s="8">
        <v>0</v>
      </c>
      <c r="Q14" s="7">
        <v>7</v>
      </c>
      <c r="R14" s="4">
        <v>72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Chase Brown</v>
      </c>
      <c r="B15" s="4" t="str">
        <f ca="1">IFERROR(__xludf.DUMMYFUNCTION("INDEX(IFNA(REGEXEXTRACT(D15, ""([^ ]+)$"")))"),"CIN")</f>
        <v>CIN</v>
      </c>
      <c r="C15" s="4">
        <f t="shared" si="1"/>
        <v>22.2</v>
      </c>
      <c r="D15" s="4" t="s">
        <v>210</v>
      </c>
      <c r="E15" s="7" t="s">
        <v>344</v>
      </c>
      <c r="F15" s="6">
        <v>21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15</v>
      </c>
      <c r="N15" s="4">
        <v>80</v>
      </c>
      <c r="O15" s="4">
        <v>2</v>
      </c>
      <c r="P15" s="8">
        <v>0</v>
      </c>
      <c r="Q15" s="7">
        <v>2</v>
      </c>
      <c r="R15" s="4">
        <v>12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Nico Collins</v>
      </c>
      <c r="B16" s="4" t="str">
        <f ca="1">IFERROR(__xludf.DUMMYFUNCTION("INDEX(IFNA(REGEXEXTRACT(D16, ""([^ ]+)$"")))"),"HOU")</f>
        <v>HOU</v>
      </c>
      <c r="C16" s="4">
        <f t="shared" si="1"/>
        <v>27.1</v>
      </c>
      <c r="D16" s="4" t="s">
        <v>93</v>
      </c>
      <c r="E16" s="7" t="s">
        <v>44</v>
      </c>
      <c r="F16" s="6">
        <v>21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0</v>
      </c>
      <c r="N16" s="4">
        <v>0</v>
      </c>
      <c r="O16" s="4">
        <v>0</v>
      </c>
      <c r="P16" s="8">
        <v>0</v>
      </c>
      <c r="Q16" s="7">
        <v>12</v>
      </c>
      <c r="R16" s="4">
        <v>151</v>
      </c>
      <c r="S16" s="4">
        <v>1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Jordan Mason</v>
      </c>
      <c r="B17" s="4" t="str">
        <f ca="1">IFERROR(__xludf.DUMMYFUNCTION("INDEX(IFNA(REGEXEXTRACT(D17, ""([^ ]+)$"")))"),"SF")</f>
        <v>SF</v>
      </c>
      <c r="C17" s="4">
        <f t="shared" si="1"/>
        <v>23</v>
      </c>
      <c r="D17" s="4" t="s">
        <v>41</v>
      </c>
      <c r="E17" s="7" t="s">
        <v>101</v>
      </c>
      <c r="F17" s="6">
        <v>21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24</v>
      </c>
      <c r="N17" s="4">
        <v>123</v>
      </c>
      <c r="O17" s="4">
        <v>1</v>
      </c>
      <c r="P17" s="8">
        <v>0</v>
      </c>
      <c r="Q17" s="7">
        <v>2</v>
      </c>
      <c r="R17" s="4">
        <v>37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Joe Burrow</v>
      </c>
      <c r="B18" s="4" t="str">
        <f ca="1">IFERROR(__xludf.DUMMYFUNCTION("INDEX(IFNA(REGEXEXTRACT(D18, ""([^ ]+)$"")))"),"CIN")</f>
        <v>CIN</v>
      </c>
      <c r="C18" s="4">
        <f t="shared" si="1"/>
        <v>16.28</v>
      </c>
      <c r="D18" s="4" t="s">
        <v>141</v>
      </c>
      <c r="E18" s="7" t="s">
        <v>344</v>
      </c>
      <c r="F18" s="6">
        <v>20</v>
      </c>
      <c r="G18" s="7">
        <v>31</v>
      </c>
      <c r="H18" s="4">
        <v>22</v>
      </c>
      <c r="I18" s="4">
        <v>232</v>
      </c>
      <c r="J18" s="4">
        <v>2</v>
      </c>
      <c r="K18" s="4">
        <v>1</v>
      </c>
      <c r="L18" s="8">
        <v>0</v>
      </c>
      <c r="M18" s="7">
        <v>1</v>
      </c>
      <c r="N18" s="4">
        <v>10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Dak Prescott</v>
      </c>
      <c r="B19" s="4" t="str">
        <f ca="1">IFERROR(__xludf.DUMMYFUNCTION("INDEX(IFNA(REGEXEXTRACT(D19, ""([^ ]+)$"")))"),"DAL")</f>
        <v>DAL</v>
      </c>
      <c r="C19" s="4">
        <f t="shared" si="1"/>
        <v>16.739999999999998</v>
      </c>
      <c r="D19" s="4" t="s">
        <v>84</v>
      </c>
      <c r="E19" s="7" t="s">
        <v>53</v>
      </c>
      <c r="F19" s="6">
        <v>20</v>
      </c>
      <c r="G19" s="7">
        <v>27</v>
      </c>
      <c r="H19" s="4">
        <v>22</v>
      </c>
      <c r="I19" s="4">
        <v>221</v>
      </c>
      <c r="J19" s="4">
        <v>2</v>
      </c>
      <c r="K19" s="4">
        <v>0</v>
      </c>
      <c r="L19" s="8">
        <v>0</v>
      </c>
      <c r="M19" s="7">
        <v>2</v>
      </c>
      <c r="N19" s="4">
        <v>-1</v>
      </c>
      <c r="O19" s="4">
        <v>0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Jordan Addison</v>
      </c>
      <c r="B20" s="4" t="str">
        <f ca="1">IFERROR(__xludf.DUMMYFUNCTION("INDEX(IFNA(REGEXEXTRACT(D20, ""([^ ]+)$"")))"),"MIN")</f>
        <v>MIN</v>
      </c>
      <c r="C20" s="4">
        <f t="shared" si="1"/>
        <v>21.4</v>
      </c>
      <c r="D20" s="4" t="s">
        <v>185</v>
      </c>
      <c r="E20" s="7" t="s">
        <v>355</v>
      </c>
      <c r="F20" s="6">
        <v>19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1</v>
      </c>
      <c r="N20" s="4">
        <v>7</v>
      </c>
      <c r="O20" s="4">
        <v>1</v>
      </c>
      <c r="P20" s="8">
        <v>0</v>
      </c>
      <c r="Q20" s="7">
        <v>3</v>
      </c>
      <c r="R20" s="4">
        <v>72</v>
      </c>
      <c r="S20" s="4">
        <v>1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Jahmyr Gibbs</v>
      </c>
      <c r="B21" s="4" t="str">
        <f ca="1">IFERROR(__xludf.DUMMYFUNCTION("INDEX(IFNA(REGEXEXTRACT(D21, ""([^ ]+)$"")))"),"DET")</f>
        <v>DET</v>
      </c>
      <c r="C21" s="4">
        <f t="shared" si="1"/>
        <v>19.8</v>
      </c>
      <c r="D21" s="4" t="s">
        <v>79</v>
      </c>
      <c r="E21" s="7" t="s">
        <v>353</v>
      </c>
      <c r="F21" s="6">
        <v>19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14</v>
      </c>
      <c r="N21" s="4">
        <v>78</v>
      </c>
      <c r="O21" s="4">
        <v>2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Jalen Hurts</v>
      </c>
      <c r="B22" s="4" t="str">
        <f ca="1">IFERROR(__xludf.DUMMYFUNCTION("INDEX(IFNA(REGEXEXTRACT(D22, ""([^ ]+)$"")))"),"PHI")</f>
        <v>PHI</v>
      </c>
      <c r="C22" s="4">
        <f t="shared" si="1"/>
        <v>16.32</v>
      </c>
      <c r="D22" s="4" t="s">
        <v>37</v>
      </c>
      <c r="E22" s="7" t="s">
        <v>31</v>
      </c>
      <c r="F22" s="6">
        <v>19</v>
      </c>
      <c r="G22" s="7">
        <v>30</v>
      </c>
      <c r="H22" s="4">
        <v>18</v>
      </c>
      <c r="I22" s="4">
        <v>158</v>
      </c>
      <c r="J22" s="4">
        <v>1</v>
      </c>
      <c r="K22" s="4">
        <v>0</v>
      </c>
      <c r="L22" s="8">
        <v>0</v>
      </c>
      <c r="M22" s="7">
        <v>8</v>
      </c>
      <c r="N22" s="4">
        <v>20</v>
      </c>
      <c r="O22" s="4">
        <v>1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1</v>
      </c>
      <c r="V22" s="8">
        <v>0</v>
      </c>
    </row>
    <row r="23" spans="1:22" x14ac:dyDescent="0.2">
      <c r="A23" s="4" t="str">
        <f t="shared" ca="1" si="0"/>
        <v>Jayden Reed</v>
      </c>
      <c r="B23" s="4" t="str">
        <f ca="1">IFERROR(__xludf.DUMMYFUNCTION("INDEX(IFNA(REGEXEXTRACT(D23, ""([^ ]+)$"")))"),"GB")</f>
        <v>GB</v>
      </c>
      <c r="C23" s="4">
        <f t="shared" si="1"/>
        <v>23.6</v>
      </c>
      <c r="D23" s="4" t="s">
        <v>26</v>
      </c>
      <c r="E23" s="7" t="s">
        <v>155</v>
      </c>
      <c r="F23" s="6">
        <v>19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1</v>
      </c>
      <c r="N23" s="4">
        <v>2</v>
      </c>
      <c r="O23" s="4">
        <v>0</v>
      </c>
      <c r="P23" s="8">
        <v>0</v>
      </c>
      <c r="Q23" s="7">
        <v>7</v>
      </c>
      <c r="R23" s="4">
        <v>139</v>
      </c>
      <c r="S23" s="4">
        <v>1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Dontayvion Wicks</v>
      </c>
      <c r="B24" s="4" t="str">
        <f ca="1">IFERROR(__xludf.DUMMYFUNCTION("INDEX(IFNA(REGEXEXTRACT(D24, ""([^ ]+)$"")))"),"GB")</f>
        <v>GB</v>
      </c>
      <c r="C24" s="4">
        <f t="shared" si="1"/>
        <v>22.3</v>
      </c>
      <c r="D24" s="4" t="s">
        <v>360</v>
      </c>
      <c r="E24" s="7" t="s">
        <v>155</v>
      </c>
      <c r="F24" s="6">
        <v>19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0</v>
      </c>
      <c r="N24" s="4">
        <v>0</v>
      </c>
      <c r="O24" s="4">
        <v>0</v>
      </c>
      <c r="P24" s="8">
        <v>0</v>
      </c>
      <c r="Q24" s="7">
        <v>5</v>
      </c>
      <c r="R24" s="4">
        <v>78</v>
      </c>
      <c r="S24" s="4">
        <v>2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Andy Dalton</v>
      </c>
      <c r="B25" s="4" t="str">
        <f ca="1">IFERROR(__xludf.DUMMYFUNCTION("INDEX(IFNA(REGEXEXTRACT(D25, ""([^ ]+)$"")))"),"CAR")</f>
        <v>CAR</v>
      </c>
      <c r="C25" s="4">
        <f t="shared" si="1"/>
        <v>15.700000000000001</v>
      </c>
      <c r="D25" s="4" t="s">
        <v>290</v>
      </c>
      <c r="E25" s="7" t="s">
        <v>348</v>
      </c>
      <c r="F25" s="6">
        <v>18</v>
      </c>
      <c r="G25" s="7">
        <v>40</v>
      </c>
      <c r="H25" s="4">
        <v>25</v>
      </c>
      <c r="I25" s="4">
        <v>220</v>
      </c>
      <c r="J25" s="4">
        <v>2</v>
      </c>
      <c r="K25" s="4">
        <v>1</v>
      </c>
      <c r="L25" s="8">
        <v>0</v>
      </c>
      <c r="M25" s="7">
        <v>3</v>
      </c>
      <c r="N25" s="4">
        <v>9</v>
      </c>
      <c r="O25" s="4">
        <v>0</v>
      </c>
      <c r="P25" s="8">
        <v>0</v>
      </c>
      <c r="Q25" s="7">
        <v>0</v>
      </c>
      <c r="R25" s="4">
        <v>0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Joe Flacco</v>
      </c>
      <c r="B26" s="4" t="str">
        <f ca="1">IFERROR(__xludf.DUMMYFUNCTION("INDEX(IFNA(REGEXEXTRACT(D26, ""([^ ]+)$"")))"),"IND")</f>
        <v>IND</v>
      </c>
      <c r="C26" s="4">
        <f t="shared" si="1"/>
        <v>15.02</v>
      </c>
      <c r="D26" s="4" t="s">
        <v>464</v>
      </c>
      <c r="E26" s="7" t="s">
        <v>116</v>
      </c>
      <c r="F26" s="6">
        <v>18</v>
      </c>
      <c r="G26" s="7">
        <v>26</v>
      </c>
      <c r="H26" s="4">
        <v>16</v>
      </c>
      <c r="I26" s="4">
        <v>168</v>
      </c>
      <c r="J26" s="4">
        <v>2</v>
      </c>
      <c r="K26" s="4">
        <v>0</v>
      </c>
      <c r="L26" s="8">
        <v>0</v>
      </c>
      <c r="M26" s="7">
        <v>2</v>
      </c>
      <c r="N26" s="4">
        <v>3</v>
      </c>
      <c r="O26" s="4">
        <v>0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Trevor Lawrence</v>
      </c>
      <c r="B27" s="4" t="str">
        <f ca="1">IFERROR(__xludf.DUMMYFUNCTION("INDEX(IFNA(REGEXEXTRACT(D27, ""([^ ]+)$"")))"),"JAX")</f>
        <v>JAX</v>
      </c>
      <c r="C27" s="4">
        <f t="shared" si="1"/>
        <v>14.76</v>
      </c>
      <c r="D27" s="4" t="s">
        <v>91</v>
      </c>
      <c r="E27" s="7" t="s">
        <v>362</v>
      </c>
      <c r="F27" s="6">
        <v>18</v>
      </c>
      <c r="G27" s="7">
        <v>33</v>
      </c>
      <c r="H27" s="4">
        <v>18</v>
      </c>
      <c r="I27" s="4">
        <v>169</v>
      </c>
      <c r="J27" s="4">
        <v>2</v>
      </c>
      <c r="K27" s="4">
        <v>0</v>
      </c>
      <c r="L27" s="8">
        <v>0</v>
      </c>
      <c r="M27" s="7">
        <v>3</v>
      </c>
      <c r="N27" s="4">
        <v>5</v>
      </c>
      <c r="O27" s="4">
        <v>0</v>
      </c>
      <c r="P27" s="8">
        <v>0</v>
      </c>
      <c r="Q27" s="7">
        <v>0</v>
      </c>
      <c r="R27" s="4">
        <v>-5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Jeremy McNichols</v>
      </c>
      <c r="B28" s="4" t="str">
        <f ca="1">IFERROR(__xludf.DUMMYFUNCTION("INDEX(IFNA(REGEXEXTRACT(D28, ""([^ ]+)$"")))"),"WAS")</f>
        <v>WAS</v>
      </c>
      <c r="C28" s="4">
        <f t="shared" si="1"/>
        <v>19.900000000000002</v>
      </c>
      <c r="D28" s="4" t="s">
        <v>458</v>
      </c>
      <c r="E28" s="7" t="s">
        <v>359</v>
      </c>
      <c r="F28" s="6">
        <v>18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8</v>
      </c>
      <c r="N28" s="4">
        <v>68</v>
      </c>
      <c r="O28" s="4">
        <v>2</v>
      </c>
      <c r="P28" s="8">
        <v>0</v>
      </c>
      <c r="Q28" s="7">
        <v>1</v>
      </c>
      <c r="R28" s="4">
        <v>6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Chuba Hubbard</v>
      </c>
      <c r="B29" s="4" t="str">
        <f ca="1">IFERROR(__xludf.DUMMYFUNCTION("INDEX(IFNA(REGEXEXTRACT(D29, ""([^ ]+)$"")))"),"CAR")</f>
        <v>CAR</v>
      </c>
      <c r="C29" s="4">
        <f t="shared" si="1"/>
        <v>20.099999999999998</v>
      </c>
      <c r="D29" s="4" t="s">
        <v>247</v>
      </c>
      <c r="E29" s="7" t="s">
        <v>348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18</v>
      </c>
      <c r="N29" s="4">
        <v>104</v>
      </c>
      <c r="O29" s="4">
        <v>1</v>
      </c>
      <c r="P29" s="8">
        <v>0</v>
      </c>
      <c r="Q29" s="7">
        <v>4</v>
      </c>
      <c r="R29" s="4">
        <v>17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Alvin Kamara</v>
      </c>
      <c r="B30" s="4" t="str">
        <f ca="1">IFERROR(__xludf.DUMMYFUNCTION("INDEX(IFNA(REGEXEXTRACT(D30, ""([^ ]+)$"")))"),"NO")</f>
        <v>NO</v>
      </c>
      <c r="C30" s="4">
        <f t="shared" si="1"/>
        <v>21.4</v>
      </c>
      <c r="D30" s="4" t="s">
        <v>67</v>
      </c>
      <c r="E30" s="7" t="s">
        <v>96</v>
      </c>
      <c r="F30" s="6">
        <v>17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19</v>
      </c>
      <c r="N30" s="4">
        <v>77</v>
      </c>
      <c r="O30" s="4">
        <v>1</v>
      </c>
      <c r="P30" s="8">
        <v>0</v>
      </c>
      <c r="Q30" s="7">
        <v>7</v>
      </c>
      <c r="R30" s="4">
        <v>42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Brian Robinson</v>
      </c>
      <c r="B31" s="4" t="str">
        <f ca="1">IFERROR(__xludf.DUMMYFUNCTION("INDEX(IFNA(REGEXEXTRACT(D31, ""([^ ]+)$"")))"),"WAS")</f>
        <v>WAS</v>
      </c>
      <c r="C31" s="4">
        <f t="shared" si="1"/>
        <v>18.8</v>
      </c>
      <c r="D31" s="4" t="s">
        <v>78</v>
      </c>
      <c r="E31" s="7" t="s">
        <v>359</v>
      </c>
      <c r="F31" s="6">
        <v>17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21</v>
      </c>
      <c r="N31" s="4">
        <v>101</v>
      </c>
      <c r="O31" s="4">
        <v>1</v>
      </c>
      <c r="P31" s="8">
        <v>0</v>
      </c>
      <c r="Q31" s="7">
        <v>3</v>
      </c>
      <c r="R31" s="4">
        <v>12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James Conner</v>
      </c>
      <c r="B32" s="4" t="str">
        <f ca="1">IFERROR(__xludf.DUMMYFUNCTION("INDEX(IFNA(REGEXEXTRACT(D32, ""([^ ]+)$"")))"),"ARI")</f>
        <v>ARI</v>
      </c>
      <c r="C32" s="4">
        <f t="shared" si="1"/>
        <v>17.799999999999997</v>
      </c>
      <c r="D32" s="4" t="s">
        <v>64</v>
      </c>
      <c r="E32" s="7" t="s">
        <v>19</v>
      </c>
      <c r="F32" s="6">
        <v>16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18</v>
      </c>
      <c r="N32" s="4">
        <v>104</v>
      </c>
      <c r="O32" s="4">
        <v>1</v>
      </c>
      <c r="P32" s="8">
        <v>0</v>
      </c>
      <c r="Q32" s="7">
        <v>1</v>
      </c>
      <c r="R32" s="4">
        <v>9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Tony Pollard</v>
      </c>
      <c r="B33" s="4" t="str">
        <f ca="1">IFERROR(__xludf.DUMMYFUNCTION("INDEX(IFNA(REGEXEXTRACT(D33, ""([^ ]+)$"")))"),"TEN")</f>
        <v>TEN</v>
      </c>
      <c r="C33" s="4">
        <f t="shared" si="1"/>
        <v>17.8</v>
      </c>
      <c r="D33" s="4" t="s">
        <v>75</v>
      </c>
      <c r="E33" s="7" t="s">
        <v>92</v>
      </c>
      <c r="F33" s="6">
        <v>16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22</v>
      </c>
      <c r="N33" s="4">
        <v>88</v>
      </c>
      <c r="O33" s="4">
        <v>1</v>
      </c>
      <c r="P33" s="8">
        <v>0</v>
      </c>
      <c r="Q33" s="7">
        <v>2</v>
      </c>
      <c r="R33" s="4">
        <v>20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Brock Purdy</v>
      </c>
      <c r="B34" s="4" t="str">
        <f ca="1">IFERROR(__xludf.DUMMYFUNCTION("INDEX(IFNA(REGEXEXTRACT(D34, ""([^ ]+)$"")))"),"SF")</f>
        <v>SF</v>
      </c>
      <c r="C34" s="4">
        <f t="shared" si="1"/>
        <v>14.62</v>
      </c>
      <c r="D34" s="4" t="s">
        <v>113</v>
      </c>
      <c r="E34" s="7" t="s">
        <v>101</v>
      </c>
      <c r="F34" s="6">
        <v>16</v>
      </c>
      <c r="G34" s="7">
        <v>27</v>
      </c>
      <c r="H34" s="4">
        <v>15</v>
      </c>
      <c r="I34" s="4">
        <v>288</v>
      </c>
      <c r="J34" s="4">
        <v>1</v>
      </c>
      <c r="K34" s="4">
        <v>1</v>
      </c>
      <c r="L34" s="8">
        <v>0</v>
      </c>
      <c r="M34" s="7">
        <v>5</v>
      </c>
      <c r="N34" s="4">
        <v>11</v>
      </c>
      <c r="O34" s="4">
        <v>0</v>
      </c>
      <c r="P34" s="8">
        <v>0</v>
      </c>
      <c r="Q34" s="7">
        <v>0</v>
      </c>
      <c r="R34" s="4">
        <v>0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Amon-Ra St. Brown</v>
      </c>
      <c r="B35" s="4" t="str">
        <f ca="1">IFERROR(__xludf.DUMMYFUNCTION("INDEX(IFNA(REGEXEXTRACT(D35, ""([^ ]+)$"")))"),"DET")</f>
        <v>DET</v>
      </c>
      <c r="C35" s="4">
        <f t="shared" si="1"/>
        <v>17.78</v>
      </c>
      <c r="D35" s="4" t="s">
        <v>273</v>
      </c>
      <c r="E35" s="7" t="s">
        <v>353</v>
      </c>
      <c r="F35" s="6">
        <v>16</v>
      </c>
      <c r="G35" s="7">
        <v>1</v>
      </c>
      <c r="H35" s="4">
        <v>1</v>
      </c>
      <c r="I35" s="4">
        <v>7</v>
      </c>
      <c r="J35" s="4">
        <v>1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6</v>
      </c>
      <c r="R35" s="4">
        <v>45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Jonathan Taylor</v>
      </c>
      <c r="B36" s="4" t="str">
        <f ca="1">IFERROR(__xludf.DUMMYFUNCTION("INDEX(IFNA(REGEXEXTRACT(D36, ""([^ ]+)$"")))"),"IND")</f>
        <v>IND</v>
      </c>
      <c r="C36" s="4">
        <f t="shared" si="1"/>
        <v>18.3</v>
      </c>
      <c r="D36" s="4" t="s">
        <v>119</v>
      </c>
      <c r="E36" s="7" t="s">
        <v>116</v>
      </c>
      <c r="F36" s="6">
        <v>16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21</v>
      </c>
      <c r="N36" s="4">
        <v>88</v>
      </c>
      <c r="O36" s="4">
        <v>1</v>
      </c>
      <c r="P36" s="8">
        <v>0</v>
      </c>
      <c r="Q36" s="7">
        <v>3</v>
      </c>
      <c r="R36" s="4">
        <v>20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Kyren Williams</v>
      </c>
      <c r="B37" s="4" t="str">
        <f ca="1">IFERROR(__xludf.DUMMYFUNCTION("INDEX(IFNA(REGEXEXTRACT(D37, ""([^ ]+)$"")))"),"LA")</f>
        <v>LA</v>
      </c>
      <c r="C37" s="4">
        <f t="shared" si="1"/>
        <v>18.399999999999999</v>
      </c>
      <c r="D37" s="4" t="s">
        <v>103</v>
      </c>
      <c r="E37" s="7" t="s">
        <v>76</v>
      </c>
      <c r="F37" s="6">
        <v>16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19</v>
      </c>
      <c r="N37" s="4">
        <v>94</v>
      </c>
      <c r="O37" s="4">
        <v>1</v>
      </c>
      <c r="P37" s="8">
        <v>0</v>
      </c>
      <c r="Q37" s="7">
        <v>4</v>
      </c>
      <c r="R37" s="4">
        <v>10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Mike Evans</v>
      </c>
      <c r="B38" s="4" t="str">
        <f ca="1">IFERROR(__xludf.DUMMYFUNCTION("INDEX(IFNA(REGEXEXTRACT(D38, ""([^ ]+)$"")))"),"TB")</f>
        <v>TB</v>
      </c>
      <c r="C38" s="4">
        <f t="shared" si="1"/>
        <v>19.399999999999999</v>
      </c>
      <c r="D38" s="4" t="s">
        <v>54</v>
      </c>
      <c r="E38" s="7" t="s">
        <v>423</v>
      </c>
      <c r="F38" s="6">
        <v>15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8</v>
      </c>
      <c r="R38" s="4">
        <v>94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CeeDee Lamb</v>
      </c>
      <c r="B39" s="4" t="str">
        <f ca="1">IFERROR(__xludf.DUMMYFUNCTION("INDEX(IFNA(REGEXEXTRACT(D39, ""([^ ]+)$"")))"),"DAL")</f>
        <v>DAL</v>
      </c>
      <c r="C39" s="4">
        <f t="shared" si="1"/>
        <v>20.100000000000001</v>
      </c>
      <c r="D39" s="4" t="s">
        <v>134</v>
      </c>
      <c r="E39" s="7" t="s">
        <v>53</v>
      </c>
      <c r="F39" s="6">
        <v>15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3</v>
      </c>
      <c r="N39" s="4">
        <v>8</v>
      </c>
      <c r="O39" s="4">
        <v>0</v>
      </c>
      <c r="P39" s="8">
        <v>0</v>
      </c>
      <c r="Q39" s="7">
        <v>7</v>
      </c>
      <c r="R39" s="4">
        <v>98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Brian Thomas</v>
      </c>
      <c r="B40" s="4" t="str">
        <f ca="1">IFERROR(__xludf.DUMMYFUNCTION("INDEX(IFNA(REGEXEXTRACT(D40, ""([^ ]+)$"")))"),"JAX")</f>
        <v>JAX</v>
      </c>
      <c r="C40" s="4">
        <f t="shared" si="1"/>
        <v>18.899999999999999</v>
      </c>
      <c r="D40" s="4" t="s">
        <v>120</v>
      </c>
      <c r="E40" s="7" t="s">
        <v>362</v>
      </c>
      <c r="F40" s="6">
        <v>15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</v>
      </c>
      <c r="N40" s="4">
        <v>13</v>
      </c>
      <c r="O40" s="4">
        <v>0</v>
      </c>
      <c r="P40" s="8">
        <v>0</v>
      </c>
      <c r="Q40" s="7">
        <v>6</v>
      </c>
      <c r="R40" s="4">
        <v>86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Ja'Marr Chase</v>
      </c>
      <c r="B41" s="4" t="str">
        <f ca="1">IFERROR(__xludf.DUMMYFUNCTION("INDEX(IFNA(REGEXEXTRACT(D41, ""([^ ]+)$"")))"),"CIN")</f>
        <v>CIN</v>
      </c>
      <c r="C41" s="4">
        <f t="shared" si="1"/>
        <v>16</v>
      </c>
      <c r="D41" s="4" t="s">
        <v>149</v>
      </c>
      <c r="E41" s="7" t="s">
        <v>344</v>
      </c>
      <c r="F41" s="6">
        <v>14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0</v>
      </c>
      <c r="N41" s="4">
        <v>0</v>
      </c>
      <c r="O41" s="4">
        <v>0</v>
      </c>
      <c r="P41" s="8">
        <v>0</v>
      </c>
      <c r="Q41" s="7">
        <v>3</v>
      </c>
      <c r="R41" s="4">
        <v>85</v>
      </c>
      <c r="S41" s="4">
        <v>1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Josh Downs</v>
      </c>
      <c r="B42" s="4" t="str">
        <f ca="1">IFERROR(__xludf.DUMMYFUNCTION("INDEX(IFNA(REGEXEXTRACT(D42, ""([^ ]+)$"")))"),"IND")</f>
        <v>IND</v>
      </c>
      <c r="C42" s="4">
        <f t="shared" si="1"/>
        <v>18.200000000000003</v>
      </c>
      <c r="D42" s="4" t="s">
        <v>435</v>
      </c>
      <c r="E42" s="7" t="s">
        <v>116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8</v>
      </c>
      <c r="R42" s="4">
        <v>82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Justice Hill</v>
      </c>
      <c r="B43" s="4" t="str">
        <f ca="1">IFERROR(__xludf.DUMMYFUNCTION("INDEX(IFNA(REGEXEXTRACT(D43, ""([^ ]+)$"")))"),"BAL")</f>
        <v>BAL</v>
      </c>
      <c r="C43" s="4">
        <f t="shared" si="1"/>
        <v>18.600000000000001</v>
      </c>
      <c r="D43" s="4" t="s">
        <v>166</v>
      </c>
      <c r="E43" s="7" t="s">
        <v>342</v>
      </c>
      <c r="F43" s="6">
        <v>14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4</v>
      </c>
      <c r="N43" s="4">
        <v>18</v>
      </c>
      <c r="O43" s="4">
        <v>0</v>
      </c>
      <c r="P43" s="8">
        <v>0</v>
      </c>
      <c r="Q43" s="7">
        <v>6</v>
      </c>
      <c r="R43" s="4">
        <v>78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Taysom Hill</v>
      </c>
      <c r="B44" s="4" t="str">
        <f ca="1">IFERROR(__xludf.DUMMYFUNCTION("INDEX(IFNA(REGEXEXTRACT(D44, ""([^ ]+)$"")))"),"NO")</f>
        <v>NO</v>
      </c>
      <c r="C44" s="4">
        <f t="shared" si="1"/>
        <v>14.4</v>
      </c>
      <c r="D44" s="4" t="s">
        <v>189</v>
      </c>
      <c r="E44" s="7" t="s">
        <v>96</v>
      </c>
      <c r="F44" s="6">
        <v>14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6</v>
      </c>
      <c r="N44" s="4">
        <v>24</v>
      </c>
      <c r="O44" s="4">
        <v>2</v>
      </c>
      <c r="P44" s="8">
        <v>0</v>
      </c>
      <c r="Q44" s="7">
        <v>0</v>
      </c>
      <c r="R44" s="4">
        <v>0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Justin Jefferson</v>
      </c>
      <c r="B45" s="4" t="str">
        <f ca="1">IFERROR(__xludf.DUMMYFUNCTION("INDEX(IFNA(REGEXEXTRACT(D45, ""([^ ]+)$"")))"),"MIN")</f>
        <v>MIN</v>
      </c>
      <c r="C45" s="4">
        <f t="shared" si="1"/>
        <v>17.5</v>
      </c>
      <c r="D45" s="4" t="s">
        <v>98</v>
      </c>
      <c r="E45" s="7" t="s">
        <v>355</v>
      </c>
      <c r="F45" s="6">
        <v>14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6</v>
      </c>
      <c r="R45" s="4">
        <v>85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Diontae Johnson</v>
      </c>
      <c r="B46" s="4" t="str">
        <f ca="1">IFERROR(__xludf.DUMMYFUNCTION("INDEX(IFNA(REGEXEXTRACT(D46, ""([^ ]+)$"")))"),"BAL")</f>
        <v>BAL</v>
      </c>
      <c r="C46" s="4">
        <f t="shared" si="1"/>
        <v>17.8</v>
      </c>
      <c r="D46" s="4" t="s">
        <v>248</v>
      </c>
      <c r="E46" s="7" t="s">
        <v>344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0</v>
      </c>
      <c r="N46" s="4">
        <v>0</v>
      </c>
      <c r="O46" s="4">
        <v>0</v>
      </c>
      <c r="P46" s="8">
        <v>0</v>
      </c>
      <c r="Q46" s="7">
        <v>7</v>
      </c>
      <c r="R46" s="4">
        <v>83</v>
      </c>
      <c r="S46" s="4">
        <v>1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Patrick Mahomes</v>
      </c>
      <c r="B47" s="4" t="str">
        <f ca="1">IFERROR(__xludf.DUMMYFUNCTION("INDEX(IFNA(REGEXEXTRACT(D47, ""([^ ]+)$"")))"),"KC")</f>
        <v>KC</v>
      </c>
      <c r="C47" s="4">
        <f t="shared" si="1"/>
        <v>13</v>
      </c>
      <c r="D47" s="4" t="s">
        <v>73</v>
      </c>
      <c r="E47" s="7" t="s">
        <v>82</v>
      </c>
      <c r="F47" s="6">
        <v>14</v>
      </c>
      <c r="G47" s="7">
        <v>29</v>
      </c>
      <c r="H47" s="4">
        <v>19</v>
      </c>
      <c r="I47" s="4">
        <v>245</v>
      </c>
      <c r="J47" s="4">
        <v>1</v>
      </c>
      <c r="K47" s="4">
        <v>1</v>
      </c>
      <c r="L47" s="8">
        <v>0</v>
      </c>
      <c r="M47" s="7">
        <v>5</v>
      </c>
      <c r="N47" s="4">
        <v>12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David Montgomery</v>
      </c>
      <c r="B48" s="4" t="str">
        <f ca="1">IFERROR(__xludf.DUMMYFUNCTION("INDEX(IFNA(REGEXEXTRACT(D48, ""([^ ]+)$"")))"),"DET")</f>
        <v>DET</v>
      </c>
      <c r="C48" s="4">
        <f t="shared" si="1"/>
        <v>14.5</v>
      </c>
      <c r="D48" s="4" t="s">
        <v>74</v>
      </c>
      <c r="E48" s="7" t="s">
        <v>353</v>
      </c>
      <c r="F48" s="6">
        <v>14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12</v>
      </c>
      <c r="N48" s="4">
        <v>40</v>
      </c>
      <c r="O48" s="4">
        <v>1</v>
      </c>
      <c r="P48" s="8">
        <v>0</v>
      </c>
      <c r="Q48" s="7">
        <v>1</v>
      </c>
      <c r="R48" s="4">
        <v>40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Deshaun Watson</v>
      </c>
      <c r="B49" s="4" t="str">
        <f ca="1">IFERROR(__xludf.DUMMYFUNCTION("INDEX(IFNA(REGEXEXTRACT(D49, ""([^ ]+)$"")))"),"CLE")</f>
        <v>CLE</v>
      </c>
      <c r="C49" s="4">
        <f t="shared" si="1"/>
        <v>12.239999999999998</v>
      </c>
      <c r="D49" s="4" t="s">
        <v>102</v>
      </c>
      <c r="E49" s="7" t="s">
        <v>420</v>
      </c>
      <c r="F49" s="6">
        <v>14</v>
      </c>
      <c r="G49" s="7">
        <v>32</v>
      </c>
      <c r="H49" s="4">
        <v>24</v>
      </c>
      <c r="I49" s="4">
        <v>176</v>
      </c>
      <c r="J49" s="4">
        <v>1</v>
      </c>
      <c r="K49" s="4">
        <v>1</v>
      </c>
      <c r="L49" s="8">
        <v>0</v>
      </c>
      <c r="M49" s="7">
        <v>8</v>
      </c>
      <c r="N49" s="4">
        <v>32</v>
      </c>
      <c r="O49" s="4">
        <v>0</v>
      </c>
      <c r="P49" s="8">
        <v>0</v>
      </c>
      <c r="Q49" s="7">
        <v>0</v>
      </c>
      <c r="R49" s="4">
        <v>0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Jameson Williams</v>
      </c>
      <c r="B50" s="4" t="str">
        <f ca="1">IFERROR(__xludf.DUMMYFUNCTION("INDEX(IFNA(REGEXEXTRACT(D50, ""([^ ]+)$"")))"),"DET")</f>
        <v>DET</v>
      </c>
      <c r="C50" s="4">
        <f t="shared" si="1"/>
        <v>15</v>
      </c>
      <c r="D50" s="4" t="s">
        <v>50</v>
      </c>
      <c r="E50" s="7" t="s">
        <v>353</v>
      </c>
      <c r="F50" s="6">
        <v>14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2</v>
      </c>
      <c r="R50" s="4">
        <v>80</v>
      </c>
      <c r="S50" s="4">
        <v>1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Justin Herbert</v>
      </c>
      <c r="B51" s="4" t="str">
        <f ca="1">IFERROR(__xludf.DUMMYFUNCTION("INDEX(IFNA(REGEXEXTRACT(D51, ""([^ ]+)$"")))"),"LAC")</f>
        <v>LAC</v>
      </c>
      <c r="C51" s="4">
        <f t="shared" si="1"/>
        <v>11.16</v>
      </c>
      <c r="D51" s="4" t="s">
        <v>97</v>
      </c>
      <c r="E51" s="7" t="s">
        <v>424</v>
      </c>
      <c r="F51" s="6">
        <v>13</v>
      </c>
      <c r="G51" s="7">
        <v>27</v>
      </c>
      <c r="H51" s="4">
        <v>16</v>
      </c>
      <c r="I51" s="4">
        <v>179</v>
      </c>
      <c r="J51" s="4">
        <v>1</v>
      </c>
      <c r="K51" s="4">
        <v>0</v>
      </c>
      <c r="L51" s="8">
        <v>0</v>
      </c>
      <c r="M51" s="7">
        <v>3</v>
      </c>
      <c r="N51" s="4">
        <v>0</v>
      </c>
      <c r="O51" s="4">
        <v>0</v>
      </c>
      <c r="P51" s="8">
        <v>0</v>
      </c>
      <c r="Q51" s="7">
        <v>0</v>
      </c>
      <c r="R51" s="4">
        <v>0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Aaron Jones</v>
      </c>
      <c r="B52" s="4" t="str">
        <f ca="1">IFERROR(__xludf.DUMMYFUNCTION("INDEX(IFNA(REGEXEXTRACT(D52, ""([^ ]+)$"")))"),"MIN")</f>
        <v>MIN</v>
      </c>
      <c r="C52" s="4">
        <f t="shared" si="1"/>
        <v>15.900000000000002</v>
      </c>
      <c r="D52" s="4" t="s">
        <v>66</v>
      </c>
      <c r="E52" s="7" t="s">
        <v>355</v>
      </c>
      <c r="F52" s="6">
        <v>13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22</v>
      </c>
      <c r="N52" s="4">
        <v>93</v>
      </c>
      <c r="O52" s="4">
        <v>0</v>
      </c>
      <c r="P52" s="8">
        <v>0</v>
      </c>
      <c r="Q52" s="7">
        <v>4</v>
      </c>
      <c r="R52" s="4">
        <v>46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Xavier Legette</v>
      </c>
      <c r="B53" s="4" t="str">
        <f ca="1">IFERROR(__xludf.DUMMYFUNCTION("INDEX(IFNA(REGEXEXTRACT(D53, ""([^ ]+)$"")))"),"CAR")</f>
        <v>CAR</v>
      </c>
      <c r="C53" s="4">
        <f t="shared" si="1"/>
        <v>16.600000000000001</v>
      </c>
      <c r="D53" s="4" t="s">
        <v>196</v>
      </c>
      <c r="E53" s="7" t="s">
        <v>348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2</v>
      </c>
      <c r="N53" s="4">
        <v>10</v>
      </c>
      <c r="O53" s="4">
        <v>0</v>
      </c>
      <c r="P53" s="8">
        <v>0</v>
      </c>
      <c r="Q53" s="7">
        <v>6</v>
      </c>
      <c r="R53" s="4">
        <v>66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Zack Moss</v>
      </c>
      <c r="B54" s="4" t="str">
        <f ca="1">IFERROR(__xludf.DUMMYFUNCTION("INDEX(IFNA(REGEXEXTRACT(D54, ""([^ ]+)$"")))"),"CIN")</f>
        <v>CIN</v>
      </c>
      <c r="C54" s="4">
        <f t="shared" si="1"/>
        <v>15.8</v>
      </c>
      <c r="D54" s="4" t="s">
        <v>100</v>
      </c>
      <c r="E54" s="7" t="s">
        <v>344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15</v>
      </c>
      <c r="N54" s="4">
        <v>51</v>
      </c>
      <c r="O54" s="4">
        <v>0</v>
      </c>
      <c r="P54" s="8">
        <v>0</v>
      </c>
      <c r="Q54" s="7">
        <v>4</v>
      </c>
      <c r="R54" s="4">
        <v>27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Caleb Williams</v>
      </c>
      <c r="B55" s="4" t="str">
        <f ca="1">IFERROR(__xludf.DUMMYFUNCTION("INDEX(IFNA(REGEXEXTRACT(D55, ""([^ ]+)$"")))"),"CHI")</f>
        <v>CHI</v>
      </c>
      <c r="C55" s="4">
        <f t="shared" si="1"/>
        <v>11.48</v>
      </c>
      <c r="D55" s="4" t="s">
        <v>156</v>
      </c>
      <c r="E55" s="7" t="s">
        <v>51</v>
      </c>
      <c r="F55" s="6">
        <v>13</v>
      </c>
      <c r="G55" s="7">
        <v>23</v>
      </c>
      <c r="H55" s="4">
        <v>17</v>
      </c>
      <c r="I55" s="4">
        <v>157</v>
      </c>
      <c r="J55" s="4">
        <v>1</v>
      </c>
      <c r="K55" s="4">
        <v>0</v>
      </c>
      <c r="L55" s="8">
        <v>0</v>
      </c>
      <c r="M55" s="7">
        <v>5</v>
      </c>
      <c r="N55" s="4">
        <v>12</v>
      </c>
      <c r="O55" s="4">
        <v>0</v>
      </c>
      <c r="P55" s="8">
        <v>0</v>
      </c>
      <c r="Q55" s="7">
        <v>0</v>
      </c>
      <c r="R55" s="4">
        <v>0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Xavier Worthy</v>
      </c>
      <c r="B56" s="4" t="str">
        <f ca="1">IFERROR(__xludf.DUMMYFUNCTION("INDEX(IFNA(REGEXEXTRACT(D56, ""([^ ]+)$"")))"),"KC")</f>
        <v>KC</v>
      </c>
      <c r="C56" s="4">
        <f t="shared" si="1"/>
        <v>14.8</v>
      </c>
      <c r="D56" s="4" t="s">
        <v>60</v>
      </c>
      <c r="E56" s="7" t="s">
        <v>82</v>
      </c>
      <c r="F56" s="6">
        <v>13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0</v>
      </c>
      <c r="N56" s="4">
        <v>0</v>
      </c>
      <c r="O56" s="4">
        <v>0</v>
      </c>
      <c r="P56" s="8">
        <v>0</v>
      </c>
      <c r="Q56" s="7">
        <v>3</v>
      </c>
      <c r="R56" s="4">
        <v>73</v>
      </c>
      <c r="S56" s="4">
        <v>1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Stefon Diggs</v>
      </c>
      <c r="B57" s="4" t="str">
        <f ca="1">IFERROR(__xludf.DUMMYFUNCTION("INDEX(IFNA(REGEXEXTRACT(D57, ""([^ ]+)$"")))"),"HOU")</f>
        <v>HOU</v>
      </c>
      <c r="C57" s="4">
        <f t="shared" si="1"/>
        <v>16</v>
      </c>
      <c r="D57" s="4" t="s">
        <v>72</v>
      </c>
      <c r="E57" s="7" t="s">
        <v>44</v>
      </c>
      <c r="F57" s="6">
        <v>12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1</v>
      </c>
      <c r="N57" s="4">
        <v>6</v>
      </c>
      <c r="O57" s="4">
        <v>1</v>
      </c>
      <c r="P57" s="8">
        <v>0</v>
      </c>
      <c r="Q57" s="7">
        <v>5</v>
      </c>
      <c r="R57" s="4">
        <v>69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Tyler Huntley</v>
      </c>
      <c r="B58" s="4" t="str">
        <f ca="1">IFERROR(__xludf.DUMMYFUNCTION("INDEX(IFNA(REGEXEXTRACT(D58, ""([^ ]+)$"")))"),"MIA")</f>
        <v>MIA</v>
      </c>
      <c r="C58" s="4">
        <f t="shared" si="1"/>
        <v>11.84</v>
      </c>
      <c r="D58" s="4" t="s">
        <v>465</v>
      </c>
      <c r="E58" s="7" t="s">
        <v>157</v>
      </c>
      <c r="F58" s="6">
        <v>12</v>
      </c>
      <c r="G58" s="7">
        <v>22</v>
      </c>
      <c r="H58" s="4">
        <v>14</v>
      </c>
      <c r="I58" s="4">
        <v>96</v>
      </c>
      <c r="J58" s="4">
        <v>0</v>
      </c>
      <c r="K58" s="4">
        <v>0</v>
      </c>
      <c r="L58" s="8">
        <v>0</v>
      </c>
      <c r="M58" s="7">
        <v>8</v>
      </c>
      <c r="N58" s="4">
        <v>40</v>
      </c>
      <c r="O58" s="4">
        <v>1</v>
      </c>
      <c r="P58" s="8">
        <v>0</v>
      </c>
      <c r="Q58" s="7">
        <v>0</v>
      </c>
      <c r="R58" s="4">
        <v>0</v>
      </c>
      <c r="S58" s="4">
        <v>0</v>
      </c>
      <c r="T58" s="8">
        <v>0</v>
      </c>
      <c r="U58" s="7">
        <v>1</v>
      </c>
      <c r="V58" s="8">
        <v>0</v>
      </c>
    </row>
    <row r="59" spans="1:22" x14ac:dyDescent="0.2">
      <c r="A59" s="4" t="str">
        <f t="shared" ca="1" si="0"/>
        <v>Christian Kirk</v>
      </c>
      <c r="B59" s="4" t="str">
        <f ca="1">IFERROR(__xludf.DUMMYFUNCTION("INDEX(IFNA(REGEXEXTRACT(D59, ""([^ ]+)$"")))"),"JAX")</f>
        <v>JAX</v>
      </c>
      <c r="C59" s="4">
        <f t="shared" si="1"/>
        <v>15.600000000000001</v>
      </c>
      <c r="D59" s="4" t="s">
        <v>194</v>
      </c>
      <c r="E59" s="7" t="s">
        <v>362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7</v>
      </c>
      <c r="R59" s="4">
        <v>61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Tucker Kraft</v>
      </c>
      <c r="B60" s="4" t="str">
        <f ca="1">IFERROR(__xludf.DUMMYFUNCTION("INDEX(IFNA(REGEXEXTRACT(D60, ""([^ ]+)$"")))"),"GB")</f>
        <v>GB</v>
      </c>
      <c r="C60" s="4">
        <f t="shared" si="1"/>
        <v>14.3</v>
      </c>
      <c r="D60" s="4" t="s">
        <v>195</v>
      </c>
      <c r="E60" s="7" t="s">
        <v>155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6</v>
      </c>
      <c r="R60" s="4">
        <v>53</v>
      </c>
      <c r="S60" s="4">
        <v>1</v>
      </c>
      <c r="T60" s="8">
        <v>1</v>
      </c>
      <c r="U60" s="7">
        <v>1</v>
      </c>
      <c r="V60" s="8">
        <v>0</v>
      </c>
    </row>
    <row r="61" spans="1:22" x14ac:dyDescent="0.2">
      <c r="A61" s="4" t="str">
        <f t="shared" ca="1" si="0"/>
        <v>Ladd McConkey</v>
      </c>
      <c r="B61" s="4" t="str">
        <f ca="1">IFERROR(__xludf.DUMMYFUNCTION("INDEX(IFNA(REGEXEXTRACT(D61, ""([^ ]+)$"")))"),"LAC")</f>
        <v>LAC</v>
      </c>
      <c r="C61" s="4">
        <f t="shared" si="1"/>
        <v>15.2</v>
      </c>
      <c r="D61" s="4" t="s">
        <v>126</v>
      </c>
      <c r="E61" s="7" t="s">
        <v>424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5</v>
      </c>
      <c r="R61" s="4">
        <v>67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Courtland Sutton</v>
      </c>
      <c r="B62" s="4" t="str">
        <f ca="1">IFERROR(__xludf.DUMMYFUNCTION("INDEX(IFNA(REGEXEXTRACT(D62, ""([^ ]+)$"")))"),"DEN")</f>
        <v>DEN</v>
      </c>
      <c r="C62" s="4">
        <f t="shared" si="1"/>
        <v>13.5</v>
      </c>
      <c r="D62" s="4" t="s">
        <v>203</v>
      </c>
      <c r="E62" s="7" t="s">
        <v>428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3</v>
      </c>
      <c r="R62" s="4">
        <v>60</v>
      </c>
      <c r="S62" s="4">
        <v>1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Saquon Barkley</v>
      </c>
      <c r="B63" s="4" t="str">
        <f ca="1">IFERROR(__xludf.DUMMYFUNCTION("INDEX(IFNA(REGEXEXTRACT(D63, ""([^ ]+)$"")))"),"PHI")</f>
        <v>PHI</v>
      </c>
      <c r="C63" s="4">
        <f t="shared" si="1"/>
        <v>12.600000000000001</v>
      </c>
      <c r="D63" s="4" t="s">
        <v>22</v>
      </c>
      <c r="E63" s="7" t="s">
        <v>31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10</v>
      </c>
      <c r="N63" s="4">
        <v>84</v>
      </c>
      <c r="O63" s="4">
        <v>0</v>
      </c>
      <c r="P63" s="8">
        <v>0</v>
      </c>
      <c r="Q63" s="7">
        <v>2</v>
      </c>
      <c r="R63" s="4">
        <v>32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Rico Dowdle</v>
      </c>
      <c r="B64" s="4" t="str">
        <f ca="1">IFERROR(__xludf.DUMMYFUNCTION("INDEX(IFNA(REGEXEXTRACT(D64, ""([^ ]+)$"")))"),"DAL")</f>
        <v>DAL</v>
      </c>
      <c r="C64" s="4">
        <f t="shared" si="1"/>
        <v>12.600000000000001</v>
      </c>
      <c r="D64" s="4" t="s">
        <v>213</v>
      </c>
      <c r="E64" s="7" t="s">
        <v>53</v>
      </c>
      <c r="F64" s="6">
        <v>11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11</v>
      </c>
      <c r="N64" s="4">
        <v>46</v>
      </c>
      <c r="O64" s="4">
        <v>0</v>
      </c>
      <c r="P64" s="8">
        <v>0</v>
      </c>
      <c r="Q64" s="7">
        <v>1</v>
      </c>
      <c r="R64" s="4">
        <v>15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Pat Freiermuth</v>
      </c>
      <c r="B65" s="4" t="str">
        <f ca="1">IFERROR(__xludf.DUMMYFUNCTION("INDEX(IFNA(REGEXEXTRACT(D65, ""([^ ]+)$"")))"),"PIT")</f>
        <v>PIT</v>
      </c>
      <c r="C65" s="4">
        <f t="shared" si="1"/>
        <v>14.2</v>
      </c>
      <c r="D65" s="4" t="s">
        <v>216</v>
      </c>
      <c r="E65" s="7" t="s">
        <v>35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5</v>
      </c>
      <c r="R65" s="4">
        <v>57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Terry McLaurin</v>
      </c>
      <c r="B66" s="4" t="str">
        <f ca="1">IFERROR(__xludf.DUMMYFUNCTION("INDEX(IFNA(REGEXEXTRACT(D66, ""([^ ]+)$"")))"),"WAS")</f>
        <v>WAS</v>
      </c>
      <c r="C66" s="4">
        <f t="shared" si="1"/>
        <v>14.7</v>
      </c>
      <c r="D66" s="4" t="s">
        <v>255</v>
      </c>
      <c r="E66" s="7" t="s">
        <v>359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7</v>
      </c>
      <c r="R66" s="4">
        <v>52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Kyler Murray</v>
      </c>
      <c r="B67" s="4" t="str">
        <f ca="1">IFERROR(__xludf.DUMMYFUNCTION("INDEX(IFNA(REGEXEXTRACT(D67, ""([^ ]+)$"")))"),"ARI")</f>
        <v>ARI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9.98</v>
      </c>
      <c r="D67" s="4" t="s">
        <v>68</v>
      </c>
      <c r="E67" s="7" t="s">
        <v>19</v>
      </c>
      <c r="F67" s="6">
        <v>11</v>
      </c>
      <c r="G67" s="7">
        <v>22</v>
      </c>
      <c r="H67" s="4">
        <v>16</v>
      </c>
      <c r="I67" s="4">
        <v>142</v>
      </c>
      <c r="J67" s="4">
        <v>1</v>
      </c>
      <c r="K67" s="4">
        <v>0</v>
      </c>
      <c r="L67" s="8">
        <v>0</v>
      </c>
      <c r="M67" s="7">
        <v>1</v>
      </c>
      <c r="N67" s="4">
        <v>3</v>
      </c>
      <c r="O67" s="4">
        <v>0</v>
      </c>
      <c r="P67" s="8">
        <v>0</v>
      </c>
      <c r="Q67" s="7">
        <v>0</v>
      </c>
      <c r="R67" s="4">
        <v>0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Malik Nabers</v>
      </c>
      <c r="B68" s="4" t="str">
        <f ca="1">IFERROR(__xludf.DUMMYFUNCTION("INDEX(IFNA(REGEXEXTRACT(D68, ""([^ ]+)$"")))"),"NYG")</f>
        <v>NYG</v>
      </c>
      <c r="C68" s="4">
        <f t="shared" si="2"/>
        <v>17.100000000000001</v>
      </c>
      <c r="D68" s="4" t="s">
        <v>154</v>
      </c>
      <c r="E68" s="7" t="s">
        <v>89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1</v>
      </c>
      <c r="N68" s="4">
        <v>-4</v>
      </c>
      <c r="O68" s="4">
        <v>0</v>
      </c>
      <c r="P68" s="8">
        <v>0</v>
      </c>
      <c r="Q68" s="7">
        <v>12</v>
      </c>
      <c r="R68" s="4">
        <v>115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Michael Pittman</v>
      </c>
      <c r="B69" s="4" t="str">
        <f ca="1">IFERROR(__xludf.DUMMYFUNCTION("INDEX(IFNA(REGEXEXTRACT(D69, ""([^ ]+)$"")))"),"IND")</f>
        <v>IND</v>
      </c>
      <c r="C69" s="4">
        <f t="shared" si="2"/>
        <v>14.3</v>
      </c>
      <c r="D69" s="4" t="s">
        <v>200</v>
      </c>
      <c r="E69" s="7" t="s">
        <v>116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6</v>
      </c>
      <c r="R69" s="4">
        <v>113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Aaron Rodgers</v>
      </c>
      <c r="B70" s="4" t="str">
        <f ca="1">IFERROR(__xludf.DUMMYFUNCTION("INDEX(IFNA(REGEXEXTRACT(D70, ""([^ ]+)$"")))"),"NYJ")</f>
        <v>NYJ</v>
      </c>
      <c r="C70" s="4">
        <f t="shared" si="2"/>
        <v>11.6</v>
      </c>
      <c r="D70" s="4" t="s">
        <v>117</v>
      </c>
      <c r="E70" s="7" t="s">
        <v>49</v>
      </c>
      <c r="F70" s="6">
        <v>11</v>
      </c>
      <c r="G70" s="7">
        <v>42</v>
      </c>
      <c r="H70" s="4">
        <v>24</v>
      </c>
      <c r="I70" s="4">
        <v>225</v>
      </c>
      <c r="J70" s="4">
        <v>0</v>
      </c>
      <c r="K70" s="4">
        <v>0</v>
      </c>
      <c r="L70" s="8">
        <v>0</v>
      </c>
      <c r="M70" s="7">
        <v>5</v>
      </c>
      <c r="N70" s="4">
        <v>26</v>
      </c>
      <c r="O70" s="4">
        <v>0</v>
      </c>
      <c r="P70" s="8">
        <v>0</v>
      </c>
      <c r="Q70" s="7">
        <v>0</v>
      </c>
      <c r="R70" s="4">
        <v>0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Marvin Harrison</v>
      </c>
      <c r="B71" s="4" t="str">
        <f ca="1">IFERROR(__xludf.DUMMYFUNCTION("INDEX(IFNA(REGEXEXTRACT(D71, ""([^ ]+)$"")))"),"ARI")</f>
        <v>ARI</v>
      </c>
      <c r="C71" s="4">
        <f t="shared" si="2"/>
        <v>13</v>
      </c>
      <c r="D71" s="4" t="s">
        <v>299</v>
      </c>
      <c r="E71" s="7" t="s">
        <v>19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5</v>
      </c>
      <c r="R71" s="4">
        <v>45</v>
      </c>
      <c r="S71" s="4">
        <v>1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Mar'Keise Irving</v>
      </c>
      <c r="B72" s="4" t="str">
        <f ca="1">IFERROR(__xludf.DUMMYFUNCTION("INDEX(IFNA(REGEXEXTRACT(D72, ""([^ ]+)$"")))"),"TB")</f>
        <v>TB</v>
      </c>
      <c r="C72" s="4">
        <f t="shared" si="2"/>
        <v>12</v>
      </c>
      <c r="D72" s="4" t="s">
        <v>143</v>
      </c>
      <c r="E72" s="7" t="s">
        <v>423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10</v>
      </c>
      <c r="N72" s="4">
        <v>49</v>
      </c>
      <c r="O72" s="4">
        <v>1</v>
      </c>
      <c r="P72" s="8">
        <v>0</v>
      </c>
      <c r="Q72" s="7">
        <v>1</v>
      </c>
      <c r="R72" s="4">
        <v>6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George Kittle</v>
      </c>
      <c r="B73" s="4" t="str">
        <f ca="1">IFERROR(__xludf.DUMMYFUNCTION("INDEX(IFNA(REGEXEXTRACT(D73, ""([^ ]+)$"")))"),"SF")</f>
        <v>SF</v>
      </c>
      <c r="C73" s="4">
        <f t="shared" si="2"/>
        <v>12.5</v>
      </c>
      <c r="D73" s="4" t="s">
        <v>175</v>
      </c>
      <c r="E73" s="7" t="s">
        <v>101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4</v>
      </c>
      <c r="R73" s="4">
        <v>45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Dare Ogunbowale</v>
      </c>
      <c r="B74" s="4" t="str">
        <f ca="1">IFERROR(__xludf.DUMMYFUNCTION("INDEX(IFNA(REGEXEXTRACT(D74, ""([^ ]+)$"")))"),"HOU")</f>
        <v>HOU</v>
      </c>
      <c r="C74" s="4">
        <f t="shared" si="2"/>
        <v>13.4</v>
      </c>
      <c r="D74" s="4" t="s">
        <v>316</v>
      </c>
      <c r="E74" s="7" t="s">
        <v>44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2</v>
      </c>
      <c r="N74" s="4">
        <v>7</v>
      </c>
      <c r="O74" s="4">
        <v>0</v>
      </c>
      <c r="P74" s="8">
        <v>0</v>
      </c>
      <c r="Q74" s="7">
        <v>4</v>
      </c>
      <c r="R74" s="4">
        <v>47</v>
      </c>
      <c r="S74" s="4">
        <v>1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George Pickens</v>
      </c>
      <c r="B75" s="4" t="str">
        <f ca="1">IFERROR(__xludf.DUMMYFUNCTION("INDEX(IFNA(REGEXEXTRACT(D75, ""([^ ]+)$"")))"),"PIT")</f>
        <v>PIT</v>
      </c>
      <c r="C75" s="4">
        <f t="shared" si="2"/>
        <v>12.8</v>
      </c>
      <c r="D75" s="4" t="s">
        <v>136</v>
      </c>
      <c r="E75" s="7" t="s">
        <v>35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7</v>
      </c>
      <c r="R75" s="4">
        <v>113</v>
      </c>
      <c r="S75" s="4">
        <v>0</v>
      </c>
      <c r="T75" s="8">
        <v>0</v>
      </c>
      <c r="U75" s="7">
        <v>1</v>
      </c>
      <c r="V75" s="8">
        <v>0</v>
      </c>
    </row>
    <row r="76" spans="1:22" x14ac:dyDescent="0.2">
      <c r="A76" s="4" t="str">
        <f t="shared" ca="1" si="0"/>
        <v>Tre Tucker</v>
      </c>
      <c r="B76" s="4" t="str">
        <f ca="1">IFERROR(__xludf.DUMMYFUNCTION("INDEX(IFNA(REGEXEXTRACT(D76, ""([^ ]+)$"")))"),"LV")</f>
        <v>LV</v>
      </c>
      <c r="C76" s="4">
        <f t="shared" si="2"/>
        <v>12.900000000000002</v>
      </c>
      <c r="D76" s="4" t="s">
        <v>225</v>
      </c>
      <c r="E76" s="7" t="s">
        <v>357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1</v>
      </c>
      <c r="N76" s="4">
        <v>3</v>
      </c>
      <c r="O76" s="4">
        <v>1</v>
      </c>
      <c r="P76" s="8">
        <v>0</v>
      </c>
      <c r="Q76" s="7">
        <v>5</v>
      </c>
      <c r="R76" s="4">
        <v>41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Cartavious Bigsby</v>
      </c>
      <c r="B77" s="4" t="str">
        <f ca="1">IFERROR(__xludf.DUMMYFUNCTION("INDEX(IFNA(REGEXEXTRACT(D77, ""([^ ]+)$"")))"),"JAX")</f>
        <v>JAX</v>
      </c>
      <c r="C77" s="4">
        <f t="shared" si="2"/>
        <v>9</v>
      </c>
      <c r="D77" s="4" t="s">
        <v>139</v>
      </c>
      <c r="E77" s="7" t="s">
        <v>362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7</v>
      </c>
      <c r="N77" s="4">
        <v>90</v>
      </c>
      <c r="O77" s="4">
        <v>0</v>
      </c>
      <c r="P77" s="8">
        <v>0</v>
      </c>
      <c r="Q77" s="7">
        <v>0</v>
      </c>
      <c r="R77" s="4">
        <v>0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Jacoby Brissett</v>
      </c>
      <c r="B78" s="4" t="str">
        <f ca="1">IFERROR(__xludf.DUMMYFUNCTION("INDEX(IFNA(REGEXEXTRACT(D78, ""([^ ]+)$"")))"),"NE")</f>
        <v>NE</v>
      </c>
      <c r="C78" s="4">
        <f t="shared" si="2"/>
        <v>7.02</v>
      </c>
      <c r="D78" s="4" t="s">
        <v>140</v>
      </c>
      <c r="E78" s="7" t="s">
        <v>39</v>
      </c>
      <c r="F78" s="6">
        <v>9</v>
      </c>
      <c r="G78" s="7">
        <v>32</v>
      </c>
      <c r="H78" s="4">
        <v>19</v>
      </c>
      <c r="I78" s="4">
        <v>168</v>
      </c>
      <c r="J78" s="4">
        <v>1</v>
      </c>
      <c r="K78" s="4">
        <v>1</v>
      </c>
      <c r="L78" s="8">
        <v>0</v>
      </c>
      <c r="M78" s="7">
        <v>2</v>
      </c>
      <c r="N78" s="4">
        <v>3</v>
      </c>
      <c r="O78" s="4">
        <v>0</v>
      </c>
      <c r="P78" s="8">
        <v>0</v>
      </c>
      <c r="Q78" s="7">
        <v>0</v>
      </c>
      <c r="R78" s="4">
        <v>0</v>
      </c>
      <c r="S78" s="4">
        <v>0</v>
      </c>
      <c r="T78" s="8">
        <v>0</v>
      </c>
      <c r="U78" s="7">
        <v>1</v>
      </c>
      <c r="V78" s="8">
        <v>0</v>
      </c>
    </row>
    <row r="79" spans="1:22" x14ac:dyDescent="0.2">
      <c r="A79" s="4" t="str">
        <f t="shared" ca="1" si="0"/>
        <v>Daniel Jones</v>
      </c>
      <c r="B79" s="4" t="str">
        <f ca="1">IFERROR(__xludf.DUMMYFUNCTION("INDEX(IFNA(REGEXEXTRACT(D79, ""([^ ]+)$"")))"),"MIN")</f>
        <v>MIN</v>
      </c>
      <c r="C79" s="4">
        <f t="shared" si="2"/>
        <v>9.5400000000000009</v>
      </c>
      <c r="D79" s="4" t="s">
        <v>173</v>
      </c>
      <c r="E79" s="7" t="s">
        <v>53</v>
      </c>
      <c r="F79" s="6">
        <v>9</v>
      </c>
      <c r="G79" s="7">
        <v>40</v>
      </c>
      <c r="H79" s="4">
        <v>29</v>
      </c>
      <c r="I79" s="4">
        <v>281</v>
      </c>
      <c r="J79" s="4">
        <v>0</v>
      </c>
      <c r="K79" s="4">
        <v>1</v>
      </c>
      <c r="L79" s="8">
        <v>0</v>
      </c>
      <c r="M79" s="7">
        <v>4</v>
      </c>
      <c r="N79" s="4">
        <v>3</v>
      </c>
      <c r="O79" s="4">
        <v>0</v>
      </c>
      <c r="P79" s="8">
        <v>0</v>
      </c>
      <c r="Q79" s="7">
        <v>0</v>
      </c>
      <c r="R79" s="4">
        <v>0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D.K. Metcalf</v>
      </c>
      <c r="B80" s="4" t="str">
        <f ca="1">IFERROR(__xludf.DUMMYFUNCTION("INDEX(IFNA(REGEXEXTRACT(D80, ""([^ ]+)$"")))"),"SEA")</f>
        <v>SEA</v>
      </c>
      <c r="C80" s="4">
        <f t="shared" si="2"/>
        <v>11.9</v>
      </c>
      <c r="D80" s="4" t="s">
        <v>219</v>
      </c>
      <c r="E80" s="7" t="s">
        <v>56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7</v>
      </c>
      <c r="R80" s="4">
        <v>104</v>
      </c>
      <c r="S80" s="4">
        <v>0</v>
      </c>
      <c r="T80" s="8">
        <v>0</v>
      </c>
      <c r="U80" s="7">
        <v>1</v>
      </c>
      <c r="V80" s="8">
        <v>0</v>
      </c>
    </row>
    <row r="81" spans="1:22" x14ac:dyDescent="0.2">
      <c r="A81" s="4" t="str">
        <f t="shared" ca="1" si="0"/>
        <v>Tyjae Spears</v>
      </c>
      <c r="B81" s="4" t="str">
        <f ca="1">IFERROR(__xludf.DUMMYFUNCTION("INDEX(IFNA(REGEXEXTRACT(D81, ""([^ ]+)$"")))"),"TEN")</f>
        <v>TEN</v>
      </c>
      <c r="C81" s="4">
        <f t="shared" si="2"/>
        <v>10.9</v>
      </c>
      <c r="D81" s="4" t="s">
        <v>201</v>
      </c>
      <c r="E81" s="7" t="s">
        <v>92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15</v>
      </c>
      <c r="N81" s="4">
        <v>39</v>
      </c>
      <c r="O81" s="4">
        <v>1</v>
      </c>
      <c r="P81" s="8">
        <v>0</v>
      </c>
      <c r="Q81" s="7">
        <v>2</v>
      </c>
      <c r="R81" s="4">
        <v>0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Josh Allen</v>
      </c>
      <c r="B82" s="4" t="str">
        <f ca="1">IFERROR(__xludf.DUMMYFUNCTION("INDEX(IFNA(REGEXEXTRACT(D82, ""([^ ]+)$"")))"),"BUF")</f>
        <v>BUF</v>
      </c>
      <c r="C82" s="4">
        <f t="shared" si="2"/>
        <v>7.3000000000000007</v>
      </c>
      <c r="D82" s="4" t="s">
        <v>20</v>
      </c>
      <c r="E82" s="7" t="s">
        <v>347</v>
      </c>
      <c r="F82" s="6">
        <v>8</v>
      </c>
      <c r="G82" s="7">
        <v>29</v>
      </c>
      <c r="H82" s="4">
        <v>16</v>
      </c>
      <c r="I82" s="4">
        <v>180</v>
      </c>
      <c r="J82" s="4">
        <v>0</v>
      </c>
      <c r="K82" s="4">
        <v>0</v>
      </c>
      <c r="L82" s="8">
        <v>0</v>
      </c>
      <c r="M82" s="7">
        <v>5</v>
      </c>
      <c r="N82" s="4">
        <v>21</v>
      </c>
      <c r="O82" s="4">
        <v>0</v>
      </c>
      <c r="P82" s="8">
        <v>0</v>
      </c>
      <c r="Q82" s="7">
        <v>0</v>
      </c>
      <c r="R82" s="4">
        <v>0</v>
      </c>
      <c r="S82" s="4">
        <v>0</v>
      </c>
      <c r="T82" s="8">
        <v>0</v>
      </c>
      <c r="U82" s="7">
        <v>1</v>
      </c>
      <c r="V82" s="8">
        <v>0</v>
      </c>
    </row>
    <row r="83" spans="1:22" x14ac:dyDescent="0.2">
      <c r="A83" s="4" t="str">
        <f t="shared" ca="1" si="0"/>
        <v>Tyler Allgeier</v>
      </c>
      <c r="B83" s="4" t="str">
        <f ca="1">IFERROR(__xludf.DUMMYFUNCTION("INDEX(IFNA(REGEXEXTRACT(D83, ""([^ ]+)$"")))"),"ATL")</f>
        <v>ATL</v>
      </c>
      <c r="C83" s="4">
        <f t="shared" si="2"/>
        <v>9</v>
      </c>
      <c r="D83" s="4" t="s">
        <v>209</v>
      </c>
      <c r="E83" s="7" t="s">
        <v>350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8</v>
      </c>
      <c r="N83" s="4">
        <v>60</v>
      </c>
      <c r="O83" s="4">
        <v>0</v>
      </c>
      <c r="P83" s="8">
        <v>0</v>
      </c>
      <c r="Q83" s="7">
        <v>2</v>
      </c>
      <c r="R83" s="4">
        <v>20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Chatarius Atwell</v>
      </c>
      <c r="B84" s="4" t="str">
        <f ca="1">IFERROR(__xludf.DUMMYFUNCTION("INDEX(IFNA(REGEXEXTRACT(D84, ""([^ ]+)$"")))"),"LA")</f>
        <v>LA</v>
      </c>
      <c r="C84" s="4">
        <f t="shared" si="2"/>
        <v>10.200000000000001</v>
      </c>
      <c r="D84" s="4" t="s">
        <v>366</v>
      </c>
      <c r="E84" s="7" t="s">
        <v>76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4</v>
      </c>
      <c r="R84" s="4">
        <v>82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AJ Barner</v>
      </c>
      <c r="B85" s="4" t="str">
        <f ca="1">IFERROR(__xludf.DUMMYFUNCTION("INDEX(IFNA(REGEXEXTRACT(D85, ""([^ ]+)$"")))"),"SEA")</f>
        <v>SEA</v>
      </c>
      <c r="C85" s="4">
        <f t="shared" si="2"/>
        <v>9.6999999999999993</v>
      </c>
      <c r="D85" s="4" t="s">
        <v>436</v>
      </c>
      <c r="E85" s="7" t="s">
        <v>56</v>
      </c>
      <c r="F85" s="6">
        <v>8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2</v>
      </c>
      <c r="R85" s="4">
        <v>27</v>
      </c>
      <c r="S85" s="4">
        <v>1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Jauan Jennings</v>
      </c>
      <c r="B86" s="4" t="str">
        <f ca="1">IFERROR(__xludf.DUMMYFUNCTION("INDEX(IFNA(REGEXEXTRACT(D86, ""([^ ]+)$"")))"),"SF")</f>
        <v>SF</v>
      </c>
      <c r="C86" s="4">
        <f t="shared" si="2"/>
        <v>10.3</v>
      </c>
      <c r="D86" s="4" t="s">
        <v>152</v>
      </c>
      <c r="E86" s="7" t="s">
        <v>101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3</v>
      </c>
      <c r="R86" s="4">
        <v>88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Roschon Johnson</v>
      </c>
      <c r="B87" s="4" t="str">
        <f ca="1">IFERROR(__xludf.DUMMYFUNCTION("INDEX(IFNA(REGEXEXTRACT(D87, ""([^ ]+)$"")))"),"CHI")</f>
        <v>CHI</v>
      </c>
      <c r="C87" s="4">
        <f t="shared" si="2"/>
        <v>8.6</v>
      </c>
      <c r="D87" s="4" t="s">
        <v>429</v>
      </c>
      <c r="E87" s="7" t="s">
        <v>51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7</v>
      </c>
      <c r="N87" s="4">
        <v>26</v>
      </c>
      <c r="O87" s="4">
        <v>1</v>
      </c>
      <c r="P87" s="8">
        <v>0</v>
      </c>
      <c r="Q87" s="7">
        <v>0</v>
      </c>
      <c r="R87" s="4">
        <v>0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Travis Kelce</v>
      </c>
      <c r="B88" s="4" t="str">
        <f ca="1">IFERROR(__xludf.DUMMYFUNCTION("INDEX(IFNA(REGEXEXTRACT(D88, ""([^ ]+)$"")))"),"KC")</f>
        <v>KC</v>
      </c>
      <c r="C88" s="4">
        <f t="shared" si="2"/>
        <v>12.4</v>
      </c>
      <c r="D88" s="4" t="s">
        <v>193</v>
      </c>
      <c r="E88" s="7" t="s">
        <v>82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7</v>
      </c>
      <c r="R88" s="4">
        <v>89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D.J. Moore</v>
      </c>
      <c r="B89" s="4" t="str">
        <f ca="1">IFERROR(__xludf.DUMMYFUNCTION("INDEX(IFNA(REGEXEXTRACT(D89, ""([^ ]+)$"")))"),"CHI")</f>
        <v>CHI</v>
      </c>
      <c r="C89" s="4">
        <f t="shared" si="2"/>
        <v>9.6999999999999993</v>
      </c>
      <c r="D89" s="4" t="s">
        <v>177</v>
      </c>
      <c r="E89" s="7" t="s">
        <v>51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3</v>
      </c>
      <c r="R89" s="4">
        <v>22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Bo Nix</v>
      </c>
      <c r="B90" s="4" t="str">
        <f ca="1">IFERROR(__xludf.DUMMYFUNCTION("INDEX(IFNA(REGEXEXTRACT(D90, ""([^ ]+)$"")))"),"DEN")</f>
        <v>DEN</v>
      </c>
      <c r="C90" s="4">
        <f t="shared" si="2"/>
        <v>6.7</v>
      </c>
      <c r="D90" s="4" t="s">
        <v>111</v>
      </c>
      <c r="E90" s="7" t="s">
        <v>428</v>
      </c>
      <c r="F90" s="6">
        <v>8</v>
      </c>
      <c r="G90" s="7">
        <v>25</v>
      </c>
      <c r="H90" s="4">
        <v>12</v>
      </c>
      <c r="I90" s="4">
        <v>60</v>
      </c>
      <c r="J90" s="4">
        <v>1</v>
      </c>
      <c r="K90" s="4">
        <v>0</v>
      </c>
      <c r="L90" s="8">
        <v>0</v>
      </c>
      <c r="M90" s="7">
        <v>5</v>
      </c>
      <c r="N90" s="4">
        <v>3</v>
      </c>
      <c r="O90" s="4">
        <v>0</v>
      </c>
      <c r="P90" s="8">
        <v>0</v>
      </c>
      <c r="Q90" s="7">
        <v>0</v>
      </c>
      <c r="R90" s="4">
        <v>0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Chris Olave</v>
      </c>
      <c r="B91" s="4" t="str">
        <f ca="1">IFERROR(__xludf.DUMMYFUNCTION("INDEX(IFNA(REGEXEXTRACT(D91, ""([^ ]+)$"")))"),"NO")</f>
        <v>NO</v>
      </c>
      <c r="C91" s="4">
        <f t="shared" si="2"/>
        <v>12.700000000000001</v>
      </c>
      <c r="D91" s="4" t="s">
        <v>262</v>
      </c>
      <c r="E91" s="7" t="s">
        <v>96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8</v>
      </c>
      <c r="R91" s="4">
        <v>87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Trey Palmer</v>
      </c>
      <c r="B92" s="4" t="str">
        <f ca="1">IFERROR(__xludf.DUMMYFUNCTION("INDEX(IFNA(REGEXEXTRACT(D92, ""([^ ]+)$"")))"),"TB")</f>
        <v>TB</v>
      </c>
      <c r="C92" s="4">
        <f t="shared" si="2"/>
        <v>10.1</v>
      </c>
      <c r="D92" s="4" t="s">
        <v>264</v>
      </c>
      <c r="E92" s="7" t="s">
        <v>423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3</v>
      </c>
      <c r="R92" s="4">
        <v>26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Rashid Shaheed</v>
      </c>
      <c r="B93" s="4" t="str">
        <f ca="1">IFERROR(__xludf.DUMMYFUNCTION("INDEX(IFNA(REGEXEXTRACT(D93, ""([^ ]+)$"")))"),"NO")</f>
        <v>NO</v>
      </c>
      <c r="C93" s="4">
        <f t="shared" si="2"/>
        <v>11.700000000000001</v>
      </c>
      <c r="D93" s="4" t="s">
        <v>87</v>
      </c>
      <c r="E93" s="7" t="s">
        <v>96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2</v>
      </c>
      <c r="N93" s="4">
        <v>14</v>
      </c>
      <c r="O93" s="4">
        <v>0</v>
      </c>
      <c r="P93" s="8">
        <v>0</v>
      </c>
      <c r="Q93" s="7">
        <v>8</v>
      </c>
      <c r="R93" s="4">
        <v>83</v>
      </c>
      <c r="S93" s="4">
        <v>0</v>
      </c>
      <c r="T93" s="8">
        <v>0</v>
      </c>
      <c r="U93" s="7">
        <v>1</v>
      </c>
      <c r="V93" s="8">
        <v>0</v>
      </c>
    </row>
    <row r="94" spans="1:22" x14ac:dyDescent="0.2">
      <c r="A94" s="4" t="str">
        <f t="shared" ca="1" si="0"/>
        <v>Olamide Zaccheaus</v>
      </c>
      <c r="B94" s="4" t="str">
        <f ca="1">IFERROR(__xludf.DUMMYFUNCTION("INDEX(IFNA(REGEXEXTRACT(D94, ""([^ ]+)$"")))"),"WAS")</f>
        <v>WAS</v>
      </c>
      <c r="C94" s="4">
        <f t="shared" si="2"/>
        <v>11.5</v>
      </c>
      <c r="D94" s="4" t="s">
        <v>278</v>
      </c>
      <c r="E94" s="7" t="s">
        <v>359</v>
      </c>
      <c r="F94" s="6">
        <v>8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6</v>
      </c>
      <c r="R94" s="4">
        <v>85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Parris Campbell</v>
      </c>
      <c r="B95" s="4" t="str">
        <f ca="1">IFERROR(__xludf.DUMMYFUNCTION("INDEX(IFNA(REGEXEXTRACT(D95, ""([^ ]+)$"")))"),"PHI")</f>
        <v>PHI</v>
      </c>
      <c r="C95" s="4">
        <f t="shared" si="2"/>
        <v>9.6999999999999993</v>
      </c>
      <c r="D95" s="4" t="s">
        <v>438</v>
      </c>
      <c r="E95" s="7" t="s">
        <v>31</v>
      </c>
      <c r="F95" s="6">
        <v>7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4</v>
      </c>
      <c r="R95" s="4">
        <v>17</v>
      </c>
      <c r="S95" s="4">
        <v>1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Derek Carr</v>
      </c>
      <c r="B96" s="4" t="str">
        <f ca="1">IFERROR(__xludf.DUMMYFUNCTION("INDEX(IFNA(REGEXEXTRACT(D96, ""([^ ]+)$"")))"),"NO")</f>
        <v>NO</v>
      </c>
      <c r="C96" s="4">
        <f t="shared" si="2"/>
        <v>8.06</v>
      </c>
      <c r="D96" s="4" t="s">
        <v>28</v>
      </c>
      <c r="E96" s="7" t="s">
        <v>96</v>
      </c>
      <c r="F96" s="6">
        <v>7</v>
      </c>
      <c r="G96" s="7">
        <v>36</v>
      </c>
      <c r="H96" s="4">
        <v>28</v>
      </c>
      <c r="I96" s="4">
        <v>239</v>
      </c>
      <c r="J96" s="4">
        <v>0</v>
      </c>
      <c r="K96" s="4">
        <v>1</v>
      </c>
      <c r="L96" s="8">
        <v>0</v>
      </c>
      <c r="M96" s="7">
        <v>3</v>
      </c>
      <c r="N96" s="4">
        <v>5</v>
      </c>
      <c r="O96" s="4">
        <v>0</v>
      </c>
      <c r="P96" s="8">
        <v>0</v>
      </c>
      <c r="Q96" s="7">
        <v>0</v>
      </c>
      <c r="R96" s="4">
        <v>0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Kirk Cousins</v>
      </c>
      <c r="B97" s="4" t="str">
        <f ca="1">IFERROR(__xludf.DUMMYFUNCTION("INDEX(IFNA(REGEXEXTRACT(D97, ""([^ ]+)$"")))"),"ATL")</f>
        <v>ATL</v>
      </c>
      <c r="C97" s="4">
        <f t="shared" si="2"/>
        <v>7.52</v>
      </c>
      <c r="D97" s="4" t="s">
        <v>130</v>
      </c>
      <c r="E97" s="7" t="s">
        <v>350</v>
      </c>
      <c r="F97" s="6">
        <v>7</v>
      </c>
      <c r="G97" s="7">
        <v>35</v>
      </c>
      <c r="H97" s="4">
        <v>21</v>
      </c>
      <c r="I97" s="4">
        <v>238</v>
      </c>
      <c r="J97" s="4">
        <v>0</v>
      </c>
      <c r="K97" s="4">
        <v>1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0</v>
      </c>
      <c r="R97" s="4">
        <v>0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Jerome Ford</v>
      </c>
      <c r="B98" s="4" t="str">
        <f ca="1">IFERROR(__xludf.DUMMYFUNCTION("INDEX(IFNA(REGEXEXTRACT(D98, ""([^ ]+)$"")))"),"CLE")</f>
        <v>CLE</v>
      </c>
      <c r="C98" s="4">
        <f t="shared" si="2"/>
        <v>12</v>
      </c>
      <c r="D98" s="4" t="s">
        <v>88</v>
      </c>
      <c r="E98" s="7" t="s">
        <v>420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10</v>
      </c>
      <c r="N98" s="4">
        <v>58</v>
      </c>
      <c r="O98" s="4">
        <v>0</v>
      </c>
      <c r="P98" s="8">
        <v>0</v>
      </c>
      <c r="Q98" s="7">
        <v>7</v>
      </c>
      <c r="R98" s="4">
        <v>27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Antonio Gibson</v>
      </c>
      <c r="B99" s="4" t="str">
        <f ca="1">IFERROR(__xludf.DUMMYFUNCTION("INDEX(IFNA(REGEXEXTRACT(D99, ""([^ ]+)$"")))"),"NE")</f>
        <v>NE</v>
      </c>
      <c r="C99" s="4">
        <f t="shared" si="2"/>
        <v>9.4</v>
      </c>
      <c r="D99" s="4" t="s">
        <v>243</v>
      </c>
      <c r="E99" s="7" t="s">
        <v>39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6</v>
      </c>
      <c r="N99" s="4">
        <v>12</v>
      </c>
      <c r="O99" s="4">
        <v>0</v>
      </c>
      <c r="P99" s="8">
        <v>0</v>
      </c>
      <c r="Q99" s="7">
        <v>3</v>
      </c>
      <c r="R99" s="4">
        <v>67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Austin Hooper</v>
      </c>
      <c r="B100" s="4" t="str">
        <f ca="1">IFERROR(__xludf.DUMMYFUNCTION("INDEX(IFNA(REGEXEXTRACT(D100, ""([^ ]+)$"")))"),"NE")</f>
        <v>NE</v>
      </c>
      <c r="C100" s="4">
        <f t="shared" si="2"/>
        <v>8.3000000000000007</v>
      </c>
      <c r="D100" s="4" t="s">
        <v>190</v>
      </c>
      <c r="E100" s="7" t="s">
        <v>39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2</v>
      </c>
      <c r="R100" s="4">
        <v>13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Kareem Hunt</v>
      </c>
      <c r="B101" s="4" t="str">
        <f ca="1">IFERROR(__xludf.DUMMYFUNCTION("INDEX(IFNA(REGEXEXTRACT(D101, ""([^ ]+)$"")))"),"KC")</f>
        <v>KC</v>
      </c>
      <c r="C101" s="4">
        <f t="shared" si="2"/>
        <v>9.5</v>
      </c>
      <c r="D101" s="4" t="s">
        <v>466</v>
      </c>
      <c r="E101" s="7" t="s">
        <v>82</v>
      </c>
      <c r="F101" s="6">
        <v>7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14</v>
      </c>
      <c r="N101" s="4">
        <v>69</v>
      </c>
      <c r="O101" s="4">
        <v>0</v>
      </c>
      <c r="P101" s="8">
        <v>0</v>
      </c>
      <c r="Q101" s="7">
        <v>2</v>
      </c>
      <c r="R101" s="4">
        <v>16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Josh Jacobs</v>
      </c>
      <c r="B102" s="4" t="str">
        <f ca="1">IFERROR(__xludf.DUMMYFUNCTION("INDEX(IFNA(REGEXEXTRACT(D102, ""([^ ]+)$"")))"),"GB")</f>
        <v>GB</v>
      </c>
      <c r="C102" s="4">
        <f t="shared" si="2"/>
        <v>9.8000000000000007</v>
      </c>
      <c r="D102" s="4" t="s">
        <v>109</v>
      </c>
      <c r="E102" s="7" t="s">
        <v>155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9</v>
      </c>
      <c r="N102" s="4">
        <v>51</v>
      </c>
      <c r="O102" s="4">
        <v>0</v>
      </c>
      <c r="P102" s="8">
        <v>0</v>
      </c>
      <c r="Q102" s="7">
        <v>4</v>
      </c>
      <c r="R102" s="4">
        <v>27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Jerry Jeudy</v>
      </c>
      <c r="B103" s="4" t="str">
        <f ca="1">IFERROR(__xludf.DUMMYFUNCTION("INDEX(IFNA(REGEXEXTRACT(D103, ""([^ ]+)$"")))"),"CLE")</f>
        <v>CLE</v>
      </c>
      <c r="C103" s="4">
        <f t="shared" si="2"/>
        <v>10.199999999999999</v>
      </c>
      <c r="D103" s="4" t="s">
        <v>132</v>
      </c>
      <c r="E103" s="7" t="s">
        <v>420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6</v>
      </c>
      <c r="R103" s="4">
        <v>72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Andrew Ogletree</v>
      </c>
      <c r="B104" s="4" t="str">
        <f ca="1">IFERROR(__xludf.DUMMYFUNCTION("INDEX(IFNA(REGEXEXTRACT(D104, ""([^ ]+)$"")))"),"IND")</f>
        <v>IND</v>
      </c>
      <c r="C104" s="4">
        <f t="shared" si="2"/>
        <v>8</v>
      </c>
      <c r="D104" s="4" t="s">
        <v>390</v>
      </c>
      <c r="E104" s="7" t="s">
        <v>116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1</v>
      </c>
      <c r="R104" s="4">
        <v>15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Josh Oliver</v>
      </c>
      <c r="B105" s="4" t="str">
        <f ca="1">IFERROR(__xludf.DUMMYFUNCTION("INDEX(IFNA(REGEXEXTRACT(D105, ""([^ ]+)$"")))"),"MIN")</f>
        <v>MIN</v>
      </c>
      <c r="C105" s="4">
        <f t="shared" si="2"/>
        <v>8</v>
      </c>
      <c r="D105" s="4" t="s">
        <v>220</v>
      </c>
      <c r="E105" s="7" t="s">
        <v>355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2</v>
      </c>
      <c r="R105" s="4">
        <v>10</v>
      </c>
      <c r="S105" s="4">
        <v>1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Samaje Perine</v>
      </c>
      <c r="B106" s="4" t="str">
        <f ca="1">IFERROR(__xludf.DUMMYFUNCTION("INDEX(IFNA(REGEXEXTRACT(D106, ""([^ ]+)$"")))"),"KC")</f>
        <v>KC</v>
      </c>
      <c r="C106" s="4">
        <f t="shared" si="2"/>
        <v>7.4</v>
      </c>
      <c r="D106" s="4" t="s">
        <v>266</v>
      </c>
      <c r="E106" s="7" t="s">
        <v>82</v>
      </c>
      <c r="F106" s="6">
        <v>7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5</v>
      </c>
      <c r="N106" s="4">
        <v>14</v>
      </c>
      <c r="O106" s="4">
        <v>1</v>
      </c>
      <c r="P106" s="8">
        <v>0</v>
      </c>
      <c r="Q106" s="7">
        <v>0</v>
      </c>
      <c r="R106" s="4">
        <v>0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Wan'Dale Robinson</v>
      </c>
      <c r="B107" s="4" t="str">
        <f ca="1">IFERROR(__xludf.DUMMYFUNCTION("INDEX(IFNA(REGEXEXTRACT(D107, ""([^ ]+)$"")))"),"NYG")</f>
        <v>NYG</v>
      </c>
      <c r="C107" s="4">
        <f t="shared" si="2"/>
        <v>12.600000000000001</v>
      </c>
      <c r="D107" s="4" t="s">
        <v>169</v>
      </c>
      <c r="E107" s="7" t="s">
        <v>89</v>
      </c>
      <c r="F107" s="6">
        <v>7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11</v>
      </c>
      <c r="R107" s="4">
        <v>71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D.J. Turner</v>
      </c>
      <c r="B108" s="4" t="str">
        <f ca="1">IFERROR(__xludf.DUMMYFUNCTION("INDEX(IFNA(REGEXEXTRACT(D108, ""([^ ]+)$"")))"),"LV")</f>
        <v>LV</v>
      </c>
      <c r="C108" s="4">
        <f t="shared" si="2"/>
        <v>7.8</v>
      </c>
      <c r="D108" s="4" t="s">
        <v>329</v>
      </c>
      <c r="E108" s="7" t="s">
        <v>357</v>
      </c>
      <c r="F108" s="6">
        <v>7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1</v>
      </c>
      <c r="N108" s="4">
        <v>18</v>
      </c>
      <c r="O108" s="4">
        <v>1</v>
      </c>
      <c r="P108" s="8">
        <v>0</v>
      </c>
      <c r="Q108" s="7">
        <v>0</v>
      </c>
      <c r="R108" s="4">
        <v>0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Rachaad White</v>
      </c>
      <c r="B109" s="4" t="str">
        <f ca="1">IFERROR(__xludf.DUMMYFUNCTION("INDEX(IFNA(REGEXEXTRACT(D109, ""([^ ]+)$"")))"),"TB")</f>
        <v>TB</v>
      </c>
      <c r="C109" s="4">
        <f t="shared" si="2"/>
        <v>9.4</v>
      </c>
      <c r="D109" s="4" t="s">
        <v>122</v>
      </c>
      <c r="E109" s="7" t="s">
        <v>423</v>
      </c>
      <c r="F109" s="6">
        <v>7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10</v>
      </c>
      <c r="N109" s="4">
        <v>49</v>
      </c>
      <c r="O109" s="4">
        <v>0</v>
      </c>
      <c r="P109" s="8">
        <v>0</v>
      </c>
      <c r="Q109" s="7">
        <v>2</v>
      </c>
      <c r="R109" s="4">
        <v>35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Blake Whiteheart</v>
      </c>
      <c r="B110" s="4" t="str">
        <f ca="1">IFERROR(__xludf.DUMMYFUNCTION("INDEX(IFNA(REGEXEXTRACT(D110, ""([^ ]+)$"")))"),"CLE")</f>
        <v>CLE</v>
      </c>
      <c r="C110" s="4">
        <f t="shared" si="2"/>
        <v>8.8000000000000007</v>
      </c>
      <c r="D110" s="4" t="s">
        <v>467</v>
      </c>
      <c r="E110" s="7" t="s">
        <v>420</v>
      </c>
      <c r="F110" s="6">
        <v>7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3</v>
      </c>
      <c r="R110" s="4">
        <v>13</v>
      </c>
      <c r="S110" s="4">
        <v>1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Javonte Williams</v>
      </c>
      <c r="B111" s="4" t="str">
        <f ca="1">IFERROR(__xludf.DUMMYFUNCTION("INDEX(IFNA(REGEXEXTRACT(D111, ""([^ ]+)$"")))"),"DEN")</f>
        <v>DEN</v>
      </c>
      <c r="C111" s="4">
        <f t="shared" si="2"/>
        <v>9</v>
      </c>
      <c r="D111" s="4" t="s">
        <v>227</v>
      </c>
      <c r="E111" s="7" t="s">
        <v>428</v>
      </c>
      <c r="F111" s="6">
        <v>7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16</v>
      </c>
      <c r="N111" s="4">
        <v>77</v>
      </c>
      <c r="O111" s="4">
        <v>0</v>
      </c>
      <c r="P111" s="8">
        <v>0</v>
      </c>
      <c r="Q111" s="7">
        <v>2</v>
      </c>
      <c r="R111" s="4">
        <v>3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J.K. Dobbins</v>
      </c>
      <c r="B112" s="4" t="str">
        <f ca="1">IFERROR(__xludf.DUMMYFUNCTION("INDEX(IFNA(REGEXEXTRACT(D112, ""([^ ]+)$"")))"),"LAC")</f>
        <v>LAC</v>
      </c>
      <c r="C112" s="4">
        <f t="shared" si="2"/>
        <v>7.7</v>
      </c>
      <c r="D112" s="4" t="s">
        <v>45</v>
      </c>
      <c r="E112" s="7" t="s">
        <v>424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14</v>
      </c>
      <c r="N112" s="4">
        <v>32</v>
      </c>
      <c r="O112" s="4">
        <v>0</v>
      </c>
      <c r="P112" s="8">
        <v>0</v>
      </c>
      <c r="Q112" s="7">
        <v>3</v>
      </c>
      <c r="R112" s="4">
        <v>30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Travis Etienne</v>
      </c>
      <c r="B113" s="4" t="str">
        <f ca="1">IFERROR(__xludf.DUMMYFUNCTION("INDEX(IFNA(REGEXEXTRACT(D113, ""([^ ]+)$"")))"),"JAX")</f>
        <v>JAX</v>
      </c>
      <c r="C113" s="4">
        <f t="shared" si="2"/>
        <v>6.5</v>
      </c>
      <c r="D113" s="4" t="s">
        <v>107</v>
      </c>
      <c r="E113" s="7" t="s">
        <v>362</v>
      </c>
      <c r="F113" s="6">
        <v>6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11</v>
      </c>
      <c r="N113" s="4">
        <v>50</v>
      </c>
      <c r="O113" s="4">
        <v>0</v>
      </c>
      <c r="P113" s="8">
        <v>0</v>
      </c>
      <c r="Q113" s="7">
        <v>1</v>
      </c>
      <c r="R113" s="4">
        <v>10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Chris Godwin</v>
      </c>
      <c r="B114" s="4" t="str">
        <f ca="1">IFERROR(__xludf.DUMMYFUNCTION("INDEX(IFNA(REGEXEXTRACT(D114, ""([^ ]+)$"")))"),"TB")</f>
        <v>TB</v>
      </c>
      <c r="C114" s="4">
        <f t="shared" si="2"/>
        <v>9.9</v>
      </c>
      <c r="D114" s="4" t="s">
        <v>77</v>
      </c>
      <c r="E114" s="7" t="s">
        <v>423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6</v>
      </c>
      <c r="R114" s="4">
        <v>69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Dallas Goedert</v>
      </c>
      <c r="B115" s="4" t="str">
        <f ca="1">IFERROR(__xludf.DUMMYFUNCTION("INDEX(IFNA(REGEXEXTRACT(D115, ""([^ ]+)$"")))"),"PHI")</f>
        <v>PHI</v>
      </c>
      <c r="C115" s="4">
        <f t="shared" si="2"/>
        <v>9.6999999999999993</v>
      </c>
      <c r="D115" s="4" t="s">
        <v>187</v>
      </c>
      <c r="E115" s="7" t="s">
        <v>31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7</v>
      </c>
      <c r="R115" s="4">
        <v>62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Najee Harris</v>
      </c>
      <c r="B116" s="4" t="str">
        <f ca="1">IFERROR(__xludf.DUMMYFUNCTION("INDEX(IFNA(REGEXEXTRACT(D116, ""([^ ]+)$"")))"),"PIT")</f>
        <v>PIT</v>
      </c>
      <c r="C116" s="4">
        <f t="shared" si="2"/>
        <v>8.8000000000000007</v>
      </c>
      <c r="D116" s="4" t="s">
        <v>142</v>
      </c>
      <c r="E116" s="7" t="s">
        <v>35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13</v>
      </c>
      <c r="N116" s="4">
        <v>19</v>
      </c>
      <c r="O116" s="4">
        <v>0</v>
      </c>
      <c r="P116" s="8">
        <v>0</v>
      </c>
      <c r="Q116" s="7">
        <v>3</v>
      </c>
      <c r="R116" s="4">
        <v>54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Tee Higgins</v>
      </c>
      <c r="B117" s="4" t="str">
        <f ca="1">IFERROR(__xludf.DUMMYFUNCTION("INDEX(IFNA(REGEXEXTRACT(D117, ""([^ ]+)$"")))"),"CIN")</f>
        <v>CIN</v>
      </c>
      <c r="C117" s="4">
        <f t="shared" si="2"/>
        <v>9</v>
      </c>
      <c r="D117" s="4" t="s">
        <v>432</v>
      </c>
      <c r="E117" s="7" t="s">
        <v>344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6</v>
      </c>
      <c r="R117" s="4">
        <v>60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Ty Johnson</v>
      </c>
      <c r="B118" s="4" t="str">
        <f ca="1">IFERROR(__xludf.DUMMYFUNCTION("INDEX(IFNA(REGEXEXTRACT(D118, ""([^ ]+)$"")))"),"BUF")</f>
        <v>BUF</v>
      </c>
      <c r="C118" s="4">
        <f t="shared" si="2"/>
        <v>6.3</v>
      </c>
      <c r="D118" s="4" t="s">
        <v>309</v>
      </c>
      <c r="E118" s="7" t="s">
        <v>347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1</v>
      </c>
      <c r="N118" s="4">
        <v>3</v>
      </c>
      <c r="O118" s="4">
        <v>1</v>
      </c>
      <c r="P118" s="8">
        <v>0</v>
      </c>
      <c r="Q118" s="7">
        <v>0</v>
      </c>
      <c r="R118" s="4">
        <v>0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Tyler Lockett</v>
      </c>
      <c r="B119" s="4" t="str">
        <f ca="1">IFERROR(__xludf.DUMMYFUNCTION("INDEX(IFNA(REGEXEXTRACT(D119, ""([^ ]+)$"")))"),"SEA")</f>
        <v>SEA</v>
      </c>
      <c r="C119" s="4">
        <f t="shared" si="2"/>
        <v>8.6000000000000014</v>
      </c>
      <c r="D119" s="4" t="s">
        <v>145</v>
      </c>
      <c r="E119" s="7" t="s">
        <v>56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5</v>
      </c>
      <c r="R119" s="4">
        <v>61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Drake London</v>
      </c>
      <c r="B120" s="4" t="str">
        <f ca="1">IFERROR(__xludf.DUMMYFUNCTION("INDEX(IFNA(REGEXEXTRACT(D120, ""([^ ]+)$"")))"),"ATL")</f>
        <v>ATL</v>
      </c>
      <c r="C120" s="4">
        <f t="shared" si="2"/>
        <v>9.4</v>
      </c>
      <c r="D120" s="4" t="s">
        <v>251</v>
      </c>
      <c r="E120" s="7" t="s">
        <v>350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6</v>
      </c>
      <c r="R120" s="4">
        <v>64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Alexander Mattison</v>
      </c>
      <c r="B121" s="4" t="str">
        <f ca="1">IFERROR(__xludf.DUMMYFUNCTION("INDEX(IFNA(REGEXEXTRACT(D121, ""([^ ]+)$"")))"),"LV")</f>
        <v>LV</v>
      </c>
      <c r="C121" s="4">
        <f t="shared" si="2"/>
        <v>6</v>
      </c>
      <c r="D121" s="4" t="s">
        <v>99</v>
      </c>
      <c r="E121" s="7" t="s">
        <v>357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5</v>
      </c>
      <c r="N121" s="4">
        <v>60</v>
      </c>
      <c r="O121" s="4">
        <v>0</v>
      </c>
      <c r="P121" s="8">
        <v>0</v>
      </c>
      <c r="Q121" s="7">
        <v>0</v>
      </c>
      <c r="R121" s="4">
        <v>0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Patrick Ricard</v>
      </c>
      <c r="B122" s="4" t="str">
        <f ca="1">IFERROR(__xludf.DUMMYFUNCTION("INDEX(IFNA(REGEXEXTRACT(D122, ""([^ ]+)$"")))"),"BAL")</f>
        <v>BAL</v>
      </c>
      <c r="C122" s="4">
        <f t="shared" si="2"/>
        <v>6</v>
      </c>
      <c r="D122" s="4" t="s">
        <v>468</v>
      </c>
      <c r="E122" s="7" t="s">
        <v>342</v>
      </c>
      <c r="F122" s="6">
        <v>6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0</v>
      </c>
      <c r="R122" s="4">
        <v>0</v>
      </c>
      <c r="S122" s="4">
        <v>0</v>
      </c>
      <c r="T122" s="8">
        <v>0</v>
      </c>
      <c r="U122" s="7">
        <v>0</v>
      </c>
      <c r="V122" s="8">
        <v>1</v>
      </c>
    </row>
    <row r="123" spans="1:22" x14ac:dyDescent="0.2">
      <c r="A123" s="4" t="str">
        <f t="shared" ca="1" si="0"/>
        <v>Bijan Robinson</v>
      </c>
      <c r="B123" s="4" t="str">
        <f ca="1">IFERROR(__xludf.DUMMYFUNCTION("INDEX(IFNA(REGEXEXTRACT(D123, ""([^ ]+)$"")))"),"ATL")</f>
        <v>ATL</v>
      </c>
      <c r="C123" s="4">
        <f t="shared" si="2"/>
        <v>9.4000000000000021</v>
      </c>
      <c r="D123" s="4" t="s">
        <v>115</v>
      </c>
      <c r="E123" s="7" t="s">
        <v>350</v>
      </c>
      <c r="F123" s="6">
        <v>6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7</v>
      </c>
      <c r="N123" s="4">
        <v>28</v>
      </c>
      <c r="O123" s="4">
        <v>0</v>
      </c>
      <c r="P123" s="8">
        <v>0</v>
      </c>
      <c r="Q123" s="7">
        <v>4</v>
      </c>
      <c r="R123" s="4">
        <v>46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Deebo Samuel</v>
      </c>
      <c r="B124" s="4" t="str">
        <f ca="1">IFERROR(__xludf.DUMMYFUNCTION("INDEX(IFNA(REGEXEXTRACT(D124, ""([^ ]+)$"")))"),"SF")</f>
        <v>SF</v>
      </c>
      <c r="C124" s="4">
        <f t="shared" si="2"/>
        <v>8.7000000000000011</v>
      </c>
      <c r="D124" s="4" t="s">
        <v>86</v>
      </c>
      <c r="E124" s="7" t="s">
        <v>101</v>
      </c>
      <c r="F124" s="6">
        <v>6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2</v>
      </c>
      <c r="N124" s="4">
        <v>14</v>
      </c>
      <c r="O124" s="4">
        <v>0</v>
      </c>
      <c r="P124" s="8">
        <v>0</v>
      </c>
      <c r="Q124" s="7">
        <v>3</v>
      </c>
      <c r="R124" s="4">
        <v>58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Khalil Shakir</v>
      </c>
      <c r="B125" s="4" t="str">
        <f ca="1">IFERROR(__xludf.DUMMYFUNCTION("INDEX(IFNA(REGEXEXTRACT(D125, ""([^ ]+)$"")))"),"BUF")</f>
        <v>BUF</v>
      </c>
      <c r="C125" s="4">
        <f t="shared" si="2"/>
        <v>8.1999999999999993</v>
      </c>
      <c r="D125" s="4" t="s">
        <v>118</v>
      </c>
      <c r="E125" s="7" t="s">
        <v>347</v>
      </c>
      <c r="F125" s="6">
        <v>6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0</v>
      </c>
      <c r="N125" s="4">
        <v>0</v>
      </c>
      <c r="O125" s="4">
        <v>0</v>
      </c>
      <c r="P125" s="8">
        <v>0</v>
      </c>
      <c r="Q125" s="7">
        <v>4</v>
      </c>
      <c r="R125" s="4">
        <v>62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Jordan Whittington</v>
      </c>
      <c r="B126" s="4" t="str">
        <f ca="1">IFERROR(__xludf.DUMMYFUNCTION("INDEX(IFNA(REGEXEXTRACT(D126, ""([^ ]+)$"")))"),"LA")</f>
        <v>LA</v>
      </c>
      <c r="C126" s="4">
        <f t="shared" si="2"/>
        <v>9.1999999999999993</v>
      </c>
      <c r="D126" s="4" t="s">
        <v>381</v>
      </c>
      <c r="E126" s="7" t="s">
        <v>76</v>
      </c>
      <c r="F126" s="6">
        <v>6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6</v>
      </c>
      <c r="R126" s="4">
        <v>62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Mike Williams</v>
      </c>
      <c r="B127" s="4" t="str">
        <f ca="1">IFERROR(__xludf.DUMMYFUNCTION("INDEX(IFNA(REGEXEXTRACT(D127, ""([^ ]+)$"")))"),"PIT")</f>
        <v>PIT</v>
      </c>
      <c r="C127" s="4">
        <f t="shared" si="2"/>
        <v>8.6999999999999993</v>
      </c>
      <c r="D127" s="4" t="s">
        <v>397</v>
      </c>
      <c r="E127" s="7" t="s">
        <v>428</v>
      </c>
      <c r="F127" s="6">
        <v>6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4</v>
      </c>
      <c r="R127" s="4">
        <v>67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Cam Akers</v>
      </c>
      <c r="B128" s="4" t="str">
        <f ca="1">IFERROR(__xludf.DUMMYFUNCTION("INDEX(IFNA(REGEXEXTRACT(D128, ""([^ ]+)$"")))"),"MIN")</f>
        <v>MIN</v>
      </c>
      <c r="C128" s="4">
        <f t="shared" si="2"/>
        <v>5.3000000000000007</v>
      </c>
      <c r="D128" s="4" t="s">
        <v>372</v>
      </c>
      <c r="E128" s="7" t="s">
        <v>362</v>
      </c>
      <c r="F128" s="6">
        <v>5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13</v>
      </c>
      <c r="N128" s="4">
        <v>53</v>
      </c>
      <c r="O128" s="4">
        <v>0</v>
      </c>
      <c r="P128" s="8">
        <v>0</v>
      </c>
      <c r="Q128" s="7">
        <v>0</v>
      </c>
      <c r="R128" s="4">
        <v>0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Trey Benson</v>
      </c>
      <c r="B129" s="4" t="str">
        <f ca="1">IFERROR(__xludf.DUMMYFUNCTION("INDEX(IFNA(REGEXEXTRACT(D129, ""([^ ]+)$"")))"),"ARI")</f>
        <v>ARI</v>
      </c>
      <c r="C129" s="4">
        <f t="shared" si="2"/>
        <v>5</v>
      </c>
      <c r="D129" s="4" t="s">
        <v>230</v>
      </c>
      <c r="E129" s="7" t="s">
        <v>19</v>
      </c>
      <c r="F129" s="6">
        <v>5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9</v>
      </c>
      <c r="N129" s="4">
        <v>50</v>
      </c>
      <c r="O129" s="4">
        <v>0</v>
      </c>
      <c r="P129" s="8">
        <v>0</v>
      </c>
      <c r="Q129" s="7">
        <v>0</v>
      </c>
      <c r="R129" s="4">
        <v>0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Keon Coleman</v>
      </c>
      <c r="B130" s="4" t="str">
        <f ca="1">IFERROR(__xludf.DUMMYFUNCTION("INDEX(IFNA(REGEXEXTRACT(D130, ""([^ ]+)$"")))"),"BUF")</f>
        <v>BUF</v>
      </c>
      <c r="C130" s="4">
        <f t="shared" si="2"/>
        <v>6.6000000000000005</v>
      </c>
      <c r="D130" s="4" t="s">
        <v>163</v>
      </c>
      <c r="E130" s="7" t="s">
        <v>347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3</v>
      </c>
      <c r="R130" s="4">
        <v>51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Sam LaPorta</v>
      </c>
      <c r="B131" s="4" t="str">
        <f ca="1">IFERROR(__xludf.DUMMYFUNCTION("INDEX(IFNA(REGEXEXTRACT(D131, ""([^ ]+)$"")))"),"DET")</f>
        <v>DET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7.3000000000000007</v>
      </c>
      <c r="D131" s="4" t="s">
        <v>176</v>
      </c>
      <c r="E131" s="7" t="s">
        <v>353</v>
      </c>
      <c r="F131" s="6">
        <v>5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4</v>
      </c>
      <c r="R131" s="4">
        <v>53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Allen Lazard</v>
      </c>
      <c r="B132" s="4" t="str">
        <f ca="1">IFERROR(__xludf.DUMMYFUNCTION("INDEX(IFNA(REGEXEXTRACT(D132, ""([^ ]+)$"")))"),"NYJ")</f>
        <v>NYJ</v>
      </c>
      <c r="C132" s="4">
        <f t="shared" si="3"/>
        <v>8.3000000000000007</v>
      </c>
      <c r="D132" s="4" t="s">
        <v>38</v>
      </c>
      <c r="E132" s="7" t="s">
        <v>49</v>
      </c>
      <c r="F132" s="6">
        <v>5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5</v>
      </c>
      <c r="R132" s="4">
        <v>58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Ray Ray McCloud</v>
      </c>
      <c r="B133" s="4" t="str">
        <f ca="1">IFERROR(__xludf.DUMMYFUNCTION("INDEX(IFNA(REGEXEXTRACT(D133, ""([^ ]+)$"")))"),"ATL")</f>
        <v>ATL</v>
      </c>
      <c r="C133" s="4">
        <f t="shared" si="3"/>
        <v>8.1999999999999993</v>
      </c>
      <c r="D133" s="4" t="s">
        <v>167</v>
      </c>
      <c r="E133" s="7" t="s">
        <v>350</v>
      </c>
      <c r="F133" s="6">
        <v>5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6</v>
      </c>
      <c r="R133" s="4">
        <v>52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Gardner Minshew</v>
      </c>
      <c r="B134" s="4" t="str">
        <f ca="1">IFERROR(__xludf.DUMMYFUNCTION("INDEX(IFNA(REGEXEXTRACT(D134, ""([^ ]+)$"")))"),"LV")</f>
        <v>LV</v>
      </c>
      <c r="C134" s="4">
        <f t="shared" si="3"/>
        <v>5</v>
      </c>
      <c r="D134" s="4" t="s">
        <v>81</v>
      </c>
      <c r="E134" s="7" t="s">
        <v>357</v>
      </c>
      <c r="F134" s="6">
        <v>5</v>
      </c>
      <c r="G134" s="7">
        <v>24</v>
      </c>
      <c r="H134" s="4">
        <v>14</v>
      </c>
      <c r="I134" s="4">
        <v>130</v>
      </c>
      <c r="J134" s="4">
        <v>0</v>
      </c>
      <c r="K134" s="4">
        <v>0</v>
      </c>
      <c r="L134" s="8">
        <v>0</v>
      </c>
      <c r="M134" s="7">
        <v>2</v>
      </c>
      <c r="N134" s="4">
        <v>-2</v>
      </c>
      <c r="O134" s="4">
        <v>0</v>
      </c>
      <c r="P134" s="8">
        <v>0</v>
      </c>
      <c r="Q134" s="7">
        <v>0</v>
      </c>
      <c r="R134" s="4">
        <v>0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Darnell Mooney</v>
      </c>
      <c r="B135" s="4" t="str">
        <f ca="1">IFERROR(__xludf.DUMMYFUNCTION("INDEX(IFNA(REGEXEXTRACT(D135, ""([^ ]+)$"")))"),"ATL")</f>
        <v>ATL</v>
      </c>
      <c r="C135" s="4">
        <f t="shared" si="3"/>
        <v>7.1000000000000005</v>
      </c>
      <c r="D135" s="4" t="s">
        <v>257</v>
      </c>
      <c r="E135" s="7" t="s">
        <v>350</v>
      </c>
      <c r="F135" s="6">
        <v>5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3</v>
      </c>
      <c r="R135" s="4">
        <v>56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Cade Otton</v>
      </c>
      <c r="B136" s="4" t="str">
        <f ca="1">IFERROR(__xludf.DUMMYFUNCTION("INDEX(IFNA(REGEXEXTRACT(D136, ""([^ ]+)$"")))"),"TB")</f>
        <v>TB</v>
      </c>
      <c r="C136" s="4">
        <f t="shared" si="3"/>
        <v>8.1999999999999993</v>
      </c>
      <c r="D136" s="4" t="s">
        <v>317</v>
      </c>
      <c r="E136" s="7" t="s">
        <v>423</v>
      </c>
      <c r="F136" s="6">
        <v>5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6</v>
      </c>
      <c r="R136" s="4">
        <v>52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Tim Patrick</v>
      </c>
      <c r="B137" s="4" t="str">
        <f ca="1">IFERROR(__xludf.DUMMYFUNCTION("INDEX(IFNA(REGEXEXTRACT(D137, ""([^ ]+)$"")))"),"DET")</f>
        <v>DET</v>
      </c>
      <c r="C137" s="4">
        <f t="shared" si="3"/>
        <v>6.2</v>
      </c>
      <c r="D137" s="4" t="s">
        <v>391</v>
      </c>
      <c r="E137" s="7" t="s">
        <v>353</v>
      </c>
      <c r="F137" s="6">
        <v>5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2</v>
      </c>
      <c r="R137" s="4">
        <v>52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Cordarrelle Patterson</v>
      </c>
      <c r="B138" s="4" t="str">
        <f ca="1">IFERROR(__xludf.DUMMYFUNCTION("INDEX(IFNA(REGEXEXTRACT(D138, ""([^ ]+)$"")))"),"PIT")</f>
        <v>PIT</v>
      </c>
      <c r="C138" s="4">
        <f t="shared" si="3"/>
        <v>7.2</v>
      </c>
      <c r="D138" s="4" t="s">
        <v>265</v>
      </c>
      <c r="E138" s="7" t="s">
        <v>35</v>
      </c>
      <c r="F138" s="6">
        <v>5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6</v>
      </c>
      <c r="N138" s="4">
        <v>43</v>
      </c>
      <c r="O138" s="4">
        <v>0</v>
      </c>
      <c r="P138" s="8">
        <v>0</v>
      </c>
      <c r="Q138" s="7">
        <v>2</v>
      </c>
      <c r="R138" s="4">
        <v>19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Sterling Shepard</v>
      </c>
      <c r="B139" s="4" t="str">
        <f ca="1">IFERROR(__xludf.DUMMYFUNCTION("INDEX(IFNA(REGEXEXTRACT(D139, ""([^ ]+)$"")))"),"TB")</f>
        <v>TB</v>
      </c>
      <c r="C139" s="4">
        <f t="shared" si="3"/>
        <v>6.6000000000000005</v>
      </c>
      <c r="D139" s="4" t="s">
        <v>469</v>
      </c>
      <c r="E139" s="7" t="s">
        <v>423</v>
      </c>
      <c r="F139" s="6">
        <v>5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3</v>
      </c>
      <c r="R139" s="4">
        <v>51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Darius Slayton</v>
      </c>
      <c r="B140" s="4" t="str">
        <f ca="1">IFERROR(__xludf.DUMMYFUNCTION("INDEX(IFNA(REGEXEXTRACT(D140, ""([^ ]+)$"")))"),"NYG")</f>
        <v>NYG</v>
      </c>
      <c r="C140" s="4">
        <f t="shared" si="3"/>
        <v>7.1000000000000005</v>
      </c>
      <c r="D140" s="4" t="s">
        <v>223</v>
      </c>
      <c r="E140" s="7" t="s">
        <v>89</v>
      </c>
      <c r="F140" s="6">
        <v>5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3</v>
      </c>
      <c r="R140" s="4">
        <v>56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Jaxon Smith-Njigba</v>
      </c>
      <c r="B141" s="4" t="str">
        <f ca="1">IFERROR(__xludf.DUMMYFUNCTION("INDEX(IFNA(REGEXEXTRACT(D141, ""([^ ]+)$"")))"),"SEA")</f>
        <v>SEA</v>
      </c>
      <c r="C141" s="4">
        <f t="shared" si="3"/>
        <v>9.1000000000000014</v>
      </c>
      <c r="D141" s="4" t="s">
        <v>272</v>
      </c>
      <c r="E141" s="7" t="s">
        <v>56</v>
      </c>
      <c r="F141" s="6">
        <v>5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8</v>
      </c>
      <c r="R141" s="4">
        <v>51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Matthew Stafford</v>
      </c>
      <c r="B142" s="4" t="str">
        <f ca="1">IFERROR(__xludf.DUMMYFUNCTION("INDEX(IFNA(REGEXEXTRACT(D142, ""([^ ]+)$"")))"),"LA")</f>
        <v>LA</v>
      </c>
      <c r="C142" s="4">
        <f t="shared" si="3"/>
        <v>4.8600000000000012</v>
      </c>
      <c r="D142" s="4" t="s">
        <v>69</v>
      </c>
      <c r="E142" s="7" t="s">
        <v>76</v>
      </c>
      <c r="F142" s="6">
        <v>5</v>
      </c>
      <c r="G142" s="7">
        <v>29</v>
      </c>
      <c r="H142" s="4">
        <v>20</v>
      </c>
      <c r="I142" s="4">
        <v>224</v>
      </c>
      <c r="J142" s="4">
        <v>0</v>
      </c>
      <c r="K142" s="4">
        <v>1</v>
      </c>
      <c r="L142" s="8">
        <v>0</v>
      </c>
      <c r="M142" s="7">
        <v>1</v>
      </c>
      <c r="N142" s="4">
        <v>-1</v>
      </c>
      <c r="O142" s="4">
        <v>0</v>
      </c>
      <c r="P142" s="8">
        <v>0</v>
      </c>
      <c r="Q142" s="7">
        <v>0</v>
      </c>
      <c r="R142" s="4">
        <v>0</v>
      </c>
      <c r="S142" s="4">
        <v>0</v>
      </c>
      <c r="T142" s="8">
        <v>0</v>
      </c>
      <c r="U142" s="7">
        <v>1</v>
      </c>
      <c r="V142" s="8">
        <v>0</v>
      </c>
    </row>
    <row r="143" spans="1:22" x14ac:dyDescent="0.2">
      <c r="A143" s="4" t="str">
        <f t="shared" ca="1" si="0"/>
        <v>Brandon Aiyuk</v>
      </c>
      <c r="B143" s="4" t="str">
        <f ca="1">IFERROR(__xludf.DUMMYFUNCTION("INDEX(IFNA(REGEXEXTRACT(D143, ""([^ ]+)$"")))"),"SF")</f>
        <v>SF</v>
      </c>
      <c r="C143" s="4">
        <f t="shared" si="3"/>
        <v>5.8000000000000007</v>
      </c>
      <c r="D143" s="4" t="s">
        <v>206</v>
      </c>
      <c r="E143" s="7" t="s">
        <v>101</v>
      </c>
      <c r="F143" s="6">
        <v>4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2</v>
      </c>
      <c r="R143" s="4">
        <v>48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Braelon Allen</v>
      </c>
      <c r="B144" s="4" t="str">
        <f ca="1">IFERROR(__xludf.DUMMYFUNCTION("INDEX(IFNA(REGEXEXTRACT(D144, ""([^ ]+)$"")))"),"NYJ")</f>
        <v>NYJ</v>
      </c>
      <c r="C144" s="4">
        <f t="shared" si="3"/>
        <v>5.1000000000000005</v>
      </c>
      <c r="D144" s="4" t="s">
        <v>280</v>
      </c>
      <c r="E144" s="7" t="s">
        <v>49</v>
      </c>
      <c r="F144" s="6">
        <v>4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8</v>
      </c>
      <c r="N144" s="4">
        <v>34</v>
      </c>
      <c r="O144" s="4">
        <v>0</v>
      </c>
      <c r="P144" s="8">
        <v>0</v>
      </c>
      <c r="Q144" s="7">
        <v>1</v>
      </c>
      <c r="R144" s="4">
        <v>12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Zach Charbonnet</v>
      </c>
      <c r="B145" s="4" t="str">
        <f ca="1">IFERROR(__xludf.DUMMYFUNCTION("INDEX(IFNA(REGEXEXTRACT(D145, ""([^ ]+)$"")))"),"SEA")</f>
        <v>SEA</v>
      </c>
      <c r="C145" s="4">
        <f t="shared" si="3"/>
        <v>7.9</v>
      </c>
      <c r="D145" s="4" t="s">
        <v>124</v>
      </c>
      <c r="E145" s="7" t="s">
        <v>56</v>
      </c>
      <c r="F145" s="6">
        <v>4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2</v>
      </c>
      <c r="N145" s="4">
        <v>15</v>
      </c>
      <c r="O145" s="4">
        <v>0</v>
      </c>
      <c r="P145" s="8">
        <v>0</v>
      </c>
      <c r="Q145" s="7">
        <v>5</v>
      </c>
      <c r="R145" s="4">
        <v>39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Zach Ertz</v>
      </c>
      <c r="B146" s="4" t="str">
        <f ca="1">IFERROR(__xludf.DUMMYFUNCTION("INDEX(IFNA(REGEXEXTRACT(D146, ""([^ ]+)$"")))"),"WAS")</f>
        <v>WAS</v>
      </c>
      <c r="C146" s="4">
        <f t="shared" si="3"/>
        <v>5.7</v>
      </c>
      <c r="D146" s="4" t="s">
        <v>215</v>
      </c>
      <c r="E146" s="7" t="s">
        <v>359</v>
      </c>
      <c r="F146" s="6">
        <v>4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3</v>
      </c>
      <c r="R146" s="4">
        <v>22</v>
      </c>
      <c r="S146" s="4">
        <v>0</v>
      </c>
      <c r="T146" s="8">
        <v>1</v>
      </c>
      <c r="U146" s="7">
        <v>0</v>
      </c>
      <c r="V146" s="8">
        <v>0</v>
      </c>
    </row>
    <row r="147" spans="1:22" x14ac:dyDescent="0.2">
      <c r="A147" s="4" t="str">
        <f t="shared" ca="1" si="0"/>
        <v>Jake Ferguson</v>
      </c>
      <c r="B147" s="4" t="str">
        <f ca="1">IFERROR(__xludf.DUMMYFUNCTION("INDEX(IFNA(REGEXEXTRACT(D147, ""([^ ]+)$"")))"),"DAL")</f>
        <v>DAL</v>
      </c>
      <c r="C147" s="4">
        <f t="shared" si="3"/>
        <v>8.4</v>
      </c>
      <c r="D147" s="4" t="s">
        <v>240</v>
      </c>
      <c r="E147" s="7" t="s">
        <v>53</v>
      </c>
      <c r="F147" s="6">
        <v>4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7</v>
      </c>
      <c r="R147" s="4">
        <v>49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Noah Gray</v>
      </c>
      <c r="B148" s="4" t="str">
        <f ca="1">IFERROR(__xludf.DUMMYFUNCTION("INDEX(IFNA(REGEXEXTRACT(D148, ""([^ ]+)$"")))"),"KC")</f>
        <v>KC</v>
      </c>
      <c r="C148" s="4">
        <f t="shared" si="3"/>
        <v>6</v>
      </c>
      <c r="D148" s="4" t="s">
        <v>188</v>
      </c>
      <c r="E148" s="7" t="s">
        <v>82</v>
      </c>
      <c r="F148" s="6">
        <v>4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4</v>
      </c>
      <c r="R148" s="4">
        <v>40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Dalton Kincaid</v>
      </c>
      <c r="B149" s="4" t="str">
        <f ca="1">IFERROR(__xludf.DUMMYFUNCTION("INDEX(IFNA(REGEXEXTRACT(D149, ""([^ ]+)$"")))"),"BUF")</f>
        <v>BUF</v>
      </c>
      <c r="C149" s="4">
        <f t="shared" si="3"/>
        <v>7.2</v>
      </c>
      <c r="D149" s="4" t="s">
        <v>250</v>
      </c>
      <c r="E149" s="7" t="s">
        <v>347</v>
      </c>
      <c r="F149" s="6">
        <v>4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5</v>
      </c>
      <c r="R149" s="4">
        <v>47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Jaleel McLaughlin</v>
      </c>
      <c r="B150" s="4" t="str">
        <f ca="1">IFERROR(__xludf.DUMMYFUNCTION("INDEX(IFNA(REGEXEXTRACT(D150, ""([^ ]+)$"")))"),"DEN")</f>
        <v>DEN</v>
      </c>
      <c r="C150" s="4">
        <f t="shared" si="3"/>
        <v>5.1000000000000005</v>
      </c>
      <c r="D150" s="4" t="s">
        <v>254</v>
      </c>
      <c r="E150" s="7" t="s">
        <v>428</v>
      </c>
      <c r="F150" s="6">
        <v>4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9</v>
      </c>
      <c r="N150" s="4">
        <v>46</v>
      </c>
      <c r="O150" s="4">
        <v>0</v>
      </c>
      <c r="P150" s="8">
        <v>0</v>
      </c>
      <c r="Q150" s="7">
        <v>1</v>
      </c>
      <c r="R150" s="4">
        <v>0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Jakobi Meyers</v>
      </c>
      <c r="B151" s="4" t="str">
        <f ca="1">IFERROR(__xludf.DUMMYFUNCTION("INDEX(IFNA(REGEXEXTRACT(D151, ""([^ ]+)$"")))"),"LV")</f>
        <v>LV</v>
      </c>
      <c r="C151" s="4">
        <f t="shared" si="3"/>
        <v>7.4</v>
      </c>
      <c r="D151" s="4" t="s">
        <v>153</v>
      </c>
      <c r="E151" s="7" t="s">
        <v>357</v>
      </c>
      <c r="F151" s="6">
        <v>4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5</v>
      </c>
      <c r="R151" s="4">
        <v>49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Anthony Richardson</v>
      </c>
      <c r="B152" s="4" t="str">
        <f ca="1">IFERROR(__xludf.DUMMYFUNCTION("INDEX(IFNA(REGEXEXTRACT(D152, ""([^ ]+)$"")))"),"IND")</f>
        <v>IND</v>
      </c>
      <c r="C152" s="4">
        <f t="shared" si="3"/>
        <v>5.24</v>
      </c>
      <c r="D152" s="4" t="s">
        <v>24</v>
      </c>
      <c r="E152" s="7" t="s">
        <v>116</v>
      </c>
      <c r="F152" s="6">
        <v>4</v>
      </c>
      <c r="G152" s="7">
        <v>4</v>
      </c>
      <c r="H152" s="4">
        <v>3</v>
      </c>
      <c r="I152" s="4">
        <v>71</v>
      </c>
      <c r="J152" s="4">
        <v>0</v>
      </c>
      <c r="K152" s="4">
        <v>0</v>
      </c>
      <c r="L152" s="8">
        <v>0</v>
      </c>
      <c r="M152" s="7">
        <v>3</v>
      </c>
      <c r="N152" s="4">
        <v>24</v>
      </c>
      <c r="O152" s="4">
        <v>0</v>
      </c>
      <c r="P152" s="8">
        <v>0</v>
      </c>
      <c r="Q152" s="7">
        <v>0</v>
      </c>
      <c r="R152" s="4">
        <v>0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Miles Sanders</v>
      </c>
      <c r="B153" s="4" t="str">
        <f ca="1">IFERROR(__xludf.DUMMYFUNCTION("INDEX(IFNA(REGEXEXTRACT(D153, ""([^ ]+)$"")))"),"CAR")</f>
        <v>CAR</v>
      </c>
      <c r="C153" s="4">
        <f t="shared" si="3"/>
        <v>6.1000000000000005</v>
      </c>
      <c r="D153" s="4" t="s">
        <v>222</v>
      </c>
      <c r="E153" s="7" t="s">
        <v>348</v>
      </c>
      <c r="F153" s="6">
        <v>4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6</v>
      </c>
      <c r="N153" s="4">
        <v>32</v>
      </c>
      <c r="O153" s="4">
        <v>0</v>
      </c>
      <c r="P153" s="8">
        <v>0</v>
      </c>
      <c r="Q153" s="7">
        <v>3</v>
      </c>
      <c r="R153" s="4">
        <v>14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Rhamondre Stevenson</v>
      </c>
      <c r="B154" s="4" t="str">
        <f ca="1">IFERROR(__xludf.DUMMYFUNCTION("INDEX(IFNA(REGEXEXTRACT(D154, ""([^ ]+)$"")))"),"NE")</f>
        <v>NE</v>
      </c>
      <c r="C154" s="4">
        <f t="shared" si="3"/>
        <v>6.1999999999999993</v>
      </c>
      <c r="D154" s="4" t="s">
        <v>58</v>
      </c>
      <c r="E154" s="7" t="s">
        <v>39</v>
      </c>
      <c r="F154" s="6">
        <v>4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13</v>
      </c>
      <c r="N154" s="4">
        <v>43</v>
      </c>
      <c r="O154" s="4">
        <v>0</v>
      </c>
      <c r="P154" s="8">
        <v>0</v>
      </c>
      <c r="Q154" s="7">
        <v>4</v>
      </c>
      <c r="R154" s="4">
        <v>19</v>
      </c>
      <c r="S154" s="4">
        <v>0</v>
      </c>
      <c r="T154" s="8">
        <v>0</v>
      </c>
      <c r="U154" s="7">
        <v>1</v>
      </c>
      <c r="V154" s="8">
        <v>0</v>
      </c>
    </row>
    <row r="155" spans="1:22" x14ac:dyDescent="0.2">
      <c r="A155" s="4" t="str">
        <f t="shared" ca="1" si="0"/>
        <v>Zamir White</v>
      </c>
      <c r="B155" s="4" t="str">
        <f ca="1">IFERROR(__xludf.DUMMYFUNCTION("INDEX(IFNA(REGEXEXTRACT(D155, ""([^ ]+)$"")))"),"LV")</f>
        <v>LV</v>
      </c>
      <c r="C155" s="4">
        <f t="shared" si="3"/>
        <v>3</v>
      </c>
      <c r="D155" s="4" t="s">
        <v>205</v>
      </c>
      <c r="E155" s="7" t="s">
        <v>357</v>
      </c>
      <c r="F155" s="6">
        <v>4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17</v>
      </c>
      <c r="N155" s="4">
        <v>50</v>
      </c>
      <c r="O155" s="4">
        <v>0</v>
      </c>
      <c r="P155" s="8">
        <v>0</v>
      </c>
      <c r="Q155" s="7">
        <v>0</v>
      </c>
      <c r="R155" s="4">
        <v>0</v>
      </c>
      <c r="S155" s="4">
        <v>0</v>
      </c>
      <c r="T155" s="8">
        <v>0</v>
      </c>
      <c r="U155" s="7">
        <v>1</v>
      </c>
      <c r="V155" s="8">
        <v>0</v>
      </c>
    </row>
    <row r="156" spans="1:22" x14ac:dyDescent="0.2">
      <c r="A156" s="4" t="str">
        <f t="shared" ca="1" si="0"/>
        <v>Jake Bobo</v>
      </c>
      <c r="B156" s="4" t="str">
        <f ca="1">IFERROR(__xludf.DUMMYFUNCTION("INDEX(IFNA(REGEXEXTRACT(D156, ""([^ ]+)$"")))"),"SEA")</f>
        <v>SEA</v>
      </c>
      <c r="C156" s="4">
        <f t="shared" si="3"/>
        <v>4.5</v>
      </c>
      <c r="D156" s="4" t="s">
        <v>383</v>
      </c>
      <c r="E156" s="7" t="s">
        <v>56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3</v>
      </c>
      <c r="R156" s="4">
        <v>30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Tyler Boyd</v>
      </c>
      <c r="B157" s="4" t="str">
        <f ca="1">IFERROR(__xludf.DUMMYFUNCTION("INDEX(IFNA(REGEXEXTRACT(D157, ""([^ ]+)$"")))"),"TEN")</f>
        <v>TEN</v>
      </c>
      <c r="C157" s="4">
        <f t="shared" si="3"/>
        <v>4.0999999999999996</v>
      </c>
      <c r="D157" s="4" t="s">
        <v>231</v>
      </c>
      <c r="E157" s="7" t="s">
        <v>92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31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James Cook</v>
      </c>
      <c r="B158" s="4" t="str">
        <f ca="1">IFERROR(__xludf.DUMMYFUNCTION("INDEX(IFNA(REGEXEXTRACT(D158, ""([^ ]+)$"")))"),"BUF")</f>
        <v>BUF</v>
      </c>
      <c r="C158" s="4">
        <f t="shared" si="3"/>
        <v>5.3000000000000007</v>
      </c>
      <c r="D158" s="4" t="s">
        <v>104</v>
      </c>
      <c r="E158" s="7" t="s">
        <v>347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9</v>
      </c>
      <c r="N158" s="4">
        <v>39</v>
      </c>
      <c r="O158" s="4">
        <v>0</v>
      </c>
      <c r="P158" s="8">
        <v>0</v>
      </c>
      <c r="Q158" s="7">
        <v>1</v>
      </c>
      <c r="R158" s="4">
        <v>9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Amari Cooper</v>
      </c>
      <c r="B159" s="4" t="str">
        <f ca="1">IFERROR(__xludf.DUMMYFUNCTION("INDEX(IFNA(REGEXEXTRACT(D159, ""([^ ]+)$"")))"),"BUF")</f>
        <v>BUF</v>
      </c>
      <c r="C159" s="4">
        <f t="shared" si="3"/>
        <v>5.5</v>
      </c>
      <c r="D159" s="4" t="s">
        <v>234</v>
      </c>
      <c r="E159" s="7" t="s">
        <v>420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4</v>
      </c>
      <c r="R159" s="4">
        <v>35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Greg Dortch</v>
      </c>
      <c r="B160" s="4" t="str">
        <f ca="1">IFERROR(__xludf.DUMMYFUNCTION("INDEX(IFNA(REGEXEXTRACT(D160, ""([^ ]+)$"")))"),"ARI")</f>
        <v>ARI</v>
      </c>
      <c r="C160" s="4">
        <f t="shared" si="3"/>
        <v>5.8000000000000007</v>
      </c>
      <c r="D160" s="4" t="s">
        <v>171</v>
      </c>
      <c r="E160" s="7" t="s">
        <v>19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4</v>
      </c>
      <c r="R160" s="4">
        <v>38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Romeo Doubs</v>
      </c>
      <c r="B161" s="4" t="str">
        <f ca="1">IFERROR(__xludf.DUMMYFUNCTION("INDEX(IFNA(REGEXEXTRACT(D161, ""([^ ]+)$"")))"),"GB")</f>
        <v>GB</v>
      </c>
      <c r="C161" s="4">
        <f t="shared" si="3"/>
        <v>5.9</v>
      </c>
      <c r="D161" s="4" t="s">
        <v>165</v>
      </c>
      <c r="E161" s="7" t="s">
        <v>155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4</v>
      </c>
      <c r="R161" s="4">
        <v>39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Tyreek Hill</v>
      </c>
      <c r="B162" s="4" t="str">
        <f ca="1">IFERROR(__xludf.DUMMYFUNCTION("INDEX(IFNA(REGEXEXTRACT(D162, ""([^ ]+)$"")))"),"MIA")</f>
        <v>MIA</v>
      </c>
      <c r="C162" s="4">
        <f t="shared" si="3"/>
        <v>6.2000000000000011</v>
      </c>
      <c r="D162" s="4" t="s">
        <v>47</v>
      </c>
      <c r="E162" s="7" t="s">
        <v>157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3</v>
      </c>
      <c r="N162" s="4">
        <v>19</v>
      </c>
      <c r="O162" s="4">
        <v>0</v>
      </c>
      <c r="P162" s="8">
        <v>0</v>
      </c>
      <c r="Q162" s="7">
        <v>4</v>
      </c>
      <c r="R162" s="4">
        <v>23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DeAndre Hopkins</v>
      </c>
      <c r="B163" s="4" t="str">
        <f ca="1">IFERROR(__xludf.DUMMYFUNCTION("INDEX(IFNA(REGEXEXTRACT(D163, ""([^ ]+)$"")))"),"KC")</f>
        <v>KC</v>
      </c>
      <c r="C163" s="4">
        <f t="shared" si="3"/>
        <v>4.0999999999999996</v>
      </c>
      <c r="D163" s="4" t="s">
        <v>302</v>
      </c>
      <c r="E163" s="7" t="s">
        <v>92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2</v>
      </c>
      <c r="R163" s="4">
        <v>31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Cole Kmet</v>
      </c>
      <c r="B164" s="4" t="str">
        <f ca="1">IFERROR(__xludf.DUMMYFUNCTION("INDEX(IFNA(REGEXEXTRACT(D164, ""([^ ]+)$"")))"),"CHI")</f>
        <v>CHI</v>
      </c>
      <c r="C164" s="4">
        <f t="shared" si="3"/>
        <v>4.9000000000000004</v>
      </c>
      <c r="D164" s="4" t="s">
        <v>312</v>
      </c>
      <c r="E164" s="7" t="s">
        <v>51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3</v>
      </c>
      <c r="R164" s="4">
        <v>34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Josh Palmer</v>
      </c>
      <c r="B165" s="4" t="str">
        <f ca="1">IFERROR(__xludf.DUMMYFUNCTION("INDEX(IFNA(REGEXEXTRACT(D165, ""([^ ]+)$"")))"),"LAC")</f>
        <v>LAC</v>
      </c>
      <c r="C165" s="4">
        <f t="shared" si="3"/>
        <v>5.0999999999999996</v>
      </c>
      <c r="D165" s="4" t="s">
        <v>263</v>
      </c>
      <c r="E165" s="7" t="s">
        <v>424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3</v>
      </c>
      <c r="R165" s="4">
        <v>36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Colby Parkinson</v>
      </c>
      <c r="B166" s="4" t="str">
        <f ca="1">IFERROR(__xludf.DUMMYFUNCTION("INDEX(IFNA(REGEXEXTRACT(D166, ""([^ ]+)$"")))"),"LA")</f>
        <v>LA</v>
      </c>
      <c r="C166" s="4">
        <f t="shared" si="3"/>
        <v>5.3000000000000007</v>
      </c>
      <c r="D166" s="4" t="s">
        <v>179</v>
      </c>
      <c r="E166" s="7" t="s">
        <v>76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4</v>
      </c>
      <c r="R166" s="4">
        <v>33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Ja'Lynn Polk</v>
      </c>
      <c r="B167" s="4" t="str">
        <f ca="1">IFERROR(__xludf.DUMMYFUNCTION("INDEX(IFNA(REGEXEXTRACT(D167, ""([^ ]+)$"")))"),"NE")</f>
        <v>NE</v>
      </c>
      <c r="C167" s="4">
        <f t="shared" si="3"/>
        <v>4.5</v>
      </c>
      <c r="D167" s="4" t="s">
        <v>318</v>
      </c>
      <c r="E167" s="7" t="s">
        <v>39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3</v>
      </c>
      <c r="R167" s="4">
        <v>30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Demarcus Robinson</v>
      </c>
      <c r="B168" s="4" t="str">
        <f ca="1">IFERROR(__xludf.DUMMYFUNCTION("INDEX(IFNA(REGEXEXTRACT(D168, ""([^ ]+)$"")))"),"LA")</f>
        <v>LA</v>
      </c>
      <c r="C168" s="4">
        <f t="shared" si="3"/>
        <v>4.7</v>
      </c>
      <c r="D168" s="4" t="s">
        <v>181</v>
      </c>
      <c r="E168" s="7" t="s">
        <v>76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2</v>
      </c>
      <c r="R168" s="4">
        <v>37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Mason Rudolph</v>
      </c>
      <c r="B169" s="4" t="str">
        <f ca="1">IFERROR(__xludf.DUMMYFUNCTION("INDEX(IFNA(REGEXEXTRACT(D169, ""([^ ]+)$"")))"),"TEN")</f>
        <v>TEN</v>
      </c>
      <c r="C169" s="4">
        <f t="shared" si="3"/>
        <v>3.4</v>
      </c>
      <c r="D169" s="4" t="s">
        <v>470</v>
      </c>
      <c r="E169" s="7" t="s">
        <v>92</v>
      </c>
      <c r="F169" s="6">
        <v>3</v>
      </c>
      <c r="G169" s="7">
        <v>17</v>
      </c>
      <c r="H169" s="4">
        <v>9</v>
      </c>
      <c r="I169" s="4">
        <v>85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0</v>
      </c>
      <c r="R169" s="4">
        <v>0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Dalton Schultz</v>
      </c>
      <c r="B170" s="4" t="str">
        <f ca="1">IFERROR(__xludf.DUMMYFUNCTION("INDEX(IFNA(REGEXEXTRACT(D170, ""([^ ]+)$"")))"),"HOU")</f>
        <v>HOU</v>
      </c>
      <c r="C170" s="4">
        <f t="shared" si="3"/>
        <v>4.9000000000000004</v>
      </c>
      <c r="D170" s="4" t="s">
        <v>271</v>
      </c>
      <c r="E170" s="7" t="s">
        <v>44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3</v>
      </c>
      <c r="R170" s="4">
        <v>34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Devin Singletary</v>
      </c>
      <c r="B171" s="4" t="str">
        <f ca="1">IFERROR(__xludf.DUMMYFUNCTION("INDEX(IFNA(REGEXEXTRACT(D171, ""([^ ]+)$"")))"),"NYG")</f>
        <v>NYG</v>
      </c>
      <c r="C171" s="4">
        <f t="shared" si="3"/>
        <v>4.3000000000000007</v>
      </c>
      <c r="D171" s="4" t="s">
        <v>182</v>
      </c>
      <c r="E171" s="7" t="s">
        <v>89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14</v>
      </c>
      <c r="N171" s="4">
        <v>24</v>
      </c>
      <c r="O171" s="4">
        <v>0</v>
      </c>
      <c r="P171" s="8">
        <v>0</v>
      </c>
      <c r="Q171" s="7">
        <v>1</v>
      </c>
      <c r="R171" s="4">
        <v>14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Jaylen Waddle</v>
      </c>
      <c r="B172" s="4" t="str">
        <f ca="1">IFERROR(__xludf.DUMMYFUNCTION("INDEX(IFNA(REGEXEXTRACT(D172, ""([^ ]+)$"")))"),"MIA")</f>
        <v>MIA</v>
      </c>
      <c r="C172" s="4">
        <f t="shared" si="3"/>
        <v>5.6</v>
      </c>
      <c r="D172" s="4" t="s">
        <v>121</v>
      </c>
      <c r="E172" s="7" t="s">
        <v>157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4</v>
      </c>
      <c r="R172" s="4">
        <v>36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Darnell Washington</v>
      </c>
      <c r="B173" s="4" t="str">
        <f ca="1">IFERROR(__xludf.DUMMYFUNCTION("INDEX(IFNA(REGEXEXTRACT(D173, ""([^ ]+)$"")))"),"PIT")</f>
        <v>PIT</v>
      </c>
      <c r="C173" s="4">
        <f t="shared" si="3"/>
        <v>4.0999999999999996</v>
      </c>
      <c r="D173" s="4" t="s">
        <v>331</v>
      </c>
      <c r="E173" s="7" t="s">
        <v>35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31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Garrett Wilson</v>
      </c>
      <c r="B174" s="4" t="str">
        <f ca="1">IFERROR(__xludf.DUMMYFUNCTION("INDEX(IFNA(REGEXEXTRACT(D174, ""([^ ]+)$"")))"),"NYJ")</f>
        <v>NYJ</v>
      </c>
      <c r="C174" s="4">
        <f t="shared" si="3"/>
        <v>4.6000000000000005</v>
      </c>
      <c r="D174" s="4" t="s">
        <v>158</v>
      </c>
      <c r="E174" s="7" t="s">
        <v>49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5</v>
      </c>
      <c r="R174" s="4">
        <v>41</v>
      </c>
      <c r="S174" s="4">
        <v>0</v>
      </c>
      <c r="T174" s="8">
        <v>0</v>
      </c>
      <c r="U174" s="7">
        <v>1</v>
      </c>
      <c r="V174" s="8">
        <v>0</v>
      </c>
    </row>
    <row r="175" spans="1:22" x14ac:dyDescent="0.2">
      <c r="A175" s="4" t="str">
        <f t="shared" ca="1" si="0"/>
        <v>Jaylen Wright</v>
      </c>
      <c r="B175" s="4" t="str">
        <f ca="1">IFERROR(__xludf.DUMMYFUNCTION("INDEX(IFNA(REGEXEXTRACT(D175, ""([^ ]+)$"")))"),"MIA")</f>
        <v>MIA</v>
      </c>
      <c r="C175" s="4">
        <f t="shared" si="3"/>
        <v>3.2</v>
      </c>
      <c r="D175" s="4" t="s">
        <v>417</v>
      </c>
      <c r="E175" s="7" t="s">
        <v>157</v>
      </c>
      <c r="F175" s="6">
        <v>3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9</v>
      </c>
      <c r="N175" s="4">
        <v>32</v>
      </c>
      <c r="O175" s="4">
        <v>0</v>
      </c>
      <c r="P175" s="8">
        <v>0</v>
      </c>
      <c r="Q175" s="7">
        <v>0</v>
      </c>
      <c r="R175" s="4">
        <v>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De'Von Achane</v>
      </c>
      <c r="B176" s="4" t="str">
        <f ca="1">IFERROR(__xludf.DUMMYFUNCTION("INDEX(IFNA(REGEXEXTRACT(D176, ""([^ ]+)$"")))"),"MIA")</f>
        <v>MIA</v>
      </c>
      <c r="C176" s="4">
        <f t="shared" si="3"/>
        <v>4.4000000000000004</v>
      </c>
      <c r="D176" s="4" t="s">
        <v>71</v>
      </c>
      <c r="E176" s="7" t="s">
        <v>157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10</v>
      </c>
      <c r="N176" s="4">
        <v>15</v>
      </c>
      <c r="O176" s="4">
        <v>0</v>
      </c>
      <c r="P176" s="8">
        <v>0</v>
      </c>
      <c r="Q176" s="7">
        <v>3</v>
      </c>
      <c r="R176" s="4">
        <v>14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Erick All</v>
      </c>
      <c r="B177" s="4" t="str">
        <f ca="1">IFERROR(__xludf.DUMMYFUNCTION("INDEX(IFNA(REGEXEXTRACT(D177, ""([^ ]+)$"")))"),"CIN")</f>
        <v>CIN</v>
      </c>
      <c r="C177" s="4">
        <f t="shared" si="3"/>
        <v>4.8000000000000007</v>
      </c>
      <c r="D177" s="4" t="s">
        <v>370</v>
      </c>
      <c r="E177" s="7" t="s">
        <v>344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4</v>
      </c>
      <c r="R177" s="4">
        <v>28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Rashod Bateman</v>
      </c>
      <c r="B178" s="4" t="str">
        <f ca="1">IFERROR(__xludf.DUMMYFUNCTION("INDEX(IFNA(REGEXEXTRACT(D178, ""([^ ]+)$"")))"),"BAL")</f>
        <v>BAL</v>
      </c>
      <c r="C178" s="4">
        <f t="shared" si="3"/>
        <v>2.8000000000000003</v>
      </c>
      <c r="D178" s="4" t="s">
        <v>161</v>
      </c>
      <c r="E178" s="7" t="s">
        <v>342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1</v>
      </c>
      <c r="R178" s="4">
        <v>23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Brock Bowers</v>
      </c>
      <c r="B179" s="4" t="str">
        <f ca="1">IFERROR(__xludf.DUMMYFUNCTION("INDEX(IFNA(REGEXEXTRACT(D179, ""([^ ]+)$"")))"),"LV")</f>
        <v>LV</v>
      </c>
      <c r="C179" s="4">
        <f t="shared" si="3"/>
        <v>4.1000000000000005</v>
      </c>
      <c r="D179" s="4" t="s">
        <v>162</v>
      </c>
      <c r="E179" s="7" t="s">
        <v>357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1</v>
      </c>
      <c r="N179" s="4">
        <v>12</v>
      </c>
      <c r="O179" s="4">
        <v>0</v>
      </c>
      <c r="P179" s="8">
        <v>0</v>
      </c>
      <c r="Q179" s="7">
        <v>2</v>
      </c>
      <c r="R179" s="4">
        <v>19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Noah Brown</v>
      </c>
      <c r="B180" s="4" t="str">
        <f ca="1">IFERROR(__xludf.DUMMYFUNCTION("INDEX(IFNA(REGEXEXTRACT(D180, ""([^ ]+)$"")))"),"WAS")</f>
        <v>WAS</v>
      </c>
      <c r="C180" s="4">
        <f t="shared" si="3"/>
        <v>4.0999999999999996</v>
      </c>
      <c r="D180" s="4" t="s">
        <v>364</v>
      </c>
      <c r="E180" s="7" t="s">
        <v>359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3</v>
      </c>
      <c r="R180" s="4">
        <v>26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Harrison Bryant</v>
      </c>
      <c r="B181" s="4" t="str">
        <f ca="1">IFERROR(__xludf.DUMMYFUNCTION("INDEX(IFNA(REGEXEXTRACT(D181, ""([^ ]+)$"")))"),"LV")</f>
        <v>LV</v>
      </c>
      <c r="C181" s="4">
        <f t="shared" si="3"/>
        <v>3.1</v>
      </c>
      <c r="D181" s="4" t="s">
        <v>471</v>
      </c>
      <c r="E181" s="7" t="s">
        <v>357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2</v>
      </c>
      <c r="R181" s="4">
        <v>21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Grant Calcaterra</v>
      </c>
      <c r="B182" s="4" t="str">
        <f ca="1">IFERROR(__xludf.DUMMYFUNCTION("INDEX(IFNA(REGEXEXTRACT(D182, ""([^ ]+)$"")))"),"PHI")</f>
        <v>PHI</v>
      </c>
      <c r="C182" s="4">
        <f t="shared" si="3"/>
        <v>3.1</v>
      </c>
      <c r="D182" s="4" t="s">
        <v>233</v>
      </c>
      <c r="E182" s="7" t="s">
        <v>31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1</v>
      </c>
      <c r="R182" s="4">
        <v>26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Emari Demercado</v>
      </c>
      <c r="B183" s="4" t="str">
        <f ca="1">IFERROR(__xludf.DUMMYFUNCTION("INDEX(IFNA(REGEXEXTRACT(D183, ""([^ ]+)$"")))"),"ARI")</f>
        <v>ARI</v>
      </c>
      <c r="C183" s="4">
        <f t="shared" si="3"/>
        <v>2.9000000000000004</v>
      </c>
      <c r="D183" s="4" t="s">
        <v>212</v>
      </c>
      <c r="E183" s="7" t="s">
        <v>19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4</v>
      </c>
      <c r="N183" s="4">
        <v>24</v>
      </c>
      <c r="O183" s="4">
        <v>0</v>
      </c>
      <c r="P183" s="8">
        <v>0</v>
      </c>
      <c r="Q183" s="7">
        <v>1</v>
      </c>
      <c r="R183" s="4">
        <v>0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Will Dissly</v>
      </c>
      <c r="B184" s="4" t="str">
        <f ca="1">IFERROR(__xludf.DUMMYFUNCTION("INDEX(IFNA(REGEXEXTRACT(D184, ""([^ ]+)$"")))"),"LAC")</f>
        <v>LAC</v>
      </c>
      <c r="C184" s="4">
        <f t="shared" si="3"/>
        <v>3.4000000000000004</v>
      </c>
      <c r="D184" s="4" t="s">
        <v>235</v>
      </c>
      <c r="E184" s="7" t="s">
        <v>424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2</v>
      </c>
      <c r="R184" s="4">
        <v>24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Noah Fant</v>
      </c>
      <c r="B185" s="4" t="str">
        <f ca="1">IFERROR(__xludf.DUMMYFUNCTION("INDEX(IFNA(REGEXEXTRACT(D185, ""([^ ]+)$"")))"),"SEA")</f>
        <v>SEA</v>
      </c>
      <c r="C185" s="4">
        <f t="shared" si="3"/>
        <v>3.6</v>
      </c>
      <c r="D185" s="4" t="s">
        <v>239</v>
      </c>
      <c r="E185" s="7" t="s">
        <v>56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26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Andrei Iosivas</v>
      </c>
      <c r="B186" s="4" t="str">
        <f ca="1">IFERROR(__xludf.DUMMYFUNCTION("INDEX(IFNA(REGEXEXTRACT(D186, ""([^ ]+)$"")))"),"CIN")</f>
        <v>CIN</v>
      </c>
      <c r="C186" s="4">
        <f t="shared" si="3"/>
        <v>3.4000000000000004</v>
      </c>
      <c r="D186" s="4" t="s">
        <v>217</v>
      </c>
      <c r="E186" s="7" t="s">
        <v>344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29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Van Jefferson</v>
      </c>
      <c r="B187" s="4" t="str">
        <f ca="1">IFERROR(__xludf.DUMMYFUNCTION("INDEX(IFNA(REGEXEXTRACT(D187, ""([^ ]+)$"")))"),"PIT")</f>
        <v>PIT</v>
      </c>
      <c r="C187" s="4">
        <f t="shared" si="3"/>
        <v>3.1</v>
      </c>
      <c r="D187" s="4" t="s">
        <v>307</v>
      </c>
      <c r="E187" s="7" t="s">
        <v>35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21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Isaiah Likely</v>
      </c>
      <c r="B188" s="4" t="str">
        <f ca="1">IFERROR(__xludf.DUMMYFUNCTION("INDEX(IFNA(REGEXEXTRACT(D188, ""([^ ]+)$"")))"),"BAL")</f>
        <v>BAL</v>
      </c>
      <c r="C188" s="4">
        <f t="shared" si="3"/>
        <v>3.1</v>
      </c>
      <c r="D188" s="4" t="s">
        <v>63</v>
      </c>
      <c r="E188" s="7" t="s">
        <v>342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1</v>
      </c>
      <c r="R188" s="4">
        <v>26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Bo Melton</v>
      </c>
      <c r="B189" s="4" t="str">
        <f ca="1">IFERROR(__xludf.DUMMYFUNCTION("INDEX(IFNA(REGEXEXTRACT(D189, ""([^ ]+)$"")))"),"GB")</f>
        <v>GB</v>
      </c>
      <c r="C189" s="4">
        <f t="shared" si="3"/>
        <v>3.3000000000000003</v>
      </c>
      <c r="D189" s="4" t="s">
        <v>409</v>
      </c>
      <c r="E189" s="7" t="s">
        <v>155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28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Jonathan Mingo</v>
      </c>
      <c r="B190" s="4" t="str">
        <f ca="1">IFERROR(__xludf.DUMMYFUNCTION("INDEX(IFNA(REGEXEXTRACT(D190, ""([^ ]+)$"")))"),"DAL")</f>
        <v>DAL</v>
      </c>
      <c r="C190" s="4">
        <f t="shared" si="3"/>
        <v>3.9000000000000004</v>
      </c>
      <c r="D190" s="4" t="s">
        <v>198</v>
      </c>
      <c r="E190" s="7" t="s">
        <v>344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3</v>
      </c>
      <c r="R190" s="4">
        <v>24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Jalen Nailor</v>
      </c>
      <c r="B191" s="4" t="str">
        <f ca="1">IFERROR(__xludf.DUMMYFUNCTION("INDEX(IFNA(REGEXEXTRACT(D191, ""([^ ]+)$"")))"),"MIN")</f>
        <v>MIN</v>
      </c>
      <c r="C191" s="4">
        <f t="shared" si="3"/>
        <v>1.6</v>
      </c>
      <c r="D191" s="4" t="s">
        <v>135</v>
      </c>
      <c r="E191" s="7" t="s">
        <v>355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1</v>
      </c>
      <c r="N191" s="4">
        <v>0</v>
      </c>
      <c r="O191" s="4">
        <v>0</v>
      </c>
      <c r="P191" s="8">
        <v>0</v>
      </c>
      <c r="Q191" s="7">
        <v>1</v>
      </c>
      <c r="R191" s="4">
        <v>31</v>
      </c>
      <c r="S191" s="4">
        <v>0</v>
      </c>
      <c r="T191" s="8">
        <v>0</v>
      </c>
      <c r="U191" s="7">
        <v>1</v>
      </c>
      <c r="V191" s="8">
        <v>0</v>
      </c>
    </row>
    <row r="192" spans="1:22" x14ac:dyDescent="0.2">
      <c r="A192" s="4" t="str">
        <f t="shared" ca="1" si="0"/>
        <v>Ronnie Rivers</v>
      </c>
      <c r="B192" s="4" t="str">
        <f ca="1">IFERROR(__xludf.DUMMYFUNCTION("INDEX(IFNA(REGEXEXTRACT(D192, ""([^ ]+)$"")))"),"LA")</f>
        <v>LA</v>
      </c>
      <c r="C192" s="4">
        <f t="shared" si="3"/>
        <v>2.6</v>
      </c>
      <c r="D192" s="4" t="s">
        <v>269</v>
      </c>
      <c r="E192" s="7" t="s">
        <v>76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6</v>
      </c>
      <c r="N192" s="4">
        <v>26</v>
      </c>
      <c r="O192" s="4">
        <v>0</v>
      </c>
      <c r="P192" s="8">
        <v>0</v>
      </c>
      <c r="Q192" s="7">
        <v>0</v>
      </c>
      <c r="R192" s="4">
        <v>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Cade Stover</v>
      </c>
      <c r="B193" s="4" t="str">
        <f ca="1">IFERROR(__xludf.DUMMYFUNCTION("INDEX(IFNA(REGEXEXTRACT(D193, ""([^ ]+)$"")))"),"HOU")</f>
        <v>HOU</v>
      </c>
      <c r="C193" s="4">
        <f t="shared" si="3"/>
        <v>3.2</v>
      </c>
      <c r="D193" s="4" t="s">
        <v>394</v>
      </c>
      <c r="E193" s="7" t="s">
        <v>44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1</v>
      </c>
      <c r="R193" s="4">
        <v>27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Jalen Tolbert</v>
      </c>
      <c r="B194" s="4" t="str">
        <f ca="1">IFERROR(__xludf.DUMMYFUNCTION("INDEX(IFNA(REGEXEXTRACT(D194, ""([^ ]+)$"")))"),"DAL")</f>
        <v>DAL</v>
      </c>
      <c r="C194" s="4">
        <f t="shared" si="3"/>
        <v>3.9000000000000004</v>
      </c>
      <c r="D194" s="4" t="s">
        <v>274</v>
      </c>
      <c r="E194" s="7" t="s">
        <v>53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3</v>
      </c>
      <c r="R194" s="4">
        <v>24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Justin Watson</v>
      </c>
      <c r="B195" s="4" t="str">
        <f ca="1">IFERROR(__xludf.DUMMYFUNCTION("INDEX(IFNA(REGEXEXTRACT(D195, ""([^ ]+)$"")))"),"KC")</f>
        <v>KC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3.7</v>
      </c>
      <c r="D195" s="4" t="s">
        <v>226</v>
      </c>
      <c r="E195" s="7" t="s">
        <v>82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2</v>
      </c>
      <c r="R195" s="4">
        <v>27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Emanuel Wilson</v>
      </c>
      <c r="B196" s="4" t="str">
        <f ca="1">IFERROR(__xludf.DUMMYFUNCTION("INDEX(IFNA(REGEXEXTRACT(D196, ""([^ ]+)$"")))"),"GB")</f>
        <v>GB</v>
      </c>
      <c r="C196" s="4">
        <f t="shared" si="4"/>
        <v>2.7</v>
      </c>
      <c r="D196" s="4" t="s">
        <v>184</v>
      </c>
      <c r="E196" s="7" t="s">
        <v>155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8</v>
      </c>
      <c r="N196" s="4">
        <v>27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Michael Wilson</v>
      </c>
      <c r="B197" s="4" t="str">
        <f ca="1">IFERROR(__xludf.DUMMYFUNCTION("INDEX(IFNA(REGEXEXTRACT(D197, ""([^ ]+)$"")))"),"ARI")</f>
        <v>ARI</v>
      </c>
      <c r="C197" s="4">
        <f t="shared" si="4"/>
        <v>3.3000000000000007</v>
      </c>
      <c r="D197" s="4" t="s">
        <v>159</v>
      </c>
      <c r="E197" s="7" t="s">
        <v>19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3</v>
      </c>
      <c r="R197" s="4">
        <v>38</v>
      </c>
      <c r="S197" s="4">
        <v>0</v>
      </c>
      <c r="T197" s="8">
        <v>0</v>
      </c>
      <c r="U197" s="7">
        <v>1</v>
      </c>
      <c r="V197" s="8">
        <v>0</v>
      </c>
    </row>
    <row r="198" spans="1:22" x14ac:dyDescent="0.2">
      <c r="A198" s="4" t="str">
        <f t="shared" ca="1" si="0"/>
        <v>Nelson Agholor</v>
      </c>
      <c r="B198" s="4" t="str">
        <f ca="1">IFERROR(__xludf.DUMMYFUNCTION("INDEX(IFNA(REGEXEXTRACT(D198, ""([^ ]+)$"")))"),"BAL")</f>
        <v>BAL</v>
      </c>
      <c r="C198" s="4">
        <f t="shared" si="4"/>
        <v>2</v>
      </c>
      <c r="D198" s="4" t="s">
        <v>279</v>
      </c>
      <c r="E198" s="7" t="s">
        <v>342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10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Jordan Akins</v>
      </c>
      <c r="B199" s="4" t="str">
        <f ca="1">IFERROR(__xludf.DUMMYFUNCTION("INDEX(IFNA(REGEXEXTRACT(D199, ""([^ ]+)$"")))"),"CLE")</f>
        <v>CLE</v>
      </c>
      <c r="C199" s="4">
        <f t="shared" si="4"/>
        <v>1.5</v>
      </c>
      <c r="D199" s="4" t="s">
        <v>207</v>
      </c>
      <c r="E199" s="7" t="s">
        <v>420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1</v>
      </c>
      <c r="R199" s="4">
        <v>10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Keenan Allen</v>
      </c>
      <c r="B200" s="4" t="str">
        <f ca="1">IFERROR(__xludf.DUMMYFUNCTION("INDEX(IFNA(REGEXEXTRACT(D200, ""([^ ]+)$"")))"),"CHI")</f>
        <v>CHI</v>
      </c>
      <c r="C200" s="4">
        <f t="shared" si="4"/>
        <v>3.4000000000000004</v>
      </c>
      <c r="D200" s="4" t="s">
        <v>208</v>
      </c>
      <c r="E200" s="7" t="s">
        <v>51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3</v>
      </c>
      <c r="R200" s="4">
        <v>19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Calvin Austin</v>
      </c>
      <c r="B201" s="4" t="str">
        <f ca="1">IFERROR(__xludf.DUMMYFUNCTION("INDEX(IFNA(REGEXEXTRACT(D201, ""([^ ]+)$"")))"),"PIT")</f>
        <v>PIT</v>
      </c>
      <c r="C201" s="4">
        <f t="shared" si="4"/>
        <v>2.2000000000000002</v>
      </c>
      <c r="D201" s="4" t="s">
        <v>282</v>
      </c>
      <c r="E201" s="7" t="s">
        <v>35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1</v>
      </c>
      <c r="R201" s="4">
        <v>17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Kayshon Boutte</v>
      </c>
      <c r="B202" s="4" t="str">
        <f ca="1">IFERROR(__xludf.DUMMYFUNCTION("INDEX(IFNA(REGEXEXTRACT(D202, ""([^ ]+)$"")))"),"NE")</f>
        <v>NE</v>
      </c>
      <c r="C202" s="4">
        <f t="shared" si="4"/>
        <v>1.6</v>
      </c>
      <c r="D202" s="4" t="s">
        <v>448</v>
      </c>
      <c r="E202" s="7" t="s">
        <v>39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1</v>
      </c>
      <c r="R202" s="4">
        <v>11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Treylon Burks</v>
      </c>
      <c r="B203" s="4" t="str">
        <f ca="1">IFERROR(__xludf.DUMMYFUNCTION("INDEX(IFNA(REGEXEXTRACT(D203, ""([^ ]+)$"")))"),"TEN")</f>
        <v>TEN</v>
      </c>
      <c r="C203" s="4">
        <f t="shared" si="4"/>
        <v>1.8</v>
      </c>
      <c r="D203" s="4" t="s">
        <v>285</v>
      </c>
      <c r="E203" s="7" t="s">
        <v>92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13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Tyler Conklin</v>
      </c>
      <c r="B204" s="4" t="str">
        <f ca="1">IFERROR(__xludf.DUMMYFUNCTION("INDEX(IFNA(REGEXEXTRACT(D204, ""([^ ]+)$"")))"),"NYJ")</f>
        <v>NYJ</v>
      </c>
      <c r="C204" s="4">
        <f t="shared" si="4"/>
        <v>3.7</v>
      </c>
      <c r="D204" s="4" t="s">
        <v>288</v>
      </c>
      <c r="E204" s="7" t="s">
        <v>49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4</v>
      </c>
      <c r="R204" s="4">
        <v>17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Tanner Conner</v>
      </c>
      <c r="B205" s="4" t="str">
        <f ca="1">IFERROR(__xludf.DUMMYFUNCTION("INDEX(IFNA(REGEXEXTRACT(D205, ""([^ ]+)$"")))"),"MIA")</f>
        <v>MIA</v>
      </c>
      <c r="C205" s="4">
        <f t="shared" si="4"/>
        <v>2.5</v>
      </c>
      <c r="D205" s="4" t="s">
        <v>452</v>
      </c>
      <c r="E205" s="7" t="s">
        <v>157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15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Brandin Cooks</v>
      </c>
      <c r="B206" s="4" t="str">
        <f ca="1">IFERROR(__xludf.DUMMYFUNCTION("INDEX(IFNA(REGEXEXTRACT(D206, ""([^ ]+)$"")))"),"DAL")</f>
        <v>DAL</v>
      </c>
      <c r="C206" s="4">
        <f t="shared" si="4"/>
        <v>2.1</v>
      </c>
      <c r="D206" s="4" t="s">
        <v>105</v>
      </c>
      <c r="E206" s="7" t="s">
        <v>53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1</v>
      </c>
      <c r="R206" s="4">
        <v>16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Re'Mahn Davis</v>
      </c>
      <c r="B207" s="4" t="str">
        <f ca="1">IFERROR(__xludf.DUMMYFUNCTION("INDEX(IFNA(REGEXEXTRACT(D207, ""([^ ]+)$"")))"),"BUF")</f>
        <v>BUF</v>
      </c>
      <c r="C207" s="4">
        <f t="shared" si="4"/>
        <v>1.1000000000000001</v>
      </c>
      <c r="D207" s="4" t="s">
        <v>211</v>
      </c>
      <c r="E207" s="7" t="s">
        <v>347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7</v>
      </c>
      <c r="N207" s="4">
        <v>11</v>
      </c>
      <c r="O207" s="4">
        <v>0</v>
      </c>
      <c r="P207" s="8">
        <v>0</v>
      </c>
      <c r="Q207" s="7">
        <v>0</v>
      </c>
      <c r="R207" s="4">
        <v>0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Jahan Dotson</v>
      </c>
      <c r="B208" s="4" t="str">
        <f ca="1">IFERROR(__xludf.DUMMYFUNCTION("INDEX(IFNA(REGEXEXTRACT(D208, ""([^ ]+)$"")))"),"PHI")</f>
        <v>PHI</v>
      </c>
      <c r="C208" s="4">
        <f t="shared" si="4"/>
        <v>2.1</v>
      </c>
      <c r="D208" s="4" t="s">
        <v>403</v>
      </c>
      <c r="E208" s="7" t="s">
        <v>31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2</v>
      </c>
      <c r="R208" s="4">
        <v>11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Demario Douglas</v>
      </c>
      <c r="B209" s="4" t="str">
        <f ca="1">IFERROR(__xludf.DUMMYFUNCTION("INDEX(IFNA(REGEXEXTRACT(D209, ""([^ ]+)$"")))"),"NE")</f>
        <v>NE</v>
      </c>
      <c r="C209" s="4">
        <f t="shared" si="4"/>
        <v>2.8</v>
      </c>
      <c r="D209" s="4" t="s">
        <v>236</v>
      </c>
      <c r="E209" s="7" t="s">
        <v>39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3</v>
      </c>
      <c r="R209" s="4">
        <v>13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Gus Edwards</v>
      </c>
      <c r="B210" s="4" t="str">
        <f ca="1">IFERROR(__xludf.DUMMYFUNCTION("INDEX(IFNA(REGEXEXTRACT(D210, ""([^ ]+)$"")))"),"LAC")</f>
        <v>LAC</v>
      </c>
      <c r="C210" s="4">
        <f t="shared" si="4"/>
        <v>1.9000000000000001</v>
      </c>
      <c r="D210" s="4" t="s">
        <v>214</v>
      </c>
      <c r="E210" s="7" t="s">
        <v>424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6</v>
      </c>
      <c r="N210" s="4">
        <v>19</v>
      </c>
      <c r="O210" s="4">
        <v>0</v>
      </c>
      <c r="P210" s="8">
        <v>0</v>
      </c>
      <c r="Q210" s="7">
        <v>0</v>
      </c>
      <c r="R210" s="4">
        <v>0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Ezekiel Elliott</v>
      </c>
      <c r="B211" s="4" t="str">
        <f ca="1">IFERROR(__xludf.DUMMYFUNCTION("INDEX(IFNA(REGEXEXTRACT(D211, ""([^ ]+)$"")))"),"LAC")</f>
        <v>LAC</v>
      </c>
      <c r="C211" s="4">
        <f t="shared" si="4"/>
        <v>2.9000000000000004</v>
      </c>
      <c r="D211" s="4" t="s">
        <v>106</v>
      </c>
      <c r="E211" s="7" t="s">
        <v>53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5</v>
      </c>
      <c r="N211" s="4">
        <v>19</v>
      </c>
      <c r="O211" s="4">
        <v>0</v>
      </c>
      <c r="P211" s="8">
        <v>0</v>
      </c>
      <c r="Q211" s="7">
        <v>1</v>
      </c>
      <c r="R211" s="4">
        <v>5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Zay Flowers</v>
      </c>
      <c r="B212" s="4" t="str">
        <f ca="1">IFERROR(__xludf.DUMMYFUNCTION("INDEX(IFNA(REGEXEXTRACT(D212, ""([^ ]+)$"")))"),"BAL")</f>
        <v>BAL</v>
      </c>
      <c r="C212" s="4">
        <f t="shared" si="4"/>
        <v>1.5</v>
      </c>
      <c r="D212" s="4" t="s">
        <v>172</v>
      </c>
      <c r="E212" s="7" t="s">
        <v>342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10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Breece Hall</v>
      </c>
      <c r="B213" s="4" t="str">
        <f ca="1">IFERROR(__xludf.DUMMYFUNCTION("INDEX(IFNA(REGEXEXTRACT(D213, ""([^ ]+)$"")))"),"NYJ")</f>
        <v>NYJ</v>
      </c>
      <c r="C213" s="4">
        <f t="shared" si="4"/>
        <v>2.8</v>
      </c>
      <c r="D213" s="4" t="s">
        <v>80</v>
      </c>
      <c r="E213" s="7" t="s">
        <v>49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10</v>
      </c>
      <c r="N213" s="4">
        <v>4</v>
      </c>
      <c r="O213" s="4">
        <v>0</v>
      </c>
      <c r="P213" s="8">
        <v>0</v>
      </c>
      <c r="Q213" s="7">
        <v>2</v>
      </c>
      <c r="R213" s="4">
        <v>14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JaMycal Hasty</v>
      </c>
      <c r="B214" s="4" t="str">
        <f ca="1">IFERROR(__xludf.DUMMYFUNCTION("INDEX(IFNA(REGEXEXTRACT(D214, ""([^ ]+)$"")))"),"NE")</f>
        <v>NE</v>
      </c>
      <c r="C214" s="4">
        <f t="shared" si="4"/>
        <v>1.5</v>
      </c>
      <c r="D214" s="4" t="s">
        <v>407</v>
      </c>
      <c r="E214" s="7" t="s">
        <v>39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3</v>
      </c>
      <c r="N214" s="4">
        <v>15</v>
      </c>
      <c r="O214" s="4">
        <v>0</v>
      </c>
      <c r="P214" s="8">
        <v>0</v>
      </c>
      <c r="Q214" s="7">
        <v>0</v>
      </c>
      <c r="R214" s="4">
        <v>0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Malik Heath</v>
      </c>
      <c r="B215" s="4" t="str">
        <f ca="1">IFERROR(__xludf.DUMMYFUNCTION("INDEX(IFNA(REGEXEXTRACT(D215, ""([^ ]+)$"")))"),"GB")</f>
        <v>GB</v>
      </c>
      <c r="C215" s="4">
        <f t="shared" si="4"/>
        <v>2.2000000000000002</v>
      </c>
      <c r="D215" s="4" t="s">
        <v>472</v>
      </c>
      <c r="E215" s="7" t="s">
        <v>155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2</v>
      </c>
      <c r="R215" s="4">
        <v>12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Hunter Henry</v>
      </c>
      <c r="B216" s="4" t="str">
        <f ca="1">IFERROR(__xludf.DUMMYFUNCTION("INDEX(IFNA(REGEXEXTRACT(D216, ""([^ ]+)$"")))"),"NE")</f>
        <v>NE</v>
      </c>
      <c r="C216" s="4">
        <f t="shared" si="4"/>
        <v>2.2000000000000002</v>
      </c>
      <c r="D216" s="4" t="s">
        <v>244</v>
      </c>
      <c r="E216" s="7" t="s">
        <v>39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12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Elijah Higgins</v>
      </c>
      <c r="B217" s="4" t="str">
        <f ca="1">IFERROR(__xludf.DUMMYFUNCTION("INDEX(IFNA(REGEXEXTRACT(D217, ""([^ ]+)$"")))"),"ARI")</f>
        <v>ARI</v>
      </c>
      <c r="C217" s="4">
        <f t="shared" si="4"/>
        <v>2.2000000000000002</v>
      </c>
      <c r="D217" s="4" t="s">
        <v>245</v>
      </c>
      <c r="E217" s="7" t="s">
        <v>19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2</v>
      </c>
      <c r="R217" s="4">
        <v>12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Juwan Johnson</v>
      </c>
      <c r="B218" s="4" t="str">
        <f ca="1">IFERROR(__xludf.DUMMYFUNCTION("INDEX(IFNA(REGEXEXTRACT(D218, ""([^ ]+)$"")))"),"NO")</f>
        <v>NO</v>
      </c>
      <c r="C218" s="4">
        <f t="shared" si="4"/>
        <v>2.2999999999999998</v>
      </c>
      <c r="D218" s="4" t="s">
        <v>133</v>
      </c>
      <c r="E218" s="7" t="s">
        <v>96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2</v>
      </c>
      <c r="R218" s="4">
        <v>13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Kyle Juszczyk</v>
      </c>
      <c r="B219" s="4" t="str">
        <f ca="1">IFERROR(__xludf.DUMMYFUNCTION("INDEX(IFNA(REGEXEXTRACT(D219, ""([^ ]+)$"")))"),"SF")</f>
        <v>SF</v>
      </c>
      <c r="C219" s="4">
        <f t="shared" si="4"/>
        <v>1.7000000000000002</v>
      </c>
      <c r="D219" s="4" t="s">
        <v>174</v>
      </c>
      <c r="E219" s="7" t="s">
        <v>101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12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Hunter Luepke</v>
      </c>
      <c r="B220" s="4" t="str">
        <f ca="1">IFERROR(__xludf.DUMMYFUNCTION("INDEX(IFNA(REGEXEXTRACT(D220, ""([^ ]+)$"")))"),"DAL")</f>
        <v>DAL</v>
      </c>
      <c r="C220" s="4">
        <f t="shared" si="4"/>
        <v>3.2</v>
      </c>
      <c r="D220" s="4" t="s">
        <v>252</v>
      </c>
      <c r="E220" s="7" t="s">
        <v>53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2</v>
      </c>
      <c r="N220" s="4">
        <v>8</v>
      </c>
      <c r="O220" s="4">
        <v>0</v>
      </c>
      <c r="P220" s="8">
        <v>0</v>
      </c>
      <c r="Q220" s="7">
        <v>2</v>
      </c>
      <c r="R220" s="4">
        <v>14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Tyreik McAllister</v>
      </c>
      <c r="B221" s="4" t="str">
        <f ca="1">IFERROR(__xludf.DUMMYFUNCTION("INDEX(IFNA(REGEXEXTRACT(D221, ""([^ ]+)$"")))"),"LV")</f>
        <v>LV</v>
      </c>
      <c r="C221" s="4">
        <f t="shared" si="4"/>
        <v>1.1000000000000001</v>
      </c>
      <c r="D221" s="4" t="s">
        <v>473</v>
      </c>
      <c r="E221" s="7" t="s">
        <v>357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2</v>
      </c>
      <c r="N221" s="4">
        <v>11</v>
      </c>
      <c r="O221" s="4">
        <v>0</v>
      </c>
      <c r="P221" s="8">
        <v>0</v>
      </c>
      <c r="Q221" s="7">
        <v>0</v>
      </c>
      <c r="R221" s="4">
        <v>0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Luke McCaffrey</v>
      </c>
      <c r="B222" s="4" t="str">
        <f ca="1">IFERROR(__xludf.DUMMYFUNCTION("INDEX(IFNA(REGEXEXTRACT(D222, ""([^ ]+)$"")))"),"WAS")</f>
        <v>WAS</v>
      </c>
      <c r="C222" s="4">
        <f t="shared" si="4"/>
        <v>2.2000000000000002</v>
      </c>
      <c r="D222" s="4" t="s">
        <v>253</v>
      </c>
      <c r="E222" s="7" t="s">
        <v>359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17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Adonai Mitchell</v>
      </c>
      <c r="B223" s="4" t="str">
        <f ca="1">IFERROR(__xludf.DUMMYFUNCTION("INDEX(IFNA(REGEXEXTRACT(D223, ""([^ ]+)$"")))"),"IND")</f>
        <v>IND</v>
      </c>
      <c r="C223" s="4">
        <f t="shared" si="4"/>
        <v>1</v>
      </c>
      <c r="D223" s="4" t="s">
        <v>314</v>
      </c>
      <c r="E223" s="7" t="s">
        <v>116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1</v>
      </c>
      <c r="N223" s="4">
        <v>10</v>
      </c>
      <c r="O223" s="4">
        <v>0</v>
      </c>
      <c r="P223" s="8">
        <v>0</v>
      </c>
      <c r="Q223" s="7">
        <v>0</v>
      </c>
      <c r="R223" s="4">
        <v>0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Elijah Moore</v>
      </c>
      <c r="B224" s="4" t="str">
        <f ca="1">IFERROR(__xludf.DUMMYFUNCTION("INDEX(IFNA(REGEXEXTRACT(D224, ""([^ ]+)$"")))"),"CLE")</f>
        <v>CLE</v>
      </c>
      <c r="C224" s="4">
        <f t="shared" si="4"/>
        <v>1.6</v>
      </c>
      <c r="D224" s="4" t="s">
        <v>315</v>
      </c>
      <c r="E224" s="7" t="s">
        <v>420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1</v>
      </c>
      <c r="R224" s="4">
        <v>11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John Mundt</v>
      </c>
      <c r="B225" s="4" t="str">
        <f ca="1">IFERROR(__xludf.DUMMYFUNCTION("INDEX(IFNA(REGEXEXTRACT(D225, ""([^ ]+)$"")))"),"MIN")</f>
        <v>MIN</v>
      </c>
      <c r="C225" s="4">
        <f t="shared" si="4"/>
        <v>2.5</v>
      </c>
      <c r="D225" s="4" t="s">
        <v>260</v>
      </c>
      <c r="E225" s="7" t="s">
        <v>355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2</v>
      </c>
      <c r="R225" s="4">
        <v>15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Luke Musgrave</v>
      </c>
      <c r="B226" s="4" t="str">
        <f ca="1">IFERROR(__xludf.DUMMYFUNCTION("INDEX(IFNA(REGEXEXTRACT(D226, ""([^ ]+)$"")))"),"GB")</f>
        <v>GB</v>
      </c>
      <c r="C226" s="4">
        <f t="shared" si="4"/>
        <v>2.8</v>
      </c>
      <c r="D226" s="4" t="s">
        <v>410</v>
      </c>
      <c r="E226" s="7" t="s">
        <v>155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3</v>
      </c>
      <c r="R226" s="4">
        <v>13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Rome Odunze</v>
      </c>
      <c r="B227" s="4" t="str">
        <f ca="1">IFERROR(__xludf.DUMMYFUNCTION("INDEX(IFNA(REGEXEXTRACT(D227, ""([^ ]+)$"")))"),"CHI")</f>
        <v>CHI</v>
      </c>
      <c r="C227" s="4">
        <f t="shared" si="4"/>
        <v>1.5</v>
      </c>
      <c r="D227" s="4" t="s">
        <v>261</v>
      </c>
      <c r="E227" s="7" t="s">
        <v>51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10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Calvin Ridley</v>
      </c>
      <c r="B228" s="4" t="str">
        <f ca="1">IFERROR(__xludf.DUMMYFUNCTION("INDEX(IFNA(REGEXEXTRACT(D228, ""([^ ]+)$"")))"),"TEN")</f>
        <v>TEN</v>
      </c>
      <c r="C228" s="4">
        <f t="shared" si="4"/>
        <v>2</v>
      </c>
      <c r="D228" s="4" t="s">
        <v>168</v>
      </c>
      <c r="E228" s="7" t="s">
        <v>92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1</v>
      </c>
      <c r="N228" s="4">
        <v>10</v>
      </c>
      <c r="O228" s="4">
        <v>0</v>
      </c>
      <c r="P228" s="8">
        <v>0</v>
      </c>
      <c r="Q228" s="7">
        <v>1</v>
      </c>
      <c r="R228" s="4">
        <v>5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Jeremy Ruckert</v>
      </c>
      <c r="B229" s="4" t="str">
        <f ca="1">IFERROR(__xludf.DUMMYFUNCTION("INDEX(IFNA(REGEXEXTRACT(D229, ""([^ ]+)$"")))"),"NYJ")</f>
        <v>NYJ</v>
      </c>
      <c r="C229" s="4">
        <f t="shared" si="4"/>
        <v>2</v>
      </c>
      <c r="D229" s="4" t="s">
        <v>444</v>
      </c>
      <c r="E229" s="7" t="s">
        <v>49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2</v>
      </c>
      <c r="R229" s="4">
        <v>10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Ja'Tavion Sanders</v>
      </c>
      <c r="B230" s="4" t="str">
        <f ca="1">IFERROR(__xludf.DUMMYFUNCTION("INDEX(IFNA(REGEXEXTRACT(D230, ""([^ ]+)$"")))"),"CAR")</f>
        <v>CAR</v>
      </c>
      <c r="C230" s="4">
        <f t="shared" si="4"/>
        <v>2.6</v>
      </c>
      <c r="D230" s="4" t="s">
        <v>321</v>
      </c>
      <c r="E230" s="7" t="s">
        <v>348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2</v>
      </c>
      <c r="R230" s="4">
        <v>16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Laviska Shenault</v>
      </c>
      <c r="B231" s="4" t="str">
        <f ca="1">IFERROR(__xludf.DUMMYFUNCTION("INDEX(IFNA(REGEXEXTRACT(D231, ""([^ ]+)$"")))"),"LAC")</f>
        <v>LAC</v>
      </c>
      <c r="C231" s="4">
        <f t="shared" si="4"/>
        <v>2.2999999999999998</v>
      </c>
      <c r="D231" s="4" t="s">
        <v>322</v>
      </c>
      <c r="E231" s="7" t="s">
        <v>56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18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Brenton Strange</v>
      </c>
      <c r="B232" s="4" t="str">
        <f ca="1">IFERROR(__xludf.DUMMYFUNCTION("INDEX(IFNA(REGEXEXTRACT(D232, ""([^ ]+)$"")))"),"JAX")</f>
        <v>JAX</v>
      </c>
      <c r="C232" s="4">
        <f t="shared" si="4"/>
        <v>3.4000000000000004</v>
      </c>
      <c r="D232" s="4" t="s">
        <v>363</v>
      </c>
      <c r="E232" s="7" t="s">
        <v>362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3</v>
      </c>
      <c r="R232" s="4">
        <v>19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J.J. Taylor</v>
      </c>
      <c r="B233" s="4" t="str">
        <f ca="1">IFERROR(__xludf.DUMMYFUNCTION("INDEX(IFNA(REGEXEXTRACT(D233, ""([^ ]+)$"")))"),"HOU")</f>
        <v>HOU</v>
      </c>
      <c r="C233" s="4">
        <f t="shared" si="4"/>
        <v>1.8</v>
      </c>
      <c r="D233" s="4" t="s">
        <v>460</v>
      </c>
      <c r="E233" s="7" t="s">
        <v>44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6</v>
      </c>
      <c r="N233" s="4">
        <v>18</v>
      </c>
      <c r="O233" s="4">
        <v>0</v>
      </c>
      <c r="P233" s="8">
        <v>0</v>
      </c>
      <c r="Q233" s="7">
        <v>0</v>
      </c>
      <c r="R233" s="4">
        <v>0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Tyrone Tracy</v>
      </c>
      <c r="B234" s="4" t="str">
        <f ca="1">IFERROR(__xludf.DUMMYFUNCTION("INDEX(IFNA(REGEXEXTRACT(D234, ""([^ ]+)$"")))"),"NYG")</f>
        <v>NYG</v>
      </c>
      <c r="C234" s="4">
        <f t="shared" si="4"/>
        <v>2.6</v>
      </c>
      <c r="D234" s="4" t="s">
        <v>327</v>
      </c>
      <c r="E234" s="7" t="s">
        <v>89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4</v>
      </c>
      <c r="N234" s="4">
        <v>2</v>
      </c>
      <c r="O234" s="4">
        <v>0</v>
      </c>
      <c r="P234" s="8">
        <v>0</v>
      </c>
      <c r="Q234" s="7">
        <v>1</v>
      </c>
      <c r="R234" s="4">
        <v>19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Sean Tucker</v>
      </c>
      <c r="B235" s="4" t="str">
        <f ca="1">IFERROR(__xludf.DUMMYFUNCTION("INDEX(IFNA(REGEXEXTRACT(D235, ""([^ ]+)$"")))"),"TB")</f>
        <v>TB</v>
      </c>
      <c r="C235" s="4">
        <f t="shared" si="4"/>
        <v>2.2000000000000002</v>
      </c>
      <c r="D235" s="4" t="s">
        <v>461</v>
      </c>
      <c r="E235" s="7" t="s">
        <v>423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1</v>
      </c>
      <c r="N235" s="4">
        <v>3</v>
      </c>
      <c r="O235" s="4">
        <v>0</v>
      </c>
      <c r="P235" s="8">
        <v>0</v>
      </c>
      <c r="Q235" s="7">
        <v>1</v>
      </c>
      <c r="R235" s="4">
        <v>14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Jamaal Williams</v>
      </c>
      <c r="B236" s="4" t="str">
        <f ca="1">IFERROR(__xludf.DUMMYFUNCTION("INDEX(IFNA(REGEXEXTRACT(D236, ""([^ ]+)$"")))"),"NO")</f>
        <v>NO</v>
      </c>
      <c r="C236" s="4">
        <f t="shared" si="4"/>
        <v>2.9000000000000004</v>
      </c>
      <c r="D236" s="4" t="s">
        <v>123</v>
      </c>
      <c r="E236" s="7" t="s">
        <v>96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3</v>
      </c>
      <c r="N236" s="4">
        <v>11</v>
      </c>
      <c r="O236" s="4">
        <v>0</v>
      </c>
      <c r="P236" s="8">
        <v>0</v>
      </c>
      <c r="Q236" s="7">
        <v>2</v>
      </c>
      <c r="R236" s="4">
        <v>8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Robert Woods</v>
      </c>
      <c r="B237" s="4" t="str">
        <f ca="1">IFERROR(__xludf.DUMMYFUNCTION("INDEX(IFNA(REGEXEXTRACT(D237, ""([^ ]+)$"")))"),"HOU")</f>
        <v>HOU</v>
      </c>
      <c r="C237" s="4">
        <f t="shared" si="4"/>
        <v>1.5</v>
      </c>
      <c r="D237" s="4" t="s">
        <v>446</v>
      </c>
      <c r="E237" s="7" t="s">
        <v>44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10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Brock Wright</v>
      </c>
      <c r="B238" s="4" t="str">
        <f ca="1">IFERROR(__xludf.DUMMYFUNCTION("INDEX(IFNA(REGEXEXTRACT(D238, ""([^ ]+)$"")))"),"DET")</f>
        <v>DET</v>
      </c>
      <c r="C238" s="4">
        <f t="shared" si="4"/>
        <v>2.2999999999999998</v>
      </c>
      <c r="D238" s="4" t="s">
        <v>335</v>
      </c>
      <c r="E238" s="7" t="s">
        <v>353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2</v>
      </c>
      <c r="R238" s="4">
        <v>13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Nate Adkins</v>
      </c>
      <c r="B239" s="4" t="str">
        <f ca="1">IFERROR(__xludf.DUMMYFUNCTION("INDEX(IFNA(REGEXEXTRACT(D239, ""([^ ]+)$"")))"),"DEN")</f>
        <v>DEN</v>
      </c>
      <c r="C239" s="4">
        <f t="shared" si="4"/>
        <v>0.5</v>
      </c>
      <c r="D239" s="4" t="s">
        <v>447</v>
      </c>
      <c r="E239" s="7" t="s">
        <v>428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0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John Bates</v>
      </c>
      <c r="B240" s="4" t="str">
        <f ca="1">IFERROR(__xludf.DUMMYFUNCTION("INDEX(IFNA(REGEXEXTRACT(D240, ""([^ ]+)$"")))"),"WAS")</f>
        <v>WAS</v>
      </c>
      <c r="C240" s="4">
        <f t="shared" si="4"/>
        <v>1.4</v>
      </c>
      <c r="D240" s="4" t="s">
        <v>399</v>
      </c>
      <c r="E240" s="7" t="s">
        <v>359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9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Dyami Brown</v>
      </c>
      <c r="B241" s="4" t="str">
        <f ca="1">IFERROR(__xludf.DUMMYFUNCTION("INDEX(IFNA(REGEXEXTRACT(D241, ""([^ ]+)$"")))"),"WAS")</f>
        <v>WAS</v>
      </c>
      <c r="C241" s="4">
        <f t="shared" si="4"/>
        <v>0.9</v>
      </c>
      <c r="D241" s="4" t="s">
        <v>384</v>
      </c>
      <c r="E241" s="7" t="s">
        <v>359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4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Pharaoh Brown</v>
      </c>
      <c r="B242" s="4" t="str">
        <f ca="1">IFERROR(__xludf.DUMMYFUNCTION("INDEX(IFNA(REGEXEXTRACT(D242, ""([^ ]+)$"")))"),"SEA")</f>
        <v>SEA</v>
      </c>
      <c r="C242" s="4">
        <f t="shared" si="4"/>
        <v>0.8</v>
      </c>
      <c r="D242" s="4" t="s">
        <v>451</v>
      </c>
      <c r="E242" s="7" t="s">
        <v>56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3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Michael Burton</v>
      </c>
      <c r="B243" s="4" t="str">
        <f ca="1">IFERROR(__xludf.DUMMYFUNCTION("INDEX(IFNA(REGEXEXTRACT(D243, ""([^ ]+)$"")))"),"DEN")</f>
        <v>DEN</v>
      </c>
      <c r="C243" s="4">
        <f t="shared" si="4"/>
        <v>0.8</v>
      </c>
      <c r="D243" s="4" t="s">
        <v>286</v>
      </c>
      <c r="E243" s="7" t="s">
        <v>428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3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Ty Chandler</v>
      </c>
      <c r="B244" s="4" t="str">
        <f ca="1">IFERROR(__xludf.DUMMYFUNCTION("INDEX(IFNA(REGEXEXTRACT(D244, ""([^ ]+)$"")))"),"MIN")</f>
        <v>MIN</v>
      </c>
      <c r="C244" s="4">
        <f t="shared" si="4"/>
        <v>1.8</v>
      </c>
      <c r="D244" s="4" t="s">
        <v>186</v>
      </c>
      <c r="E244" s="7" t="s">
        <v>355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3</v>
      </c>
      <c r="N244" s="4">
        <v>5</v>
      </c>
      <c r="O244" s="4">
        <v>0</v>
      </c>
      <c r="P244" s="8">
        <v>0</v>
      </c>
      <c r="Q244" s="7">
        <v>1</v>
      </c>
      <c r="R244" s="4">
        <v>8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Gabriel Davis</v>
      </c>
      <c r="B245" s="4" t="str">
        <f ca="1">IFERROR(__xludf.DUMMYFUNCTION("INDEX(IFNA(REGEXEXTRACT(D245, ""([^ ]+)$"")))"),"JAX")</f>
        <v>JAX</v>
      </c>
      <c r="C245" s="4">
        <f t="shared" si="4"/>
        <v>0.3</v>
      </c>
      <c r="D245" s="4" t="s">
        <v>150</v>
      </c>
      <c r="E245" s="7" t="s">
        <v>362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-2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D'Onta Foreman</v>
      </c>
      <c r="B246" s="4" t="str">
        <f ca="1">IFERROR(__xludf.DUMMYFUNCTION("INDEX(IFNA(REGEXEXTRACT(D246, ""([^ ]+)$"")))"),"CLE")</f>
        <v>CLE</v>
      </c>
      <c r="C246" s="4">
        <f t="shared" si="4"/>
        <v>1.2</v>
      </c>
      <c r="D246" s="4" t="s">
        <v>368</v>
      </c>
      <c r="E246" s="7" t="s">
        <v>420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4</v>
      </c>
      <c r="N246" s="4">
        <v>2</v>
      </c>
      <c r="O246" s="4">
        <v>0</v>
      </c>
      <c r="P246" s="8">
        <v>0</v>
      </c>
      <c r="Q246" s="7">
        <v>1</v>
      </c>
      <c r="R246" s="4">
        <v>5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Troy Franklin</v>
      </c>
      <c r="B247" s="4" t="str">
        <f ca="1">IFERROR(__xludf.DUMMYFUNCTION("INDEX(IFNA(REGEXEXTRACT(D247, ""([^ ]+)$"")))"),"DEN")</f>
        <v>DEN</v>
      </c>
      <c r="C247" s="4">
        <f t="shared" si="4"/>
        <v>0.8</v>
      </c>
      <c r="D247" s="4" t="s">
        <v>440</v>
      </c>
      <c r="E247" s="7" t="s">
        <v>428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2</v>
      </c>
      <c r="R247" s="4">
        <v>-2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Kenny Gainwell</v>
      </c>
      <c r="B248" s="4" t="str">
        <f ca="1">IFERROR(__xludf.DUMMYFUNCTION("INDEX(IFNA(REGEXEXTRACT(D248, ""([^ ]+)$"")))"),"PHI")</f>
        <v>PHI</v>
      </c>
      <c r="C248" s="4">
        <f t="shared" si="4"/>
        <v>0.9</v>
      </c>
      <c r="D248" s="4" t="s">
        <v>241</v>
      </c>
      <c r="E248" s="7" t="s">
        <v>31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2</v>
      </c>
      <c r="N248" s="4">
        <v>9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Mike Gesicki</v>
      </c>
      <c r="B249" s="4" t="str">
        <f ca="1">IFERROR(__xludf.DUMMYFUNCTION("INDEX(IFNA(REGEXEXTRACT(D249, ""([^ ]+)$"")))"),"CIN")</f>
        <v>CIN</v>
      </c>
      <c r="C249" s="4">
        <f t="shared" si="4"/>
        <v>-0.4</v>
      </c>
      <c r="D249" s="4" t="s">
        <v>242</v>
      </c>
      <c r="E249" s="7" t="s">
        <v>344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-9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Xavier Gipson</v>
      </c>
      <c r="B250" s="4" t="str">
        <f ca="1">IFERROR(__xludf.DUMMYFUNCTION("INDEX(IFNA(REGEXEXTRACT(D250, ""([^ ]+)$"")))"),"NYJ")</f>
        <v>NYJ</v>
      </c>
      <c r="C250" s="4">
        <f t="shared" si="4"/>
        <v>1.1000000000000001</v>
      </c>
      <c r="D250" s="4" t="s">
        <v>441</v>
      </c>
      <c r="E250" s="7" t="s">
        <v>49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1</v>
      </c>
      <c r="R250" s="4">
        <v>6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Eric Gray</v>
      </c>
      <c r="B251" s="4" t="str">
        <f ca="1">IFERROR(__xludf.DUMMYFUNCTION("INDEX(IFNA(REGEXEXTRACT(D251, ""([^ ]+)$"")))"),"NYG")</f>
        <v>NYG</v>
      </c>
      <c r="C251" s="4">
        <f t="shared" si="4"/>
        <v>0.1</v>
      </c>
      <c r="D251" s="4" t="s">
        <v>296</v>
      </c>
      <c r="E251" s="7" t="s">
        <v>89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1</v>
      </c>
      <c r="N251" s="4">
        <v>1</v>
      </c>
      <c r="O251" s="4">
        <v>0</v>
      </c>
      <c r="P251" s="8">
        <v>0</v>
      </c>
      <c r="Q251" s="7">
        <v>0</v>
      </c>
      <c r="R251" s="4">
        <v>0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Mack Hollins</v>
      </c>
      <c r="B252" s="4" t="str">
        <f ca="1">IFERROR(__xludf.DUMMYFUNCTION("INDEX(IFNA(REGEXEXTRACT(D252, ""([^ ]+)$"")))"),"BUF")</f>
        <v>BUF</v>
      </c>
      <c r="C252" s="4">
        <f t="shared" si="4"/>
        <v>1</v>
      </c>
      <c r="D252" s="4" t="s">
        <v>131</v>
      </c>
      <c r="E252" s="7" t="s">
        <v>347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5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Hayden Hurst</v>
      </c>
      <c r="B253" s="4" t="str">
        <f ca="1">IFERROR(__xludf.DUMMYFUNCTION("INDEX(IFNA(REGEXEXTRACT(D253, ""([^ ]+)$"")))"),"LAC")</f>
        <v>LAC</v>
      </c>
      <c r="C253" s="4">
        <f t="shared" si="4"/>
        <v>1.1000000000000001</v>
      </c>
      <c r="D253" s="4" t="s">
        <v>191</v>
      </c>
      <c r="E253" s="7" t="s">
        <v>424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6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D'Ernest Johnson</v>
      </c>
      <c r="B254" s="4" t="str">
        <f ca="1">IFERROR(__xludf.DUMMYFUNCTION("INDEX(IFNA(REGEXEXTRACT(D254, ""([^ ]+)$"")))"),"JAX")</f>
        <v>JAX</v>
      </c>
      <c r="C254" s="4">
        <f t="shared" si="4"/>
        <v>0</v>
      </c>
      <c r="D254" s="4" t="s">
        <v>377</v>
      </c>
      <c r="E254" s="7" t="s">
        <v>362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2</v>
      </c>
      <c r="N254" s="4">
        <v>0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Josh Johnson</v>
      </c>
      <c r="B255" s="4" t="str">
        <f ca="1">IFERROR(__xludf.DUMMYFUNCTION("INDEX(IFNA(REGEXEXTRACT(D255, ""([^ ]+)$"")))"),"BAL")</f>
        <v>BAL</v>
      </c>
      <c r="C255" s="4">
        <f t="shared" si="4"/>
        <v>0.04</v>
      </c>
      <c r="D255" s="4" t="s">
        <v>474</v>
      </c>
      <c r="E255" s="7" t="s">
        <v>342</v>
      </c>
      <c r="F255" s="6">
        <v>0</v>
      </c>
      <c r="G255" s="7">
        <v>1</v>
      </c>
      <c r="H255" s="4">
        <v>1</v>
      </c>
      <c r="I255" s="4">
        <v>1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0</v>
      </c>
      <c r="R255" s="4">
        <v>0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Theo Johnson</v>
      </c>
      <c r="B256" s="4" t="str">
        <f ca="1">IFERROR(__xludf.DUMMYFUNCTION("INDEX(IFNA(REGEXEXTRACT(D256, ""([^ ]+)$"")))"),"NYG")</f>
        <v>NYG</v>
      </c>
      <c r="C256" s="4">
        <f t="shared" si="4"/>
        <v>1.1000000000000001</v>
      </c>
      <c r="D256" s="4" t="s">
        <v>249</v>
      </c>
      <c r="E256" s="7" t="s">
        <v>89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6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Quentin Johnston</v>
      </c>
      <c r="B257" s="4" t="str">
        <f ca="1">IFERROR(__xludf.DUMMYFUNCTION("INDEX(IFNA(REGEXEXTRACT(D257, ""([^ ]+)$"")))"),"LAC")</f>
        <v>LAC</v>
      </c>
      <c r="C257" s="4">
        <f t="shared" si="4"/>
        <v>1.8</v>
      </c>
      <c r="D257" s="4" t="s">
        <v>192</v>
      </c>
      <c r="E257" s="7" t="s">
        <v>424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1</v>
      </c>
      <c r="N257" s="4">
        <v>4</v>
      </c>
      <c r="O257" s="4">
        <v>0</v>
      </c>
      <c r="P257" s="8">
        <v>0</v>
      </c>
      <c r="Q257" s="7">
        <v>1</v>
      </c>
      <c r="R257" s="4">
        <v>9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81" ca="1" si="5">LEFT(D258,LEN(D258)-LEN(B258)-1)</f>
        <v>Dawson Knox</v>
      </c>
      <c r="B258" s="4" t="str">
        <f ca="1">IFERROR(__xludf.DUMMYFUNCTION("INDEX(IFNA(REGEXEXTRACT(D258, ""([^ ]+)$"")))"),"BUF")</f>
        <v>BUF</v>
      </c>
      <c r="C258" s="4">
        <f t="shared" si="4"/>
        <v>0.5</v>
      </c>
      <c r="D258" s="4" t="s">
        <v>218</v>
      </c>
      <c r="E258" s="7" t="s">
        <v>347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0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Scott Matlock</v>
      </c>
      <c r="B259" s="4" t="str">
        <f ca="1">IFERROR(__xludf.DUMMYFUNCTION("INDEX(IFNA(REGEXEXTRACT(D259, ""([^ ]+)$"")))"),"LAC")</f>
        <v>LAC</v>
      </c>
      <c r="C259" s="4">
        <f t="shared" ref="C259:C281" si="6">Pts_PA*G259+Pts_PC*H259+Pts_PY*I259+Pts_PTD*J259+Pts_PI*K259+Pts_P2*L259+Pts_RA*M259+Pts_RY*N259+Pts_RTD*O259+Pts_R2*P259+Pts_Res*Q259+Pts_ReY*R259+Pts_ReTD*S259+Pts_Re2*T259+Pts_FL*U259+Pts_FTD*V259</f>
        <v>1.2000000000000002</v>
      </c>
      <c r="D259" s="4" t="s">
        <v>475</v>
      </c>
      <c r="E259" s="7" t="s">
        <v>424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7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John Metchie</v>
      </c>
      <c r="B260" s="4" t="str">
        <f ca="1">IFERROR(__xludf.DUMMYFUNCTION("INDEX(IFNA(REGEXEXTRACT(D260, ""([^ ]+)$"")))"),"HOU")</f>
        <v>HOU</v>
      </c>
      <c r="C260" s="4">
        <f t="shared" si="6"/>
        <v>1.2000000000000002</v>
      </c>
      <c r="D260" s="4" t="s">
        <v>476</v>
      </c>
      <c r="E260" s="7" t="s">
        <v>44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7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Chigoziem Okonkwo</v>
      </c>
      <c r="B261" s="4" t="str">
        <f ca="1">IFERROR(__xludf.DUMMYFUNCTION("INDEX(IFNA(REGEXEXTRACT(D261, ""([^ ]+)$"")))"),"TEN")</f>
        <v>TEN</v>
      </c>
      <c r="C261" s="4">
        <f t="shared" si="6"/>
        <v>1</v>
      </c>
      <c r="D261" s="4" t="s">
        <v>146</v>
      </c>
      <c r="E261" s="7" t="s">
        <v>92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5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K.J. Osborn</v>
      </c>
      <c r="B262" s="4" t="str">
        <f ca="1">IFERROR(__xludf.DUMMYFUNCTION("INDEX(IFNA(REGEXEXTRACT(D262, ""([^ ]+)$"")))"),"WAS")</f>
        <v>WAS</v>
      </c>
      <c r="C262" s="4">
        <f t="shared" si="6"/>
        <v>0.8</v>
      </c>
      <c r="D262" s="4" t="s">
        <v>221</v>
      </c>
      <c r="E262" s="7" t="s">
        <v>39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3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Alec Pierce</v>
      </c>
      <c r="B263" s="4" t="str">
        <f ca="1">IFERROR(__xludf.DUMMYFUNCTION("INDEX(IFNA(REGEXEXTRACT(D263, ""([^ ]+)$"")))"),"IND")</f>
        <v>IND</v>
      </c>
      <c r="C263" s="4">
        <f t="shared" si="6"/>
        <v>1.4</v>
      </c>
      <c r="D263" s="4" t="s">
        <v>57</v>
      </c>
      <c r="E263" s="7" t="s">
        <v>116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1</v>
      </c>
      <c r="R263" s="4">
        <v>9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James Proche</v>
      </c>
      <c r="B264" s="4" t="str">
        <f ca="1">IFERROR(__xludf.DUMMYFUNCTION("INDEX(IFNA(REGEXEXTRACT(D264, ""([^ ]+)$"")))"),"CLE")</f>
        <v>CLE</v>
      </c>
      <c r="C264" s="4">
        <f t="shared" si="6"/>
        <v>0.8</v>
      </c>
      <c r="D264" s="4" t="s">
        <v>477</v>
      </c>
      <c r="E264" s="7" t="s">
        <v>420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3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Kalif Raymond</v>
      </c>
      <c r="B265" s="4" t="str">
        <f ca="1">IFERROR(__xludf.DUMMYFUNCTION("INDEX(IFNA(REGEXEXTRACT(D265, ""([^ ]+)$"")))"),"DET")</f>
        <v>DET</v>
      </c>
      <c r="C265" s="4">
        <f t="shared" si="6"/>
        <v>1.4</v>
      </c>
      <c r="D265" s="4" t="s">
        <v>268</v>
      </c>
      <c r="E265" s="7" t="s">
        <v>353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9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John Ross</v>
      </c>
      <c r="B266" s="4" t="str">
        <f ca="1">IFERROR(__xludf.DUMMYFUNCTION("INDEX(IFNA(REGEXEXTRACT(D266, ""([^ ]+)$"")))"),"PHI")</f>
        <v>PHI</v>
      </c>
      <c r="C266" s="4">
        <f t="shared" si="6"/>
        <v>1.1000000000000001</v>
      </c>
      <c r="D266" s="4" t="s">
        <v>478</v>
      </c>
      <c r="E266" s="7" t="s">
        <v>31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1</v>
      </c>
      <c r="R266" s="4">
        <v>6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Drew Sample</v>
      </c>
      <c r="B267" s="4" t="str">
        <f ca="1">IFERROR(__xludf.DUMMYFUNCTION("INDEX(IFNA(REGEXEXTRACT(D267, ""([^ ]+)$"")))"),"CIN")</f>
        <v>CIN</v>
      </c>
      <c r="C267" s="4">
        <f t="shared" si="6"/>
        <v>0.5</v>
      </c>
      <c r="D267" s="4" t="s">
        <v>378</v>
      </c>
      <c r="E267" s="7" t="s">
        <v>344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0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Curtis Samuel</v>
      </c>
      <c r="B268" s="4" t="str">
        <f ca="1">IFERROR(__xludf.DUMMYFUNCTION("INDEX(IFNA(REGEXEXTRACT(D268, ""([^ ]+)$"")))"),"BUF")</f>
        <v>BUF</v>
      </c>
      <c r="C268" s="4">
        <f t="shared" si="6"/>
        <v>2.5</v>
      </c>
      <c r="D268" s="4" t="s">
        <v>270</v>
      </c>
      <c r="E268" s="7" t="s">
        <v>347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1</v>
      </c>
      <c r="N268" s="4">
        <v>7</v>
      </c>
      <c r="O268" s="4">
        <v>0</v>
      </c>
      <c r="P268" s="8">
        <v>0</v>
      </c>
      <c r="Q268" s="7">
        <v>2</v>
      </c>
      <c r="R268" s="4">
        <v>8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Trey Sermon</v>
      </c>
      <c r="B269" s="4" t="str">
        <f ca="1">IFERROR(__xludf.DUMMYFUNCTION("INDEX(IFNA(REGEXEXTRACT(D269, ""([^ ]+)$"")))"),"IND")</f>
        <v>IND</v>
      </c>
      <c r="C269" s="4">
        <f t="shared" si="6"/>
        <v>0.8</v>
      </c>
      <c r="D269" s="4" t="s">
        <v>411</v>
      </c>
      <c r="E269" s="7" t="s">
        <v>116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5</v>
      </c>
      <c r="N269" s="4">
        <v>8</v>
      </c>
      <c r="O269" s="4">
        <v>0</v>
      </c>
      <c r="P269" s="8">
        <v>0</v>
      </c>
      <c r="Q269" s="7">
        <v>0</v>
      </c>
      <c r="R269" s="4">
        <v>0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Aaron Shampklin</v>
      </c>
      <c r="B270" s="4" t="str">
        <f ca="1">IFERROR(__xludf.DUMMYFUNCTION("INDEX(IFNA(REGEXEXTRACT(D270, ""([^ ]+)$"")))"),"PIT")</f>
        <v>PIT</v>
      </c>
      <c r="C270" s="4">
        <f t="shared" si="6"/>
        <v>0.5</v>
      </c>
      <c r="D270" s="4" t="s">
        <v>479</v>
      </c>
      <c r="E270" s="7" t="s">
        <v>35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1</v>
      </c>
      <c r="N270" s="4">
        <v>5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Trent Sherfield</v>
      </c>
      <c r="B271" s="4" t="str">
        <f ca="1">IFERROR(__xludf.DUMMYFUNCTION("INDEX(IFNA(REGEXEXTRACT(D271, ""([^ ]+)$"")))"),"MIN")</f>
        <v>MIN</v>
      </c>
      <c r="C271" s="4">
        <f t="shared" si="6"/>
        <v>1.3</v>
      </c>
      <c r="D271" s="4" t="s">
        <v>393</v>
      </c>
      <c r="E271" s="7" t="s">
        <v>355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8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Jack Stoll</v>
      </c>
      <c r="B272" s="4" t="str">
        <f ca="1">IFERROR(__xludf.DUMMYFUNCTION("INDEX(IFNA(REGEXEXTRACT(D272, ""([^ ]+)$"")))"),"MIA")</f>
        <v>MIA</v>
      </c>
      <c r="C272" s="4">
        <f t="shared" si="6"/>
        <v>0.9</v>
      </c>
      <c r="D272" s="4" t="s">
        <v>480</v>
      </c>
      <c r="E272" s="7" t="s">
        <v>31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4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Mason Tipton</v>
      </c>
      <c r="B273" s="4" t="str">
        <f ca="1">IFERROR(__xludf.DUMMYFUNCTION("INDEX(IFNA(REGEXEXTRACT(D273, ""([^ ]+)$"")))"),"NO")</f>
        <v>NO</v>
      </c>
      <c r="C273" s="4">
        <f t="shared" si="6"/>
        <v>1.1000000000000001</v>
      </c>
      <c r="D273" s="4" t="s">
        <v>326</v>
      </c>
      <c r="E273" s="7" t="s">
        <v>96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6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Mitchell Trubisky</v>
      </c>
      <c r="B274" s="4" t="str">
        <f ca="1">IFERROR(__xludf.DUMMYFUNCTION("INDEX(IFNA(REGEXEXTRACT(D274, ""([^ ]+)$"")))"),"BUF")</f>
        <v>BUF</v>
      </c>
      <c r="C274" s="4">
        <f t="shared" si="6"/>
        <v>0.08</v>
      </c>
      <c r="D274" s="4" t="s">
        <v>413</v>
      </c>
      <c r="E274" s="7" t="s">
        <v>347</v>
      </c>
      <c r="F274" s="6">
        <v>0</v>
      </c>
      <c r="G274" s="7">
        <v>2</v>
      </c>
      <c r="H274" s="4">
        <v>1</v>
      </c>
      <c r="I274" s="4">
        <v>2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0</v>
      </c>
      <c r="R274" s="4">
        <v>0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Malik Washington</v>
      </c>
      <c r="B275" s="4" t="str">
        <f ca="1">IFERROR(__xludf.DUMMYFUNCTION("INDEX(IFNA(REGEXEXTRACT(D275, ""([^ ]+)$"")))"),"MIA")</f>
        <v>MIA</v>
      </c>
      <c r="C275" s="4">
        <f t="shared" si="6"/>
        <v>1.3</v>
      </c>
      <c r="D275" s="4" t="s">
        <v>481</v>
      </c>
      <c r="E275" s="7" t="s">
        <v>157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1</v>
      </c>
      <c r="R275" s="4">
        <v>8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Josh Whyle</v>
      </c>
      <c r="B276" s="4" t="str">
        <f ca="1">IFERROR(__xludf.DUMMYFUNCTION("INDEX(IFNA(REGEXEXTRACT(D276, ""([^ ]+)$"")))"),"TEN")</f>
        <v>TEN</v>
      </c>
      <c r="C276" s="4">
        <f t="shared" si="6"/>
        <v>1</v>
      </c>
      <c r="D276" s="4" t="s">
        <v>396</v>
      </c>
      <c r="E276" s="7" t="s">
        <v>92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5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Tyler Badie</v>
      </c>
      <c r="B277" s="4" t="str">
        <f ca="1">IFERROR(__xludf.DUMMYFUNCTION("INDEX(IFNA(REGEXEXTRACT(D277, ""([^ ]+)$"")))"),"DEN")</f>
        <v>DEN</v>
      </c>
      <c r="C277" s="4">
        <f t="shared" si="6"/>
        <v>-1.4</v>
      </c>
      <c r="D277" s="4" t="s">
        <v>382</v>
      </c>
      <c r="E277" s="7" t="s">
        <v>428</v>
      </c>
      <c r="F277" s="6">
        <v>-1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1</v>
      </c>
      <c r="N277" s="4">
        <v>0</v>
      </c>
      <c r="O277" s="4">
        <v>0</v>
      </c>
      <c r="P277" s="8">
        <v>0</v>
      </c>
      <c r="Q277" s="7">
        <v>2</v>
      </c>
      <c r="R277" s="4">
        <v>-4</v>
      </c>
      <c r="S277" s="4">
        <v>0</v>
      </c>
      <c r="T277" s="8">
        <v>0</v>
      </c>
      <c r="U277" s="7">
        <v>1</v>
      </c>
      <c r="V277" s="8">
        <v>0</v>
      </c>
    </row>
    <row r="278" spans="1:22" x14ac:dyDescent="0.2">
      <c r="A278" s="4" t="str">
        <f t="shared" ca="1" si="5"/>
        <v>Isaac Guerendo</v>
      </c>
      <c r="B278" s="4" t="str">
        <f ca="1">IFERROR(__xludf.DUMMYFUNCTION("INDEX(IFNA(REGEXEXTRACT(D278, ""([^ ]+)$"")))"),"SF")</f>
        <v>SF</v>
      </c>
      <c r="C278" s="4">
        <f t="shared" si="6"/>
        <v>-2</v>
      </c>
      <c r="D278" s="4" t="s">
        <v>406</v>
      </c>
      <c r="E278" s="7" t="s">
        <v>101</v>
      </c>
      <c r="F278" s="6">
        <v>-1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1</v>
      </c>
      <c r="N278" s="4">
        <v>0</v>
      </c>
      <c r="O278" s="4">
        <v>0</v>
      </c>
      <c r="P278" s="8">
        <v>0</v>
      </c>
      <c r="Q278" s="7">
        <v>0</v>
      </c>
      <c r="R278" s="4">
        <v>0</v>
      </c>
      <c r="S278" s="4">
        <v>0</v>
      </c>
      <c r="T278" s="8">
        <v>0</v>
      </c>
      <c r="U278" s="7">
        <v>1</v>
      </c>
      <c r="V278" s="8">
        <v>0</v>
      </c>
    </row>
    <row r="279" spans="1:22" x14ac:dyDescent="0.2">
      <c r="A279" s="4" t="str">
        <f t="shared" ca="1" si="5"/>
        <v>Will Levis</v>
      </c>
      <c r="B279" s="4" t="str">
        <f ca="1">IFERROR(__xludf.DUMMYFUNCTION("INDEX(IFNA(REGEXEXTRACT(D279, ""([^ ]+)$"")))"),"TEN")</f>
        <v>TEN</v>
      </c>
      <c r="C279" s="4">
        <f t="shared" si="6"/>
        <v>-0.5</v>
      </c>
      <c r="D279" s="4" t="s">
        <v>125</v>
      </c>
      <c r="E279" s="7" t="s">
        <v>92</v>
      </c>
      <c r="F279" s="6">
        <v>-1</v>
      </c>
      <c r="G279" s="7">
        <v>4</v>
      </c>
      <c r="H279" s="4">
        <v>3</v>
      </c>
      <c r="I279" s="4">
        <v>25</v>
      </c>
      <c r="J279" s="4">
        <v>0</v>
      </c>
      <c r="K279" s="4">
        <v>1</v>
      </c>
      <c r="L279" s="8">
        <v>0</v>
      </c>
      <c r="M279" s="7">
        <v>2</v>
      </c>
      <c r="N279" s="4">
        <v>5</v>
      </c>
      <c r="O279" s="4">
        <v>0</v>
      </c>
      <c r="P279" s="8">
        <v>0</v>
      </c>
      <c r="Q279" s="7">
        <v>0</v>
      </c>
      <c r="R279" s="4">
        <v>0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Steven Sims</v>
      </c>
      <c r="B280" s="4" t="str">
        <f ca="1">IFERROR(__xludf.DUMMYFUNCTION("INDEX(IFNA(REGEXEXTRACT(D280, ""([^ ]+)$"")))"),"BAL")</f>
        <v>BAL</v>
      </c>
      <c r="C280" s="4">
        <f t="shared" si="6"/>
        <v>-2</v>
      </c>
      <c r="D280" s="4" t="s">
        <v>482</v>
      </c>
      <c r="E280" s="7" t="s">
        <v>362</v>
      </c>
      <c r="F280" s="6">
        <v>-1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1</v>
      </c>
      <c r="N280" s="4">
        <v>0</v>
      </c>
      <c r="O280" s="4">
        <v>0</v>
      </c>
      <c r="P280" s="8">
        <v>0</v>
      </c>
      <c r="Q280" s="7">
        <v>0</v>
      </c>
      <c r="R280" s="4">
        <v>0</v>
      </c>
      <c r="S280" s="4">
        <v>0</v>
      </c>
      <c r="T280" s="8">
        <v>0</v>
      </c>
      <c r="U280" s="7">
        <v>1</v>
      </c>
      <c r="V280" s="8">
        <v>0</v>
      </c>
    </row>
    <row r="281" spans="1:22" x14ac:dyDescent="0.2">
      <c r="A281" s="4" t="str">
        <f t="shared" ca="1" si="5"/>
        <v>Carson Steele</v>
      </c>
      <c r="B281" s="4" t="str">
        <f ca="1">IFERROR(__xludf.DUMMYFUNCTION("INDEX(IFNA(REGEXEXTRACT(D281, ""([^ ]+)$"")))"),"KC")</f>
        <v>KC</v>
      </c>
      <c r="C281" s="4">
        <f t="shared" si="6"/>
        <v>-0.89999999999999991</v>
      </c>
      <c r="D281" s="4" t="s">
        <v>324</v>
      </c>
      <c r="E281" s="7" t="s">
        <v>82</v>
      </c>
      <c r="F281" s="6">
        <v>-1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2</v>
      </c>
      <c r="N281" s="4">
        <v>6</v>
      </c>
      <c r="O281" s="4">
        <v>0</v>
      </c>
      <c r="P281" s="8">
        <v>0</v>
      </c>
      <c r="Q281" s="7">
        <v>1</v>
      </c>
      <c r="R281" s="4">
        <v>0</v>
      </c>
      <c r="S281" s="4">
        <v>0</v>
      </c>
      <c r="T281" s="8">
        <v>0</v>
      </c>
      <c r="U281" s="7">
        <v>1</v>
      </c>
      <c r="V281" s="8">
        <v>0</v>
      </c>
    </row>
    <row r="282" spans="1:22" x14ac:dyDescent="0.2">
      <c r="A282" s="4"/>
      <c r="B282" s="4"/>
      <c r="C282" s="4"/>
      <c r="D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D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D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D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D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D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D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D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3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Joe Burrow</v>
      </c>
      <c r="B3" s="4" t="str">
        <f ca="1">IFERROR(__xludf.DUMMYFUNCTION("INDEX(IFNA(REGEXEXTRACT(D3, ""([^ ]+)$"")))"),"CIN")</f>
        <v>CIN</v>
      </c>
      <c r="C3" s="4">
        <f t="shared" ref="C3:C66" si="1">Pts_PA*G3+Pts_PC*H3+Pts_PY*I3+Pts_PTD*J3+Pts_PI*K3+Pts_P2*L3+Pts_RA*M3+Pts_RY*N3+Pts_RTD*O3+Pts_R2*P3+Pts_Res*Q3+Pts_ReY*R3+Pts_ReTD*S3+Pts_Re2*T3+Pts_FL*U3+Pts_FTD*V3</f>
        <v>33.78</v>
      </c>
      <c r="D3" s="4" t="s">
        <v>141</v>
      </c>
      <c r="E3" s="7" t="s">
        <v>61</v>
      </c>
      <c r="F3" s="6">
        <v>43</v>
      </c>
      <c r="G3" s="7">
        <v>39</v>
      </c>
      <c r="H3" s="4">
        <v>30</v>
      </c>
      <c r="I3" s="4">
        <v>392</v>
      </c>
      <c r="J3" s="4">
        <v>5</v>
      </c>
      <c r="K3" s="4">
        <v>1</v>
      </c>
      <c r="L3" s="8">
        <v>0</v>
      </c>
      <c r="M3" s="7">
        <v>2</v>
      </c>
      <c r="N3" s="4">
        <v>1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Kirk Cousins</v>
      </c>
      <c r="B4" s="4" t="str">
        <f ca="1">IFERROR(__xludf.DUMMYFUNCTION("INDEX(IFNA(REGEXEXTRACT(D4, ""([^ ]+)$"")))"),"ATL")</f>
        <v>ATL</v>
      </c>
      <c r="C4" s="4">
        <f t="shared" si="1"/>
        <v>34.36</v>
      </c>
      <c r="D4" s="4" t="s">
        <v>130</v>
      </c>
      <c r="E4" s="7" t="s">
        <v>358</v>
      </c>
      <c r="F4" s="6">
        <v>42</v>
      </c>
      <c r="G4" s="7">
        <v>58</v>
      </c>
      <c r="H4" s="4">
        <v>42</v>
      </c>
      <c r="I4" s="4">
        <v>509</v>
      </c>
      <c r="J4" s="4">
        <v>4</v>
      </c>
      <c r="K4" s="4">
        <v>1</v>
      </c>
      <c r="L4" s="8">
        <v>0</v>
      </c>
      <c r="M4" s="7">
        <v>0</v>
      </c>
      <c r="N4" s="4">
        <v>0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Lamar Jackson</v>
      </c>
      <c r="B5" s="4" t="str">
        <f ca="1">IFERROR(__xludf.DUMMYFUNCTION("INDEX(IFNA(REGEXEXTRACT(D5, ""([^ ]+)$"")))"),"BAL")</f>
        <v>BAL</v>
      </c>
      <c r="C5" s="4">
        <f t="shared" si="1"/>
        <v>33.42</v>
      </c>
      <c r="D5" s="4" t="s">
        <v>32</v>
      </c>
      <c r="E5" s="7" t="s">
        <v>59</v>
      </c>
      <c r="F5" s="6">
        <v>41</v>
      </c>
      <c r="G5" s="7">
        <v>42</v>
      </c>
      <c r="H5" s="4">
        <v>26</v>
      </c>
      <c r="I5" s="4">
        <v>348</v>
      </c>
      <c r="J5" s="4">
        <v>4</v>
      </c>
      <c r="K5" s="4">
        <v>0</v>
      </c>
      <c r="L5" s="8">
        <v>0</v>
      </c>
      <c r="M5" s="7">
        <v>12</v>
      </c>
      <c r="N5" s="4">
        <v>55</v>
      </c>
      <c r="O5" s="4">
        <v>0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1</v>
      </c>
      <c r="V5" s="8">
        <v>0</v>
      </c>
    </row>
    <row r="6" spans="1:22" x14ac:dyDescent="0.2">
      <c r="A6" s="4" t="str">
        <f t="shared" ca="1" si="0"/>
        <v>Joe Flacco</v>
      </c>
      <c r="B6" s="4" t="str">
        <f ca="1">IFERROR(__xludf.DUMMYFUNCTION("INDEX(IFNA(REGEXEXTRACT(D6, ""([^ ]+)$"")))"),"IND")</f>
        <v>IND</v>
      </c>
      <c r="C6" s="4">
        <f t="shared" si="1"/>
        <v>26.56</v>
      </c>
      <c r="D6" s="4" t="s">
        <v>464</v>
      </c>
      <c r="E6" s="7" t="s">
        <v>351</v>
      </c>
      <c r="F6" s="6">
        <v>33</v>
      </c>
      <c r="G6" s="7">
        <v>44</v>
      </c>
      <c r="H6" s="4">
        <v>33</v>
      </c>
      <c r="I6" s="4">
        <v>359</v>
      </c>
      <c r="J6" s="4">
        <v>3</v>
      </c>
      <c r="K6" s="4">
        <v>0</v>
      </c>
      <c r="L6" s="8">
        <v>0</v>
      </c>
      <c r="M6" s="7">
        <v>3</v>
      </c>
      <c r="N6" s="4">
        <v>22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1</v>
      </c>
      <c r="V6" s="8">
        <v>0</v>
      </c>
    </row>
    <row r="7" spans="1:22" x14ac:dyDescent="0.2">
      <c r="A7" s="4" t="str">
        <f t="shared" ca="1" si="0"/>
        <v>Ja'Marr Chase</v>
      </c>
      <c r="B7" s="4" t="str">
        <f ca="1">IFERROR(__xludf.DUMMYFUNCTION("INDEX(IFNA(REGEXEXTRACT(D7, ""([^ ]+)$"")))"),"CIN")</f>
        <v>CIN</v>
      </c>
      <c r="C7" s="4">
        <f t="shared" si="1"/>
        <v>36.299999999999997</v>
      </c>
      <c r="D7" s="4" t="s">
        <v>149</v>
      </c>
      <c r="E7" s="7" t="s">
        <v>61</v>
      </c>
      <c r="F7" s="6">
        <v>31</v>
      </c>
      <c r="G7" s="7">
        <v>0</v>
      </c>
      <c r="H7" s="4">
        <v>0</v>
      </c>
      <c r="I7" s="4">
        <v>0</v>
      </c>
      <c r="J7" s="4">
        <v>0</v>
      </c>
      <c r="K7" s="4">
        <v>0</v>
      </c>
      <c r="L7" s="8">
        <v>0</v>
      </c>
      <c r="M7" s="7">
        <v>0</v>
      </c>
      <c r="N7" s="4">
        <v>0</v>
      </c>
      <c r="O7" s="4">
        <v>0</v>
      </c>
      <c r="P7" s="8">
        <v>0</v>
      </c>
      <c r="Q7" s="7">
        <v>10</v>
      </c>
      <c r="R7" s="4">
        <v>193</v>
      </c>
      <c r="S7" s="4">
        <v>2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Baker Mayfield</v>
      </c>
      <c r="B8" s="4" t="str">
        <f ca="1">IFERROR(__xludf.DUMMYFUNCTION("INDEX(IFNA(REGEXEXTRACT(D8, ""([^ ]+)$"")))"),"TB")</f>
        <v>TB</v>
      </c>
      <c r="C8" s="4">
        <f t="shared" si="1"/>
        <v>23.4</v>
      </c>
      <c r="D8" s="4" t="s">
        <v>18</v>
      </c>
      <c r="E8" s="7" t="s">
        <v>96</v>
      </c>
      <c r="F8" s="6">
        <v>29</v>
      </c>
      <c r="G8" s="7">
        <v>24</v>
      </c>
      <c r="H8" s="4">
        <v>19</v>
      </c>
      <c r="I8" s="4">
        <v>180</v>
      </c>
      <c r="J8" s="4">
        <v>3</v>
      </c>
      <c r="K8" s="4">
        <v>0</v>
      </c>
      <c r="L8" s="8">
        <v>0</v>
      </c>
      <c r="M8" s="7">
        <v>6</v>
      </c>
      <c r="N8" s="4">
        <v>42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Caleb Williams</v>
      </c>
      <c r="B9" s="4" t="str">
        <f ca="1">IFERROR(__xludf.DUMMYFUNCTION("INDEX(IFNA(REGEXEXTRACT(D9, ""([^ ]+)$"")))"),"CHI")</f>
        <v>CHI</v>
      </c>
      <c r="C9" s="4">
        <f t="shared" si="1"/>
        <v>23.560000000000002</v>
      </c>
      <c r="D9" s="4" t="s">
        <v>156</v>
      </c>
      <c r="E9" s="7" t="s">
        <v>29</v>
      </c>
      <c r="F9" s="6">
        <v>27</v>
      </c>
      <c r="G9" s="7">
        <v>29</v>
      </c>
      <c r="H9" s="4">
        <v>20</v>
      </c>
      <c r="I9" s="4">
        <v>304</v>
      </c>
      <c r="J9" s="4">
        <v>2</v>
      </c>
      <c r="K9" s="4">
        <v>0</v>
      </c>
      <c r="L9" s="8">
        <v>0</v>
      </c>
      <c r="M9" s="7">
        <v>5</v>
      </c>
      <c r="N9" s="4">
        <v>34</v>
      </c>
      <c r="O9" s="4">
        <v>0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Bo Nix</v>
      </c>
      <c r="B10" s="4" t="str">
        <f ca="1">IFERROR(__xludf.DUMMYFUNCTION("INDEX(IFNA(REGEXEXTRACT(D10, ""([^ ]+)$"")))"),"DEN")</f>
        <v>DEN</v>
      </c>
      <c r="C10" s="4">
        <f t="shared" si="1"/>
        <v>23.14</v>
      </c>
      <c r="D10" s="4" t="s">
        <v>111</v>
      </c>
      <c r="E10" s="7" t="s">
        <v>46</v>
      </c>
      <c r="F10" s="6">
        <v>26</v>
      </c>
      <c r="G10" s="7">
        <v>27</v>
      </c>
      <c r="H10" s="4">
        <v>19</v>
      </c>
      <c r="I10" s="4">
        <v>206</v>
      </c>
      <c r="J10" s="4">
        <v>2</v>
      </c>
      <c r="K10" s="4">
        <v>0</v>
      </c>
      <c r="L10" s="8">
        <v>0</v>
      </c>
      <c r="M10" s="7">
        <v>8</v>
      </c>
      <c r="N10" s="4">
        <v>9</v>
      </c>
      <c r="O10" s="4">
        <v>1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Daniel Jones</v>
      </c>
      <c r="B11" s="4" t="str">
        <f ca="1">IFERROR(__xludf.DUMMYFUNCTION("INDEX(IFNA(REGEXEXTRACT(D11, ""([^ ]+)$"")))"),"MIN")</f>
        <v>MIN</v>
      </c>
      <c r="C11" s="4">
        <f t="shared" si="1"/>
        <v>22.080000000000002</v>
      </c>
      <c r="D11" s="4" t="s">
        <v>173</v>
      </c>
      <c r="E11" s="7" t="s">
        <v>112</v>
      </c>
      <c r="F11" s="6">
        <v>25</v>
      </c>
      <c r="G11" s="7">
        <v>34</v>
      </c>
      <c r="H11" s="4">
        <v>23</v>
      </c>
      <c r="I11" s="4">
        <v>257</v>
      </c>
      <c r="J11" s="4">
        <v>2</v>
      </c>
      <c r="K11" s="4">
        <v>0</v>
      </c>
      <c r="L11" s="8">
        <v>0</v>
      </c>
      <c r="M11" s="7">
        <v>11</v>
      </c>
      <c r="N11" s="4">
        <v>38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Kyler Murray</v>
      </c>
      <c r="B12" s="4" t="str">
        <f ca="1">IFERROR(__xludf.DUMMYFUNCTION("INDEX(IFNA(REGEXEXTRACT(D12, ""([^ ]+)$"")))"),"ARI")</f>
        <v>ARI</v>
      </c>
      <c r="C12" s="4">
        <f t="shared" si="1"/>
        <v>24.1</v>
      </c>
      <c r="D12" s="4" t="s">
        <v>68</v>
      </c>
      <c r="E12" s="7" t="s">
        <v>39</v>
      </c>
      <c r="F12" s="6">
        <v>25</v>
      </c>
      <c r="G12" s="7">
        <v>30</v>
      </c>
      <c r="H12" s="4">
        <v>19</v>
      </c>
      <c r="I12" s="4">
        <v>195</v>
      </c>
      <c r="J12" s="4">
        <v>1</v>
      </c>
      <c r="K12" s="4">
        <v>1</v>
      </c>
      <c r="L12" s="8">
        <v>0</v>
      </c>
      <c r="M12" s="7">
        <v>7</v>
      </c>
      <c r="N12" s="4">
        <v>83</v>
      </c>
      <c r="O12" s="4">
        <v>1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Cartavious Bigsby</v>
      </c>
      <c r="B13" s="4" t="str">
        <f ca="1">IFERROR(__xludf.DUMMYFUNCTION("INDEX(IFNA(REGEXEXTRACT(D13, ""([^ ]+)$"")))"),"JAX")</f>
        <v>JAX</v>
      </c>
      <c r="C13" s="4">
        <f t="shared" si="1"/>
        <v>25.400000000000002</v>
      </c>
      <c r="D13" s="4" t="s">
        <v>139</v>
      </c>
      <c r="E13" s="7" t="s">
        <v>352</v>
      </c>
      <c r="F13" s="6">
        <v>24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13</v>
      </c>
      <c r="N13" s="4">
        <v>101</v>
      </c>
      <c r="O13" s="4">
        <v>2</v>
      </c>
      <c r="P13" s="8">
        <v>0</v>
      </c>
      <c r="Q13" s="7">
        <v>1</v>
      </c>
      <c r="R13" s="4">
        <v>28</v>
      </c>
      <c r="S13" s="4">
        <v>0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Trevor Lawrence</v>
      </c>
      <c r="B14" s="4" t="str">
        <f ca="1">IFERROR(__xludf.DUMMYFUNCTION("INDEX(IFNA(REGEXEXTRACT(D14, ""([^ ]+)$"")))"),"JAX")</f>
        <v>JAX</v>
      </c>
      <c r="C14" s="4">
        <f t="shared" si="1"/>
        <v>21.24</v>
      </c>
      <c r="D14" s="4" t="s">
        <v>91</v>
      </c>
      <c r="E14" s="7" t="s">
        <v>352</v>
      </c>
      <c r="F14" s="6">
        <v>24</v>
      </c>
      <c r="G14" s="7">
        <v>34</v>
      </c>
      <c r="H14" s="4">
        <v>28</v>
      </c>
      <c r="I14" s="4">
        <v>371</v>
      </c>
      <c r="J14" s="4">
        <v>2</v>
      </c>
      <c r="K14" s="4">
        <v>1</v>
      </c>
      <c r="L14" s="8">
        <v>0</v>
      </c>
      <c r="M14" s="7">
        <v>2</v>
      </c>
      <c r="N14" s="4">
        <v>4</v>
      </c>
      <c r="O14" s="4">
        <v>0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Geno Smith</v>
      </c>
      <c r="B15" s="4" t="str">
        <f ca="1">IFERROR(__xludf.DUMMYFUNCTION("INDEX(IFNA(REGEXEXTRACT(D15, ""([^ ]+)$"")))"),"SEA")</f>
        <v>SEA</v>
      </c>
      <c r="C15" s="4">
        <f t="shared" si="1"/>
        <v>22.56</v>
      </c>
      <c r="D15" s="4" t="s">
        <v>48</v>
      </c>
      <c r="E15" s="7" t="s">
        <v>354</v>
      </c>
      <c r="F15" s="6">
        <v>24</v>
      </c>
      <c r="G15" s="7">
        <v>40</v>
      </c>
      <c r="H15" s="4">
        <v>28</v>
      </c>
      <c r="I15" s="4">
        <v>284</v>
      </c>
      <c r="J15" s="4">
        <v>1</v>
      </c>
      <c r="K15" s="4">
        <v>0</v>
      </c>
      <c r="L15" s="8">
        <v>0</v>
      </c>
      <c r="M15" s="7">
        <v>4</v>
      </c>
      <c r="N15" s="4">
        <v>72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Darnell Mooney</v>
      </c>
      <c r="B16" s="4" t="str">
        <f ca="1">IFERROR(__xludf.DUMMYFUNCTION("INDEX(IFNA(REGEXEXTRACT(D16, ""([^ ]+)$"")))"),"ATL")</f>
        <v>ATL</v>
      </c>
      <c r="C16" s="4">
        <f t="shared" si="1"/>
        <v>27</v>
      </c>
      <c r="D16" s="4" t="s">
        <v>257</v>
      </c>
      <c r="E16" s="7" t="s">
        <v>358</v>
      </c>
      <c r="F16" s="6">
        <v>22</v>
      </c>
      <c r="G16" s="7">
        <v>1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0</v>
      </c>
      <c r="N16" s="4">
        <v>0</v>
      </c>
      <c r="O16" s="4">
        <v>0</v>
      </c>
      <c r="P16" s="8">
        <v>0</v>
      </c>
      <c r="Q16" s="7">
        <v>9</v>
      </c>
      <c r="R16" s="4">
        <v>105</v>
      </c>
      <c r="S16" s="4">
        <v>2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D.J. Moore</v>
      </c>
      <c r="B17" s="4" t="str">
        <f ca="1">IFERROR(__xludf.DUMMYFUNCTION("INDEX(IFNA(REGEXEXTRACT(D17, ""([^ ]+)$"")))"),"CHI")</f>
        <v>CHI</v>
      </c>
      <c r="C17" s="4">
        <f t="shared" si="1"/>
        <v>25</v>
      </c>
      <c r="D17" s="4" t="s">
        <v>177</v>
      </c>
      <c r="E17" s="7" t="s">
        <v>29</v>
      </c>
      <c r="F17" s="6">
        <v>22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0</v>
      </c>
      <c r="N17" s="4">
        <v>0</v>
      </c>
      <c r="O17" s="4">
        <v>0</v>
      </c>
      <c r="P17" s="8">
        <v>0</v>
      </c>
      <c r="Q17" s="7">
        <v>5</v>
      </c>
      <c r="R17" s="4">
        <v>105</v>
      </c>
      <c r="S17" s="4">
        <v>2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Jayden Daniels</v>
      </c>
      <c r="B18" s="4" t="str">
        <f ca="1">IFERROR(__xludf.DUMMYFUNCTION("INDEX(IFNA(REGEXEXTRACT(D18, ""([^ ]+)$"")))"),"WAS")</f>
        <v>WAS</v>
      </c>
      <c r="C18" s="4">
        <f t="shared" si="1"/>
        <v>19.72</v>
      </c>
      <c r="D18" s="4" t="s">
        <v>30</v>
      </c>
      <c r="E18" s="7" t="s">
        <v>357</v>
      </c>
      <c r="F18" s="6">
        <v>21</v>
      </c>
      <c r="G18" s="7">
        <v>25</v>
      </c>
      <c r="H18" s="4">
        <v>14</v>
      </c>
      <c r="I18" s="4">
        <v>238</v>
      </c>
      <c r="J18" s="4">
        <v>1</v>
      </c>
      <c r="K18" s="4">
        <v>1</v>
      </c>
      <c r="L18" s="8">
        <v>0</v>
      </c>
      <c r="M18" s="7">
        <v>11</v>
      </c>
      <c r="N18" s="4">
        <v>82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Drake London</v>
      </c>
      <c r="B19" s="4" t="str">
        <f ca="1">IFERROR(__xludf.DUMMYFUNCTION("INDEX(IFNA(REGEXEXTRACT(D19, ""([^ ]+)$"")))"),"ATL")</f>
        <v>ATL</v>
      </c>
      <c r="C19" s="4">
        <f t="shared" si="1"/>
        <v>27.4</v>
      </c>
      <c r="D19" s="4" t="s">
        <v>251</v>
      </c>
      <c r="E19" s="7" t="s">
        <v>358</v>
      </c>
      <c r="F19" s="6">
        <v>21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0</v>
      </c>
      <c r="N19" s="4">
        <v>0</v>
      </c>
      <c r="O19" s="4">
        <v>0</v>
      </c>
      <c r="P19" s="8">
        <v>0</v>
      </c>
      <c r="Q19" s="7">
        <v>12</v>
      </c>
      <c r="R19" s="4">
        <v>154</v>
      </c>
      <c r="S19" s="4">
        <v>1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Dak Prescott</v>
      </c>
      <c r="B20" s="4" t="str">
        <f ca="1">IFERROR(__xludf.DUMMYFUNCTION("INDEX(IFNA(REGEXEXTRACT(D20, ""([^ ]+)$"")))"),"DAL")</f>
        <v>DAL</v>
      </c>
      <c r="C20" s="4">
        <f t="shared" si="1"/>
        <v>16.38</v>
      </c>
      <c r="D20" s="4" t="s">
        <v>84</v>
      </c>
      <c r="E20" s="7" t="s">
        <v>425</v>
      </c>
      <c r="F20" s="6">
        <v>21</v>
      </c>
      <c r="G20" s="7">
        <v>42</v>
      </c>
      <c r="H20" s="4">
        <v>29</v>
      </c>
      <c r="I20" s="4">
        <v>352</v>
      </c>
      <c r="J20" s="4">
        <v>2</v>
      </c>
      <c r="K20" s="4">
        <v>2</v>
      </c>
      <c r="L20" s="8">
        <v>0</v>
      </c>
      <c r="M20" s="7">
        <v>1</v>
      </c>
      <c r="N20" s="4">
        <v>3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1</v>
      </c>
      <c r="V20" s="8">
        <v>0</v>
      </c>
    </row>
    <row r="21" spans="1:22" x14ac:dyDescent="0.2">
      <c r="A21" s="4" t="str">
        <f t="shared" ca="1" si="0"/>
        <v>Tee Higgins</v>
      </c>
      <c r="B21" s="4" t="str">
        <f ca="1">IFERROR(__xludf.DUMMYFUNCTION("INDEX(IFNA(REGEXEXTRACT(D21, ""([^ ]+)$"")))"),"CIN")</f>
        <v>CIN</v>
      </c>
      <c r="C21" s="4">
        <f t="shared" si="1"/>
        <v>24.8</v>
      </c>
      <c r="D21" s="4" t="s">
        <v>432</v>
      </c>
      <c r="E21" s="7" t="s">
        <v>61</v>
      </c>
      <c r="F21" s="6">
        <v>20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0</v>
      </c>
      <c r="N21" s="4">
        <v>0</v>
      </c>
      <c r="O21" s="4">
        <v>0</v>
      </c>
      <c r="P21" s="8">
        <v>0</v>
      </c>
      <c r="Q21" s="7">
        <v>9</v>
      </c>
      <c r="R21" s="4">
        <v>83</v>
      </c>
      <c r="S21" s="4">
        <v>2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Tucker Kraft</v>
      </c>
      <c r="B22" s="4" t="str">
        <f ca="1">IFERROR(__xludf.DUMMYFUNCTION("INDEX(IFNA(REGEXEXTRACT(D22, ""([^ ]+)$"")))"),"GB")</f>
        <v>GB</v>
      </c>
      <c r="C22" s="4">
        <f t="shared" si="1"/>
        <v>22.8</v>
      </c>
      <c r="D22" s="4" t="s">
        <v>195</v>
      </c>
      <c r="E22" s="7" t="s">
        <v>419</v>
      </c>
      <c r="F22" s="6">
        <v>20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0</v>
      </c>
      <c r="N22" s="4">
        <v>0</v>
      </c>
      <c r="O22" s="4">
        <v>0</v>
      </c>
      <c r="P22" s="8">
        <v>0</v>
      </c>
      <c r="Q22" s="7">
        <v>4</v>
      </c>
      <c r="R22" s="4">
        <v>88</v>
      </c>
      <c r="S22" s="4">
        <v>2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Justin Fields</v>
      </c>
      <c r="B23" s="4" t="str">
        <f ca="1">IFERROR(__xludf.DUMMYFUNCTION("INDEX(IFNA(REGEXEXTRACT(D23, ""([^ ]+)$"")))"),"PIT")</f>
        <v>PIT</v>
      </c>
      <c r="C23" s="4">
        <f t="shared" si="1"/>
        <v>15.940000000000001</v>
      </c>
      <c r="D23" s="4" t="s">
        <v>95</v>
      </c>
      <c r="E23" s="7" t="s">
        <v>89</v>
      </c>
      <c r="F23" s="6">
        <v>19</v>
      </c>
      <c r="G23" s="7">
        <v>27</v>
      </c>
      <c r="H23" s="4">
        <v>15</v>
      </c>
      <c r="I23" s="4">
        <v>131</v>
      </c>
      <c r="J23" s="4">
        <v>2</v>
      </c>
      <c r="K23" s="4">
        <v>0</v>
      </c>
      <c r="L23" s="8">
        <v>0</v>
      </c>
      <c r="M23" s="7">
        <v>6</v>
      </c>
      <c r="N23" s="4">
        <v>27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Jordan Love</v>
      </c>
      <c r="B24" s="4" t="str">
        <f ca="1">IFERROR(__xludf.DUMMYFUNCTION("INDEX(IFNA(REGEXEXTRACT(D24, ""([^ ]+)$"")))"),"GB")</f>
        <v>GB</v>
      </c>
      <c r="C24" s="4">
        <f t="shared" si="1"/>
        <v>15.96</v>
      </c>
      <c r="D24" s="4" t="s">
        <v>40</v>
      </c>
      <c r="E24" s="7" t="s">
        <v>419</v>
      </c>
      <c r="F24" s="6">
        <v>19</v>
      </c>
      <c r="G24" s="7">
        <v>26</v>
      </c>
      <c r="H24" s="4">
        <v>15</v>
      </c>
      <c r="I24" s="4">
        <v>224</v>
      </c>
      <c r="J24" s="4">
        <v>2</v>
      </c>
      <c r="K24" s="4">
        <v>1</v>
      </c>
      <c r="L24" s="8">
        <v>0</v>
      </c>
      <c r="M24" s="7">
        <v>3</v>
      </c>
      <c r="N24" s="4">
        <v>10</v>
      </c>
      <c r="O24" s="4">
        <v>0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Alec Pierce</v>
      </c>
      <c r="B25" s="4" t="str">
        <f ca="1">IFERROR(__xludf.DUMMYFUNCTION("INDEX(IFNA(REGEXEXTRACT(D25, ""([^ ]+)$"")))"),"IND")</f>
        <v>IND</v>
      </c>
      <c r="C25" s="4">
        <f t="shared" si="1"/>
        <v>20.9</v>
      </c>
      <c r="D25" s="4" t="s">
        <v>57</v>
      </c>
      <c r="E25" s="7" t="s">
        <v>351</v>
      </c>
      <c r="F25" s="6">
        <v>19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0</v>
      </c>
      <c r="N25" s="4">
        <v>0</v>
      </c>
      <c r="O25" s="4">
        <v>0</v>
      </c>
      <c r="P25" s="8">
        <v>0</v>
      </c>
      <c r="Q25" s="7">
        <v>3</v>
      </c>
      <c r="R25" s="4">
        <v>134</v>
      </c>
      <c r="S25" s="4">
        <v>1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Mike Evans</v>
      </c>
      <c r="B26" s="4" t="str">
        <f ca="1">IFERROR(__xludf.DUMMYFUNCTION("INDEX(IFNA(REGEXEXTRACT(D26, ""([^ ]+)$"")))"),"TB")</f>
        <v>TB</v>
      </c>
      <c r="C26" s="4">
        <f t="shared" si="1"/>
        <v>20.7</v>
      </c>
      <c r="D26" s="4" t="s">
        <v>54</v>
      </c>
      <c r="E26" s="7" t="s">
        <v>96</v>
      </c>
      <c r="F26" s="6">
        <v>18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0</v>
      </c>
      <c r="N26" s="4">
        <v>0</v>
      </c>
      <c r="O26" s="4">
        <v>0</v>
      </c>
      <c r="P26" s="8">
        <v>0</v>
      </c>
      <c r="Q26" s="7">
        <v>5</v>
      </c>
      <c r="R26" s="4">
        <v>62</v>
      </c>
      <c r="S26" s="4">
        <v>2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Darius Slayton</v>
      </c>
      <c r="B27" s="4" t="str">
        <f ca="1">IFERROR(__xludf.DUMMYFUNCTION("INDEX(IFNA(REGEXEXTRACT(D27, ""([^ ]+)$"")))"),"NYG")</f>
        <v>NYG</v>
      </c>
      <c r="C27" s="4">
        <f t="shared" si="1"/>
        <v>22.200000000000003</v>
      </c>
      <c r="D27" s="4" t="s">
        <v>223</v>
      </c>
      <c r="E27" s="7" t="s">
        <v>112</v>
      </c>
      <c r="F27" s="6">
        <v>18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0</v>
      </c>
      <c r="N27" s="4">
        <v>0</v>
      </c>
      <c r="O27" s="4">
        <v>0</v>
      </c>
      <c r="P27" s="8">
        <v>0</v>
      </c>
      <c r="Q27" s="7">
        <v>8</v>
      </c>
      <c r="R27" s="4">
        <v>122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C.J. Stroud</v>
      </c>
      <c r="B28" s="4" t="str">
        <f ca="1">IFERROR(__xludf.DUMMYFUNCTION("INDEX(IFNA(REGEXEXTRACT(D28, ""([^ ]+)$"")))"),"HOU")</f>
        <v>HOU</v>
      </c>
      <c r="C28" s="4">
        <f t="shared" si="1"/>
        <v>15.940000000000001</v>
      </c>
      <c r="D28" s="4" t="s">
        <v>36</v>
      </c>
      <c r="E28" s="7" t="s">
        <v>342</v>
      </c>
      <c r="F28" s="6">
        <v>18</v>
      </c>
      <c r="G28" s="7">
        <v>38</v>
      </c>
      <c r="H28" s="4">
        <v>28</v>
      </c>
      <c r="I28" s="4">
        <v>331</v>
      </c>
      <c r="J28" s="4">
        <v>1</v>
      </c>
      <c r="K28" s="4">
        <v>1</v>
      </c>
      <c r="L28" s="8">
        <v>0</v>
      </c>
      <c r="M28" s="7">
        <v>3</v>
      </c>
      <c r="N28" s="4">
        <v>27</v>
      </c>
      <c r="O28" s="4">
        <v>0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1</v>
      </c>
      <c r="V28" s="8">
        <v>0</v>
      </c>
    </row>
    <row r="29" spans="1:22" x14ac:dyDescent="0.2">
      <c r="A29" s="4" t="str">
        <f t="shared" ca="1" si="0"/>
        <v>Brian Thomas</v>
      </c>
      <c r="B29" s="4" t="str">
        <f ca="1">IFERROR(__xludf.DUMMYFUNCTION("INDEX(IFNA(REGEXEXTRACT(D29, ""([^ ]+)$"")))"),"JAX")</f>
        <v>JAX</v>
      </c>
      <c r="C29" s="4">
        <f t="shared" si="1"/>
        <v>20.700000000000003</v>
      </c>
      <c r="D29" s="4" t="s">
        <v>120</v>
      </c>
      <c r="E29" s="7" t="s">
        <v>352</v>
      </c>
      <c r="F29" s="6">
        <v>18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5</v>
      </c>
      <c r="R29" s="4">
        <v>122</v>
      </c>
      <c r="S29" s="4">
        <v>1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Kareem Hunt</v>
      </c>
      <c r="B30" s="4" t="str">
        <f ca="1">IFERROR(__xludf.DUMMYFUNCTION("INDEX(IFNA(REGEXEXTRACT(D30, ""([^ ]+)$"")))"),"KC")</f>
        <v>KC</v>
      </c>
      <c r="C30" s="4">
        <f t="shared" si="1"/>
        <v>18.200000000000003</v>
      </c>
      <c r="D30" s="4" t="s">
        <v>466</v>
      </c>
      <c r="E30" s="7" t="s">
        <v>350</v>
      </c>
      <c r="F30" s="6">
        <v>17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27</v>
      </c>
      <c r="N30" s="4">
        <v>102</v>
      </c>
      <c r="O30" s="4">
        <v>1</v>
      </c>
      <c r="P30" s="8">
        <v>0</v>
      </c>
      <c r="Q30" s="7">
        <v>1</v>
      </c>
      <c r="R30" s="4">
        <v>15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D'Andre Swift</v>
      </c>
      <c r="B31" s="4" t="str">
        <f ca="1">IFERROR(__xludf.DUMMYFUNCTION("INDEX(IFNA(REGEXEXTRACT(D31, ""([^ ]+)$"")))"),"CHI")</f>
        <v>CHI</v>
      </c>
      <c r="C31" s="4">
        <f t="shared" si="1"/>
        <v>19</v>
      </c>
      <c r="D31" s="4" t="s">
        <v>170</v>
      </c>
      <c r="E31" s="7" t="s">
        <v>29</v>
      </c>
      <c r="F31" s="6">
        <v>17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21</v>
      </c>
      <c r="N31" s="4">
        <v>73</v>
      </c>
      <c r="O31" s="4">
        <v>1</v>
      </c>
      <c r="P31" s="8">
        <v>0</v>
      </c>
      <c r="Q31" s="7">
        <v>2</v>
      </c>
      <c r="R31" s="4">
        <v>47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Josh Allen</v>
      </c>
      <c r="B32" s="4" t="str">
        <f ca="1">IFERROR(__xludf.DUMMYFUNCTION("INDEX(IFNA(REGEXEXTRACT(D32, ""([^ ]+)$"")))"),"BUF")</f>
        <v>BUF</v>
      </c>
      <c r="C32" s="4">
        <f t="shared" si="1"/>
        <v>14.64</v>
      </c>
      <c r="D32" s="4" t="s">
        <v>20</v>
      </c>
      <c r="E32" s="7" t="s">
        <v>362</v>
      </c>
      <c r="F32" s="6">
        <v>16</v>
      </c>
      <c r="G32" s="7">
        <v>30</v>
      </c>
      <c r="H32" s="4">
        <v>9</v>
      </c>
      <c r="I32" s="4">
        <v>131</v>
      </c>
      <c r="J32" s="4">
        <v>1</v>
      </c>
      <c r="K32" s="4">
        <v>0</v>
      </c>
      <c r="L32" s="8">
        <v>0</v>
      </c>
      <c r="M32" s="7">
        <v>4</v>
      </c>
      <c r="N32" s="4">
        <v>54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Derek Carr</v>
      </c>
      <c r="B33" s="4" t="str">
        <f ca="1">IFERROR(__xludf.DUMMYFUNCTION("INDEX(IFNA(REGEXEXTRACT(D33, ""([^ ]+)$"")))"),"NO")</f>
        <v>NO</v>
      </c>
      <c r="C33" s="4">
        <f t="shared" si="1"/>
        <v>12.600000000000001</v>
      </c>
      <c r="D33" s="4" t="s">
        <v>28</v>
      </c>
      <c r="E33" s="7" t="s">
        <v>33</v>
      </c>
      <c r="F33" s="6">
        <v>16</v>
      </c>
      <c r="G33" s="7">
        <v>28</v>
      </c>
      <c r="H33" s="4">
        <v>18</v>
      </c>
      <c r="I33" s="4">
        <v>165</v>
      </c>
      <c r="J33" s="4">
        <v>2</v>
      </c>
      <c r="K33" s="4">
        <v>1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0</v>
      </c>
      <c r="R33" s="4">
        <v>0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Rico Dowdle</v>
      </c>
      <c r="B34" s="4" t="str">
        <f ca="1">IFERROR(__xludf.DUMMYFUNCTION("INDEX(IFNA(REGEXEXTRACT(D34, ""([^ ]+)$"")))"),"DAL")</f>
        <v>DAL</v>
      </c>
      <c r="C34" s="4">
        <f t="shared" si="1"/>
        <v>18.400000000000002</v>
      </c>
      <c r="D34" s="4" t="s">
        <v>213</v>
      </c>
      <c r="E34" s="7" t="s">
        <v>425</v>
      </c>
      <c r="F34" s="6">
        <v>16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20</v>
      </c>
      <c r="N34" s="4">
        <v>87</v>
      </c>
      <c r="O34" s="4">
        <v>0</v>
      </c>
      <c r="P34" s="8">
        <v>0</v>
      </c>
      <c r="Q34" s="7">
        <v>2</v>
      </c>
      <c r="R34" s="4">
        <v>27</v>
      </c>
      <c r="S34" s="4">
        <v>1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Garrett Wilson</v>
      </c>
      <c r="B35" s="4" t="str">
        <f ca="1">IFERROR(__xludf.DUMMYFUNCTION("INDEX(IFNA(REGEXEXTRACT(D35, ""([^ ]+)$"")))"),"NYJ")</f>
        <v>NYJ</v>
      </c>
      <c r="C35" s="4">
        <f t="shared" si="1"/>
        <v>22.6</v>
      </c>
      <c r="D35" s="4" t="s">
        <v>158</v>
      </c>
      <c r="E35" s="7" t="s">
        <v>349</v>
      </c>
      <c r="F35" s="6">
        <v>16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13</v>
      </c>
      <c r="R35" s="4">
        <v>101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Brock Bowers</v>
      </c>
      <c r="B36" s="4" t="str">
        <f ca="1">IFERROR(__xludf.DUMMYFUNCTION("INDEX(IFNA(REGEXEXTRACT(D36, ""([^ ]+)$"")))"),"LV")</f>
        <v>LV</v>
      </c>
      <c r="C36" s="4">
        <f t="shared" si="1"/>
        <v>19.700000000000003</v>
      </c>
      <c r="D36" s="4" t="s">
        <v>162</v>
      </c>
      <c r="E36" s="7" t="s">
        <v>356</v>
      </c>
      <c r="F36" s="6">
        <v>15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0</v>
      </c>
      <c r="O36" s="4">
        <v>0</v>
      </c>
      <c r="P36" s="8">
        <v>0</v>
      </c>
      <c r="Q36" s="7">
        <v>8</v>
      </c>
      <c r="R36" s="4">
        <v>97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James Cook</v>
      </c>
      <c r="B37" s="4" t="str">
        <f ca="1">IFERROR(__xludf.DUMMYFUNCTION("INDEX(IFNA(REGEXEXTRACT(D37, ""([^ ]+)$"")))"),"BUF")</f>
        <v>BUF</v>
      </c>
      <c r="C37" s="4">
        <f t="shared" si="1"/>
        <v>16.900000000000002</v>
      </c>
      <c r="D37" s="4" t="s">
        <v>104</v>
      </c>
      <c r="E37" s="7" t="s">
        <v>362</v>
      </c>
      <c r="F37" s="6">
        <v>15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20</v>
      </c>
      <c r="N37" s="4">
        <v>82</v>
      </c>
      <c r="O37" s="4">
        <v>1</v>
      </c>
      <c r="P37" s="8">
        <v>0</v>
      </c>
      <c r="Q37" s="7">
        <v>2</v>
      </c>
      <c r="R37" s="4">
        <v>17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Derrick Henry</v>
      </c>
      <c r="B38" s="4" t="str">
        <f ca="1">IFERROR(__xludf.DUMMYFUNCTION("INDEX(IFNA(REGEXEXTRACT(D38, ""([^ ]+)$"")))"),"BAL")</f>
        <v>BAL</v>
      </c>
      <c r="C38" s="4">
        <f t="shared" si="1"/>
        <v>16.100000000000001</v>
      </c>
      <c r="D38" s="4" t="s">
        <v>108</v>
      </c>
      <c r="E38" s="7" t="s">
        <v>59</v>
      </c>
      <c r="F38" s="6">
        <v>15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15</v>
      </c>
      <c r="N38" s="4">
        <v>92</v>
      </c>
      <c r="O38" s="4">
        <v>1</v>
      </c>
      <c r="P38" s="8">
        <v>0</v>
      </c>
      <c r="Q38" s="7">
        <v>1</v>
      </c>
      <c r="R38" s="4">
        <v>4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Josh Jacobs</v>
      </c>
      <c r="B39" s="4" t="str">
        <f ca="1">IFERROR(__xludf.DUMMYFUNCTION("INDEX(IFNA(REGEXEXTRACT(D39, ""([^ ]+)$"")))"),"GB")</f>
        <v>GB</v>
      </c>
      <c r="C39" s="4">
        <f t="shared" si="1"/>
        <v>15.9</v>
      </c>
      <c r="D39" s="4" t="s">
        <v>109</v>
      </c>
      <c r="E39" s="7" t="s">
        <v>419</v>
      </c>
      <c r="F39" s="6">
        <v>15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19</v>
      </c>
      <c r="N39" s="4">
        <v>73</v>
      </c>
      <c r="O39" s="4">
        <v>1</v>
      </c>
      <c r="P39" s="8">
        <v>0</v>
      </c>
      <c r="Q39" s="7">
        <v>1</v>
      </c>
      <c r="R39" s="4">
        <v>21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Aaron Rodgers</v>
      </c>
      <c r="B40" s="4" t="str">
        <f ca="1">IFERROR(__xludf.DUMMYFUNCTION("INDEX(IFNA(REGEXEXTRACT(D40, ""([^ ]+)$"")))"),"NYJ")</f>
        <v>NYJ</v>
      </c>
      <c r="C40" s="4">
        <f t="shared" si="1"/>
        <v>11.759999999999998</v>
      </c>
      <c r="D40" s="4" t="s">
        <v>117</v>
      </c>
      <c r="E40" s="7" t="s">
        <v>349</v>
      </c>
      <c r="F40" s="6">
        <v>15</v>
      </c>
      <c r="G40" s="7">
        <v>54</v>
      </c>
      <c r="H40" s="4">
        <v>29</v>
      </c>
      <c r="I40" s="4">
        <v>244</v>
      </c>
      <c r="J40" s="4">
        <v>2</v>
      </c>
      <c r="K40" s="4">
        <v>3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0</v>
      </c>
      <c r="R40" s="4">
        <v>0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Kyren Williams</v>
      </c>
      <c r="B41" s="4" t="str">
        <f ca="1">IFERROR(__xludf.DUMMYFUNCTION("INDEX(IFNA(REGEXEXTRACT(D41, ""([^ ]+)$"")))"),"LA")</f>
        <v>LA</v>
      </c>
      <c r="C41" s="4">
        <f t="shared" si="1"/>
        <v>15.000000000000004</v>
      </c>
      <c r="D41" s="4" t="s">
        <v>103</v>
      </c>
      <c r="E41" s="7" t="s">
        <v>23</v>
      </c>
      <c r="F41" s="6">
        <v>15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22</v>
      </c>
      <c r="N41" s="4">
        <v>102</v>
      </c>
      <c r="O41" s="4">
        <v>1</v>
      </c>
      <c r="P41" s="8">
        <v>0</v>
      </c>
      <c r="Q41" s="7">
        <v>1</v>
      </c>
      <c r="R41" s="4">
        <v>3</v>
      </c>
      <c r="S41" s="4">
        <v>0</v>
      </c>
      <c r="T41" s="8">
        <v>0</v>
      </c>
      <c r="U41" s="7">
        <v>1</v>
      </c>
      <c r="V41" s="8">
        <v>0</v>
      </c>
    </row>
    <row r="42" spans="1:22" x14ac:dyDescent="0.2">
      <c r="A42" s="4" t="str">
        <f t="shared" ca="1" si="0"/>
        <v>Brandon Aiyuk</v>
      </c>
      <c r="B42" s="4" t="str">
        <f ca="1">IFERROR(__xludf.DUMMYFUNCTION("INDEX(IFNA(REGEXEXTRACT(D42, ""([^ ]+)$"")))"),"SF")</f>
        <v>SF</v>
      </c>
      <c r="C42" s="4">
        <f t="shared" si="1"/>
        <v>18.700000000000003</v>
      </c>
      <c r="D42" s="4" t="s">
        <v>206</v>
      </c>
      <c r="E42" s="7" t="s">
        <v>21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8</v>
      </c>
      <c r="R42" s="4">
        <v>147</v>
      </c>
      <c r="S42" s="4">
        <v>0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Chuba Hubbard</v>
      </c>
      <c r="B43" s="4" t="str">
        <f ca="1">IFERROR(__xludf.DUMMYFUNCTION("INDEX(IFNA(REGEXEXTRACT(D43, ""([^ ]+)$"")))"),"CAR")</f>
        <v>CAR</v>
      </c>
      <c r="C43" s="4">
        <f t="shared" si="1"/>
        <v>15.500000000000004</v>
      </c>
      <c r="D43" s="4" t="s">
        <v>247</v>
      </c>
      <c r="E43" s="7" t="s">
        <v>76</v>
      </c>
      <c r="F43" s="6">
        <v>14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13</v>
      </c>
      <c r="N43" s="4">
        <v>97</v>
      </c>
      <c r="O43" s="4">
        <v>1</v>
      </c>
      <c r="P43" s="8">
        <v>0</v>
      </c>
      <c r="Q43" s="7">
        <v>4</v>
      </c>
      <c r="R43" s="4">
        <v>-2</v>
      </c>
      <c r="S43" s="4">
        <v>0</v>
      </c>
      <c r="T43" s="8">
        <v>0</v>
      </c>
      <c r="U43" s="7">
        <v>1</v>
      </c>
      <c r="V43" s="8">
        <v>0</v>
      </c>
    </row>
    <row r="44" spans="1:22" x14ac:dyDescent="0.2">
      <c r="A44" s="4" t="str">
        <f t="shared" ca="1" si="0"/>
        <v>Roschon Johnson</v>
      </c>
      <c r="B44" s="4" t="str">
        <f ca="1">IFERROR(__xludf.DUMMYFUNCTION("INDEX(IFNA(REGEXEXTRACT(D44, ""([^ ]+)$"")))"),"CHI")</f>
        <v>CHI</v>
      </c>
      <c r="C44" s="4">
        <f t="shared" si="1"/>
        <v>14.5</v>
      </c>
      <c r="D44" s="4" t="s">
        <v>429</v>
      </c>
      <c r="E44" s="7" t="s">
        <v>29</v>
      </c>
      <c r="F44" s="6">
        <v>14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10</v>
      </c>
      <c r="N44" s="4">
        <v>25</v>
      </c>
      <c r="O44" s="4">
        <v>2</v>
      </c>
      <c r="P44" s="8">
        <v>0</v>
      </c>
      <c r="Q44" s="7">
        <v>0</v>
      </c>
      <c r="R44" s="4">
        <v>0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Brock Purdy</v>
      </c>
      <c r="B45" s="4" t="str">
        <f ca="1">IFERROR(__xludf.DUMMYFUNCTION("INDEX(IFNA(REGEXEXTRACT(D45, ""([^ ]+)$"")))"),"SF")</f>
        <v>SF</v>
      </c>
      <c r="C45" s="4">
        <f t="shared" si="1"/>
        <v>13.06</v>
      </c>
      <c r="D45" s="4" t="s">
        <v>113</v>
      </c>
      <c r="E45" s="7" t="s">
        <v>21</v>
      </c>
      <c r="F45" s="6">
        <v>14</v>
      </c>
      <c r="G45" s="7">
        <v>35</v>
      </c>
      <c r="H45" s="4">
        <v>19</v>
      </c>
      <c r="I45" s="4">
        <v>244</v>
      </c>
      <c r="J45" s="4">
        <v>1</v>
      </c>
      <c r="K45" s="4">
        <v>2</v>
      </c>
      <c r="L45" s="8">
        <v>0</v>
      </c>
      <c r="M45" s="7">
        <v>4</v>
      </c>
      <c r="N45" s="4">
        <v>33</v>
      </c>
      <c r="O45" s="4">
        <v>0</v>
      </c>
      <c r="P45" s="8">
        <v>0</v>
      </c>
      <c r="Q45" s="7">
        <v>0</v>
      </c>
      <c r="R45" s="4">
        <v>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Rashid Shaheed</v>
      </c>
      <c r="B46" s="4" t="str">
        <f ca="1">IFERROR(__xludf.DUMMYFUNCTION("INDEX(IFNA(REGEXEXTRACT(D46, ""([^ ]+)$"")))"),"NO")</f>
        <v>NO</v>
      </c>
      <c r="C46" s="4">
        <f t="shared" si="1"/>
        <v>16.600000000000001</v>
      </c>
      <c r="D46" s="4" t="s">
        <v>87</v>
      </c>
      <c r="E46" s="7" t="s">
        <v>33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0</v>
      </c>
      <c r="N46" s="4">
        <v>0</v>
      </c>
      <c r="O46" s="4">
        <v>0</v>
      </c>
      <c r="P46" s="8">
        <v>0</v>
      </c>
      <c r="Q46" s="7">
        <v>4</v>
      </c>
      <c r="R46" s="4">
        <v>86</v>
      </c>
      <c r="S46" s="4">
        <v>1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Matthew Stafford</v>
      </c>
      <c r="B47" s="4" t="str">
        <f ca="1">IFERROR(__xludf.DUMMYFUNCTION("INDEX(IFNA(REGEXEXTRACT(D47, ""([^ ]+)$"")))"),"LA")</f>
        <v>LA</v>
      </c>
      <c r="C47" s="4">
        <f t="shared" si="1"/>
        <v>12.4</v>
      </c>
      <c r="D47" s="4" t="s">
        <v>69</v>
      </c>
      <c r="E47" s="7" t="s">
        <v>23</v>
      </c>
      <c r="F47" s="6">
        <v>14</v>
      </c>
      <c r="G47" s="7">
        <v>45</v>
      </c>
      <c r="H47" s="4">
        <v>29</v>
      </c>
      <c r="I47" s="4">
        <v>260</v>
      </c>
      <c r="J47" s="4">
        <v>1</v>
      </c>
      <c r="K47" s="4">
        <v>1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Rhamondre Stevenson</v>
      </c>
      <c r="B48" s="4" t="str">
        <f ca="1">IFERROR(__xludf.DUMMYFUNCTION("INDEX(IFNA(REGEXEXTRACT(D48, ""([^ ]+)$"")))"),"NE")</f>
        <v>NE</v>
      </c>
      <c r="C48" s="4">
        <f t="shared" si="1"/>
        <v>17.2</v>
      </c>
      <c r="D48" s="4" t="s">
        <v>58</v>
      </c>
      <c r="E48" s="7" t="s">
        <v>421</v>
      </c>
      <c r="F48" s="6">
        <v>14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12</v>
      </c>
      <c r="N48" s="4">
        <v>89</v>
      </c>
      <c r="O48" s="4">
        <v>1</v>
      </c>
      <c r="P48" s="8">
        <v>0</v>
      </c>
      <c r="Q48" s="7">
        <v>4</v>
      </c>
      <c r="R48" s="4">
        <v>3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Jalen Tolbert</v>
      </c>
      <c r="B49" s="4" t="str">
        <f ca="1">IFERROR(__xludf.DUMMYFUNCTION("INDEX(IFNA(REGEXEXTRACT(D49, ""([^ ]+)$"")))"),"DAL")</f>
        <v>DAL</v>
      </c>
      <c r="C49" s="4">
        <f t="shared" si="1"/>
        <v>18.200000000000003</v>
      </c>
      <c r="D49" s="4" t="s">
        <v>274</v>
      </c>
      <c r="E49" s="7" t="s">
        <v>425</v>
      </c>
      <c r="F49" s="6">
        <v>14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7</v>
      </c>
      <c r="R49" s="4">
        <v>87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Nico Collins</v>
      </c>
      <c r="B50" s="4" t="str">
        <f ca="1">IFERROR(__xludf.DUMMYFUNCTION("INDEX(IFNA(REGEXEXTRACT(D50, ""([^ ]+)$"")))"),"HOU")</f>
        <v>HOU</v>
      </c>
      <c r="C50" s="4">
        <f t="shared" si="1"/>
        <v>14.8</v>
      </c>
      <c r="D50" s="4" t="s">
        <v>93</v>
      </c>
      <c r="E50" s="7" t="s">
        <v>342</v>
      </c>
      <c r="F50" s="6">
        <v>13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2</v>
      </c>
      <c r="R50" s="4">
        <v>78</v>
      </c>
      <c r="S50" s="4">
        <v>1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Isaiah Likely</v>
      </c>
      <c r="B51" s="4" t="str">
        <f ca="1">IFERROR(__xludf.DUMMYFUNCTION("INDEX(IFNA(REGEXEXTRACT(D51, ""([^ ]+)$"")))"),"BAL")</f>
        <v>BAL</v>
      </c>
      <c r="C51" s="4">
        <f t="shared" si="1"/>
        <v>14.8</v>
      </c>
      <c r="D51" s="4" t="s">
        <v>63</v>
      </c>
      <c r="E51" s="7" t="s">
        <v>59</v>
      </c>
      <c r="F51" s="6">
        <v>13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3</v>
      </c>
      <c r="R51" s="4">
        <v>13</v>
      </c>
      <c r="S51" s="4">
        <v>2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Patrick Mahomes</v>
      </c>
      <c r="B52" s="4" t="str">
        <f ca="1">IFERROR(__xludf.DUMMYFUNCTION("INDEX(IFNA(REGEXEXTRACT(D52, ""([^ ]+)$"")))"),"KC")</f>
        <v>KC</v>
      </c>
      <c r="C52" s="4">
        <f t="shared" si="1"/>
        <v>13.440000000000001</v>
      </c>
      <c r="D52" s="4" t="s">
        <v>73</v>
      </c>
      <c r="E52" s="7" t="s">
        <v>350</v>
      </c>
      <c r="F52" s="6">
        <v>13</v>
      </c>
      <c r="G52" s="7">
        <v>39</v>
      </c>
      <c r="H52" s="4">
        <v>28</v>
      </c>
      <c r="I52" s="4">
        <v>331</v>
      </c>
      <c r="J52" s="4">
        <v>0</v>
      </c>
      <c r="K52" s="4">
        <v>1</v>
      </c>
      <c r="L52" s="8">
        <v>0</v>
      </c>
      <c r="M52" s="7">
        <v>6</v>
      </c>
      <c r="N52" s="4">
        <v>22</v>
      </c>
      <c r="O52" s="4">
        <v>0</v>
      </c>
      <c r="P52" s="8">
        <v>0</v>
      </c>
      <c r="Q52" s="7">
        <v>0</v>
      </c>
      <c r="R52" s="4">
        <v>0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Brian Robinson</v>
      </c>
      <c r="B53" s="4" t="str">
        <f ca="1">IFERROR(__xludf.DUMMYFUNCTION("INDEX(IFNA(REGEXEXTRACT(D53, ""([^ ]+)$"")))"),"WAS")</f>
        <v>WAS</v>
      </c>
      <c r="C53" s="4">
        <f t="shared" si="1"/>
        <v>13.8</v>
      </c>
      <c r="D53" s="4" t="s">
        <v>78</v>
      </c>
      <c r="E53" s="7" t="s">
        <v>357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7</v>
      </c>
      <c r="N53" s="4">
        <v>18</v>
      </c>
      <c r="O53" s="4">
        <v>2</v>
      </c>
      <c r="P53" s="8">
        <v>0</v>
      </c>
      <c r="Q53" s="7">
        <v>0</v>
      </c>
      <c r="R53" s="4">
        <v>0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JuJu Smith-Schuster</v>
      </c>
      <c r="B54" s="4" t="str">
        <f ca="1">IFERROR(__xludf.DUMMYFUNCTION("INDEX(IFNA(REGEXEXTRACT(D54, ""([^ ]+)$"")))"),"KC")</f>
        <v>KC</v>
      </c>
      <c r="C54" s="4">
        <f t="shared" si="1"/>
        <v>16.5</v>
      </c>
      <c r="D54" s="4" t="s">
        <v>427</v>
      </c>
      <c r="E54" s="7" t="s">
        <v>350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7</v>
      </c>
      <c r="R54" s="4">
        <v>130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Chase Brown</v>
      </c>
      <c r="B55" s="4" t="str">
        <f ca="1">IFERROR(__xludf.DUMMYFUNCTION("INDEX(IFNA(REGEXEXTRACT(D55, ""([^ ]+)$"")))"),"CIN")</f>
        <v>CIN</v>
      </c>
      <c r="C55" s="4">
        <f t="shared" si="1"/>
        <v>14.900000000000002</v>
      </c>
      <c r="D55" s="4" t="s">
        <v>210</v>
      </c>
      <c r="E55" s="7" t="s">
        <v>61</v>
      </c>
      <c r="F55" s="6">
        <v>12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12</v>
      </c>
      <c r="N55" s="4">
        <v>46</v>
      </c>
      <c r="O55" s="4">
        <v>0</v>
      </c>
      <c r="P55" s="8">
        <v>1</v>
      </c>
      <c r="Q55" s="7">
        <v>3</v>
      </c>
      <c r="R55" s="4">
        <v>8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Khadarel Hodge</v>
      </c>
      <c r="B56" s="4" t="str">
        <f ca="1">IFERROR(__xludf.DUMMYFUNCTION("INDEX(IFNA(REGEXEXTRACT(D56, ""([^ ]+)$"")))"),"ATL")</f>
        <v>ATL</v>
      </c>
      <c r="C56" s="4">
        <f t="shared" si="1"/>
        <v>13.7</v>
      </c>
      <c r="D56" s="4" t="s">
        <v>483</v>
      </c>
      <c r="E56" s="7" t="s">
        <v>358</v>
      </c>
      <c r="F56" s="6">
        <v>12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0</v>
      </c>
      <c r="N56" s="4">
        <v>0</v>
      </c>
      <c r="O56" s="4">
        <v>0</v>
      </c>
      <c r="P56" s="8">
        <v>0</v>
      </c>
      <c r="Q56" s="7">
        <v>2</v>
      </c>
      <c r="R56" s="4">
        <v>67</v>
      </c>
      <c r="S56" s="4">
        <v>1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George Kittle</v>
      </c>
      <c r="B57" s="4" t="str">
        <f ca="1">IFERROR(__xludf.DUMMYFUNCTION("INDEX(IFNA(REGEXEXTRACT(D57, ""([^ ]+)$"")))"),"SF")</f>
        <v>SF</v>
      </c>
      <c r="C57" s="4">
        <f t="shared" si="1"/>
        <v>16.399999999999999</v>
      </c>
      <c r="D57" s="4" t="s">
        <v>175</v>
      </c>
      <c r="E57" s="7" t="s">
        <v>21</v>
      </c>
      <c r="F57" s="6">
        <v>12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8</v>
      </c>
      <c r="R57" s="4">
        <v>64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Charlie Kolar</v>
      </c>
      <c r="B58" s="4" t="str">
        <f ca="1">IFERROR(__xludf.DUMMYFUNCTION("INDEX(IFNA(REGEXEXTRACT(D58, ""([^ ]+)$"")))"),"BAL")</f>
        <v>BAL</v>
      </c>
      <c r="C58" s="4">
        <f t="shared" si="1"/>
        <v>14.1</v>
      </c>
      <c r="D58" s="4" t="s">
        <v>408</v>
      </c>
      <c r="E58" s="7" t="s">
        <v>59</v>
      </c>
      <c r="F58" s="6">
        <v>12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1</v>
      </c>
      <c r="N58" s="4">
        <v>2</v>
      </c>
      <c r="O58" s="4">
        <v>0</v>
      </c>
      <c r="P58" s="8">
        <v>0</v>
      </c>
      <c r="Q58" s="7">
        <v>3</v>
      </c>
      <c r="R58" s="4">
        <v>64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Tyrone Tracy</v>
      </c>
      <c r="B59" s="4" t="str">
        <f ca="1">IFERROR(__xludf.DUMMYFUNCTION("INDEX(IFNA(REGEXEXTRACT(D59, ""([^ ]+)$"")))"),"NYG")</f>
        <v>NYG</v>
      </c>
      <c r="C59" s="4">
        <f t="shared" si="1"/>
        <v>13.5</v>
      </c>
      <c r="D59" s="4" t="s">
        <v>327</v>
      </c>
      <c r="E59" s="7" t="s">
        <v>112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18</v>
      </c>
      <c r="N59" s="4">
        <v>129</v>
      </c>
      <c r="O59" s="4">
        <v>0</v>
      </c>
      <c r="P59" s="8">
        <v>0</v>
      </c>
      <c r="Q59" s="7">
        <v>1</v>
      </c>
      <c r="R59" s="4">
        <v>1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Rashod Bateman</v>
      </c>
      <c r="B60" s="4" t="str">
        <f ca="1">IFERROR(__xludf.DUMMYFUNCTION("INDEX(IFNA(REGEXEXTRACT(D60, ""([^ ]+)$"")))"),"BAL")</f>
        <v>BAL</v>
      </c>
      <c r="C60" s="4">
        <f t="shared" si="1"/>
        <v>13.8</v>
      </c>
      <c r="D60" s="4" t="s">
        <v>161</v>
      </c>
      <c r="E60" s="7" t="s">
        <v>59</v>
      </c>
      <c r="F60" s="6">
        <v>11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4</v>
      </c>
      <c r="R60" s="4">
        <v>58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Dyami Brown</v>
      </c>
      <c r="B61" s="4" t="str">
        <f ca="1">IFERROR(__xludf.DUMMYFUNCTION("INDEX(IFNA(REGEXEXTRACT(D61, ""([^ ]+)$"")))"),"WAS")</f>
        <v>WAS</v>
      </c>
      <c r="C61" s="4">
        <f t="shared" si="1"/>
        <v>12.7</v>
      </c>
      <c r="D61" s="4" t="s">
        <v>384</v>
      </c>
      <c r="E61" s="7" t="s">
        <v>357</v>
      </c>
      <c r="F61" s="6">
        <v>11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2</v>
      </c>
      <c r="R61" s="4">
        <v>57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James Conner</v>
      </c>
      <c r="B62" s="4" t="str">
        <f ca="1">IFERROR(__xludf.DUMMYFUNCTION("INDEX(IFNA(REGEXEXTRACT(D62, ""([^ ]+)$"")))"),"ARI")</f>
        <v>ARI</v>
      </c>
      <c r="C62" s="4">
        <f t="shared" si="1"/>
        <v>13</v>
      </c>
      <c r="D62" s="4" t="s">
        <v>64</v>
      </c>
      <c r="E62" s="7" t="s">
        <v>39</v>
      </c>
      <c r="F62" s="6">
        <v>11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19</v>
      </c>
      <c r="N62" s="4">
        <v>86</v>
      </c>
      <c r="O62" s="4">
        <v>0</v>
      </c>
      <c r="P62" s="8">
        <v>1</v>
      </c>
      <c r="Q62" s="7">
        <v>2</v>
      </c>
      <c r="R62" s="4">
        <v>14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Zay Flowers</v>
      </c>
      <c r="B63" s="4" t="str">
        <f ca="1">IFERROR(__xludf.DUMMYFUNCTION("INDEX(IFNA(REGEXEXTRACT(D63, ""([^ ]+)$"")))"),"BAL")</f>
        <v>BAL</v>
      </c>
      <c r="C63" s="4">
        <f t="shared" si="1"/>
        <v>15.500000000000002</v>
      </c>
      <c r="D63" s="4" t="s">
        <v>172</v>
      </c>
      <c r="E63" s="7" t="s">
        <v>59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</v>
      </c>
      <c r="N63" s="4">
        <v>9</v>
      </c>
      <c r="O63" s="4">
        <v>0</v>
      </c>
      <c r="P63" s="8">
        <v>0</v>
      </c>
      <c r="Q63" s="7">
        <v>7</v>
      </c>
      <c r="R63" s="4">
        <v>111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Trey Sermon</v>
      </c>
      <c r="B64" s="4" t="str">
        <f ca="1">IFERROR(__xludf.DUMMYFUNCTION("INDEX(IFNA(REGEXEXTRACT(D64, ""([^ ]+)$"")))"),"IND")</f>
        <v>IND</v>
      </c>
      <c r="C64" s="4">
        <f t="shared" si="1"/>
        <v>15.3</v>
      </c>
      <c r="D64" s="4" t="s">
        <v>411</v>
      </c>
      <c r="E64" s="7" t="s">
        <v>351</v>
      </c>
      <c r="F64" s="6">
        <v>11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10</v>
      </c>
      <c r="N64" s="4">
        <v>38</v>
      </c>
      <c r="O64" s="4">
        <v>1</v>
      </c>
      <c r="P64" s="8">
        <v>0</v>
      </c>
      <c r="Q64" s="7">
        <v>6</v>
      </c>
      <c r="R64" s="4">
        <v>25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Deshaun Watson</v>
      </c>
      <c r="B65" s="4" t="str">
        <f ca="1">IFERROR(__xludf.DUMMYFUNCTION("INDEX(IFNA(REGEXEXTRACT(D65, ""([^ ]+)$"")))"),"CLE")</f>
        <v>CLE</v>
      </c>
      <c r="C65" s="4">
        <f t="shared" si="1"/>
        <v>8.4</v>
      </c>
      <c r="D65" s="4" t="s">
        <v>102</v>
      </c>
      <c r="E65" s="7" t="s">
        <v>341</v>
      </c>
      <c r="F65" s="6">
        <v>11</v>
      </c>
      <c r="G65" s="7">
        <v>28</v>
      </c>
      <c r="H65" s="4">
        <v>15</v>
      </c>
      <c r="I65" s="4">
        <v>125</v>
      </c>
      <c r="J65" s="4">
        <v>1</v>
      </c>
      <c r="K65" s="4">
        <v>0</v>
      </c>
      <c r="L65" s="8">
        <v>0</v>
      </c>
      <c r="M65" s="7">
        <v>3</v>
      </c>
      <c r="N65" s="4">
        <v>14</v>
      </c>
      <c r="O65" s="4">
        <v>0</v>
      </c>
      <c r="P65" s="8">
        <v>0</v>
      </c>
      <c r="Q65" s="7">
        <v>0</v>
      </c>
      <c r="R65" s="4">
        <v>0</v>
      </c>
      <c r="S65" s="4">
        <v>0</v>
      </c>
      <c r="T65" s="8">
        <v>0</v>
      </c>
      <c r="U65" s="7">
        <v>1</v>
      </c>
      <c r="V65" s="8">
        <v>0</v>
      </c>
    </row>
    <row r="66" spans="1:22" x14ac:dyDescent="0.2">
      <c r="A66" s="4" t="str">
        <f t="shared" ca="1" si="0"/>
        <v>Javonte Williams</v>
      </c>
      <c r="B66" s="4" t="str">
        <f ca="1">IFERROR(__xludf.DUMMYFUNCTION("INDEX(IFNA(REGEXEXTRACT(D66, ""([^ ]+)$"")))"),"DEN")</f>
        <v>DEN</v>
      </c>
      <c r="C66" s="4">
        <f t="shared" si="1"/>
        <v>13.600000000000001</v>
      </c>
      <c r="D66" s="4" t="s">
        <v>227</v>
      </c>
      <c r="E66" s="7" t="s">
        <v>46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13</v>
      </c>
      <c r="N66" s="4">
        <v>61</v>
      </c>
      <c r="O66" s="4">
        <v>0</v>
      </c>
      <c r="P66" s="8">
        <v>0</v>
      </c>
      <c r="Q66" s="7">
        <v>5</v>
      </c>
      <c r="R66" s="4">
        <v>50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Ameer Abdullah</v>
      </c>
      <c r="B67" s="4" t="str">
        <f ca="1">IFERROR(__xludf.DUMMYFUNCTION("INDEX(IFNA(REGEXEXTRACT(D67, ""([^ ]+)$"")))"),"LV")</f>
        <v>LV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12.6</v>
      </c>
      <c r="D67" s="4" t="s">
        <v>398</v>
      </c>
      <c r="E67" s="7" t="s">
        <v>356</v>
      </c>
      <c r="F67" s="6">
        <v>10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5</v>
      </c>
      <c r="N67" s="4">
        <v>42</v>
      </c>
      <c r="O67" s="4">
        <v>1</v>
      </c>
      <c r="P67" s="8">
        <v>0</v>
      </c>
      <c r="Q67" s="7">
        <v>3</v>
      </c>
      <c r="R67" s="4">
        <v>9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Cam Akers</v>
      </c>
      <c r="B68" s="4" t="str">
        <f ca="1">IFERROR(__xludf.DUMMYFUNCTION("INDEX(IFNA(REGEXEXTRACT(D68, ""([^ ]+)$"")))"),"MIN")</f>
        <v>MIN</v>
      </c>
      <c r="C68" s="4">
        <f t="shared" si="2"/>
        <v>11.7</v>
      </c>
      <c r="D68" s="4" t="s">
        <v>372</v>
      </c>
      <c r="E68" s="7" t="s">
        <v>362</v>
      </c>
      <c r="F68" s="6">
        <v>10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9</v>
      </c>
      <c r="N68" s="4">
        <v>42</v>
      </c>
      <c r="O68" s="4">
        <v>1</v>
      </c>
      <c r="P68" s="8">
        <v>0</v>
      </c>
      <c r="Q68" s="7">
        <v>2</v>
      </c>
      <c r="R68" s="4">
        <v>5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Keon Coleman</v>
      </c>
      <c r="B69" s="4" t="str">
        <f ca="1">IFERROR(__xludf.DUMMYFUNCTION("INDEX(IFNA(REGEXEXTRACT(D69, ""([^ ]+)$"")))"),"BUF")</f>
        <v>BUF</v>
      </c>
      <c r="C69" s="4">
        <f t="shared" si="2"/>
        <v>11.4</v>
      </c>
      <c r="D69" s="4" t="s">
        <v>163</v>
      </c>
      <c r="E69" s="7" t="s">
        <v>362</v>
      </c>
      <c r="F69" s="6">
        <v>10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1</v>
      </c>
      <c r="R69" s="4">
        <v>49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Terry McLaurin</v>
      </c>
      <c r="B70" s="4" t="str">
        <f ca="1">IFERROR(__xludf.DUMMYFUNCTION("INDEX(IFNA(REGEXEXTRACT(D70, ""([^ ]+)$"")))"),"WAS")</f>
        <v>WAS</v>
      </c>
      <c r="C70" s="4">
        <f t="shared" si="2"/>
        <v>11.400000000000002</v>
      </c>
      <c r="D70" s="4" t="s">
        <v>255</v>
      </c>
      <c r="E70" s="7" t="s">
        <v>357</v>
      </c>
      <c r="F70" s="6">
        <v>10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1</v>
      </c>
      <c r="N70" s="4">
        <v>2</v>
      </c>
      <c r="O70" s="4">
        <v>0</v>
      </c>
      <c r="P70" s="8">
        <v>0</v>
      </c>
      <c r="Q70" s="7">
        <v>4</v>
      </c>
      <c r="R70" s="4">
        <v>112</v>
      </c>
      <c r="S70" s="4">
        <v>0</v>
      </c>
      <c r="T70" s="8">
        <v>0</v>
      </c>
      <c r="U70" s="7">
        <v>1</v>
      </c>
      <c r="V70" s="8">
        <v>0</v>
      </c>
    </row>
    <row r="71" spans="1:22" x14ac:dyDescent="0.2">
      <c r="A71" s="4" t="str">
        <f t="shared" ca="1" si="0"/>
        <v>Jeremy McNichols</v>
      </c>
      <c r="B71" s="4" t="str">
        <f ca="1">IFERROR(__xludf.DUMMYFUNCTION("INDEX(IFNA(REGEXEXTRACT(D71, ""([^ ]+)$"")))"),"WAS")</f>
        <v>WAS</v>
      </c>
      <c r="C71" s="4">
        <f t="shared" si="2"/>
        <v>10.4</v>
      </c>
      <c r="D71" s="4" t="s">
        <v>458</v>
      </c>
      <c r="E71" s="7" t="s">
        <v>357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7</v>
      </c>
      <c r="N71" s="4">
        <v>44</v>
      </c>
      <c r="O71" s="4">
        <v>1</v>
      </c>
      <c r="P71" s="8">
        <v>0</v>
      </c>
      <c r="Q71" s="7">
        <v>0</v>
      </c>
      <c r="R71" s="4">
        <v>0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Mo Alie-Cox</v>
      </c>
      <c r="B72" s="4" t="str">
        <f ca="1">IFERROR(__xludf.DUMMYFUNCTION("INDEX(IFNA(REGEXEXTRACT(D72, ""([^ ]+)$"")))"),"IND")</f>
        <v>IND</v>
      </c>
      <c r="C72" s="4">
        <f t="shared" si="2"/>
        <v>10.7</v>
      </c>
      <c r="D72" s="4" t="s">
        <v>373</v>
      </c>
      <c r="E72" s="7" t="s">
        <v>351</v>
      </c>
      <c r="F72" s="6">
        <v>9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2</v>
      </c>
      <c r="R72" s="4">
        <v>37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Austin Ekeler</v>
      </c>
      <c r="B73" s="4" t="str">
        <f ca="1">IFERROR(__xludf.DUMMYFUNCTION("INDEX(IFNA(REGEXEXTRACT(D73, ""([^ ]+)$"")))"),"WAS")</f>
        <v>WAS</v>
      </c>
      <c r="C73" s="4">
        <f t="shared" si="2"/>
        <v>10.7</v>
      </c>
      <c r="D73" s="4" t="s">
        <v>151</v>
      </c>
      <c r="E73" s="7" t="s">
        <v>357</v>
      </c>
      <c r="F73" s="6">
        <v>9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6</v>
      </c>
      <c r="N73" s="4">
        <v>67</v>
      </c>
      <c r="O73" s="4">
        <v>0</v>
      </c>
      <c r="P73" s="8">
        <v>0</v>
      </c>
      <c r="Q73" s="7">
        <v>2</v>
      </c>
      <c r="R73" s="4">
        <v>30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Justin Jefferson</v>
      </c>
      <c r="B74" s="4" t="str">
        <f ca="1">IFERROR(__xludf.DUMMYFUNCTION("INDEX(IFNA(REGEXEXTRACT(D74, ""([^ ]+)$"")))"),"MIN")</f>
        <v>MIN</v>
      </c>
      <c r="C74" s="4">
        <f t="shared" si="2"/>
        <v>12.200000000000001</v>
      </c>
      <c r="D74" s="4" t="s">
        <v>98</v>
      </c>
      <c r="E74" s="7" t="s">
        <v>42</v>
      </c>
      <c r="F74" s="6">
        <v>9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6</v>
      </c>
      <c r="R74" s="4">
        <v>92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Allen Lazard</v>
      </c>
      <c r="B75" s="4" t="str">
        <f ca="1">IFERROR(__xludf.DUMMYFUNCTION("INDEX(IFNA(REGEXEXTRACT(D75, ""([^ ]+)$"")))"),"NYJ")</f>
        <v>NYJ</v>
      </c>
      <c r="C75" s="4">
        <f t="shared" si="2"/>
        <v>11.4</v>
      </c>
      <c r="D75" s="4" t="s">
        <v>38</v>
      </c>
      <c r="E75" s="7" t="s">
        <v>349</v>
      </c>
      <c r="F75" s="6">
        <v>9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4</v>
      </c>
      <c r="R75" s="4">
        <v>34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Gardner Minshew</v>
      </c>
      <c r="B76" s="4" t="str">
        <f ca="1">IFERROR(__xludf.DUMMYFUNCTION("INDEX(IFNA(REGEXEXTRACT(D76, ""([^ ]+)$"")))"),"LV")</f>
        <v>LV</v>
      </c>
      <c r="C76" s="4">
        <f t="shared" si="2"/>
        <v>7.6800000000000006</v>
      </c>
      <c r="D76" s="4" t="s">
        <v>81</v>
      </c>
      <c r="E76" s="7" t="s">
        <v>356</v>
      </c>
      <c r="F76" s="6">
        <v>9</v>
      </c>
      <c r="G76" s="7">
        <v>17</v>
      </c>
      <c r="H76" s="4">
        <v>12</v>
      </c>
      <c r="I76" s="4">
        <v>137</v>
      </c>
      <c r="J76" s="4">
        <v>1</v>
      </c>
      <c r="K76" s="4">
        <v>2</v>
      </c>
      <c r="L76" s="8">
        <v>0</v>
      </c>
      <c r="M76" s="7">
        <v>2</v>
      </c>
      <c r="N76" s="4">
        <v>22</v>
      </c>
      <c r="O76" s="4">
        <v>0</v>
      </c>
      <c r="P76" s="8">
        <v>0</v>
      </c>
      <c r="Q76" s="7">
        <v>0</v>
      </c>
      <c r="R76" s="4">
        <v>0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Raheem Mostert</v>
      </c>
      <c r="B77" s="4" t="str">
        <f ca="1">IFERROR(__xludf.DUMMYFUNCTION("INDEX(IFNA(REGEXEXTRACT(D77, ""([^ ]+)$"")))"),"MIA")</f>
        <v>MIA</v>
      </c>
      <c r="C77" s="4">
        <f t="shared" si="2"/>
        <v>10.8</v>
      </c>
      <c r="D77" s="4" t="s">
        <v>259</v>
      </c>
      <c r="E77" s="7" t="s">
        <v>346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19</v>
      </c>
      <c r="N77" s="4">
        <v>80</v>
      </c>
      <c r="O77" s="4">
        <v>0</v>
      </c>
      <c r="P77" s="8">
        <v>0</v>
      </c>
      <c r="Q77" s="7">
        <v>2</v>
      </c>
      <c r="R77" s="4">
        <v>18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Michael Pittman</v>
      </c>
      <c r="B78" s="4" t="str">
        <f ca="1">IFERROR(__xludf.DUMMYFUNCTION("INDEX(IFNA(REGEXEXTRACT(D78, ""([^ ]+)$"")))"),"IND")</f>
        <v>IND</v>
      </c>
      <c r="C78" s="4">
        <f t="shared" si="2"/>
        <v>12.2</v>
      </c>
      <c r="D78" s="4" t="s">
        <v>200</v>
      </c>
      <c r="E78" s="7" t="s">
        <v>351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5</v>
      </c>
      <c r="R78" s="4">
        <v>37</v>
      </c>
      <c r="S78" s="4">
        <v>1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Wan'Dale Robinson</v>
      </c>
      <c r="B79" s="4" t="str">
        <f ca="1">IFERROR(__xludf.DUMMYFUNCTION("INDEX(IFNA(REGEXEXTRACT(D79, ""([^ ]+)$"")))"),"NYG")</f>
        <v>NYG</v>
      </c>
      <c r="C79" s="4">
        <f t="shared" si="2"/>
        <v>13</v>
      </c>
      <c r="D79" s="4" t="s">
        <v>169</v>
      </c>
      <c r="E79" s="7" t="s">
        <v>112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1</v>
      </c>
      <c r="N79" s="4">
        <v>4</v>
      </c>
      <c r="O79" s="4">
        <v>0</v>
      </c>
      <c r="P79" s="8">
        <v>0</v>
      </c>
      <c r="Q79" s="7">
        <v>6</v>
      </c>
      <c r="R79" s="4">
        <v>36</v>
      </c>
      <c r="S79" s="4">
        <v>1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Jaxon Smith-Njigba</v>
      </c>
      <c r="B80" s="4" t="str">
        <f ca="1">IFERROR(__xludf.DUMMYFUNCTION("INDEX(IFNA(REGEXEXTRACT(D80, ""([^ ]+)$"")))"),"SEA")</f>
        <v>SEA</v>
      </c>
      <c r="C80" s="4">
        <f t="shared" si="2"/>
        <v>11.1</v>
      </c>
      <c r="D80" s="4" t="s">
        <v>272</v>
      </c>
      <c r="E80" s="7" t="s">
        <v>354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4</v>
      </c>
      <c r="R80" s="4">
        <v>31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Jordan Akins</v>
      </c>
      <c r="B81" s="4" t="str">
        <f ca="1">IFERROR(__xludf.DUMMYFUNCTION("INDEX(IFNA(REGEXEXTRACT(D81, ""([^ ]+)$"")))"),"CLE")</f>
        <v>CLE</v>
      </c>
      <c r="C81" s="4">
        <f t="shared" si="2"/>
        <v>9.6999999999999993</v>
      </c>
      <c r="D81" s="4" t="s">
        <v>207</v>
      </c>
      <c r="E81" s="7" t="s">
        <v>341</v>
      </c>
      <c r="F81" s="6">
        <v>8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3</v>
      </c>
      <c r="R81" s="4">
        <v>22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Stefon Diggs</v>
      </c>
      <c r="B82" s="4" t="str">
        <f ca="1">IFERROR(__xludf.DUMMYFUNCTION("INDEX(IFNA(REGEXEXTRACT(D82, ""([^ ]+)$"")))"),"HOU")</f>
        <v>HOU</v>
      </c>
      <c r="C82" s="4">
        <f t="shared" si="2"/>
        <v>11.200000000000001</v>
      </c>
      <c r="D82" s="4" t="s">
        <v>72</v>
      </c>
      <c r="E82" s="7" t="s">
        <v>342</v>
      </c>
      <c r="F82" s="6">
        <v>8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6</v>
      </c>
      <c r="R82" s="4">
        <v>82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Connor Heyward</v>
      </c>
      <c r="B83" s="4" t="str">
        <f ca="1">IFERROR(__xludf.DUMMYFUNCTION("INDEX(IFNA(REGEXEXTRACT(D83, ""([^ ]+)$"")))"),"PIT")</f>
        <v>PIT</v>
      </c>
      <c r="C83" s="4">
        <f t="shared" si="2"/>
        <v>9.3000000000000007</v>
      </c>
      <c r="D83" s="4" t="s">
        <v>457</v>
      </c>
      <c r="E83" s="7" t="s">
        <v>89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2</v>
      </c>
      <c r="R83" s="4">
        <v>23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Christian Kirk</v>
      </c>
      <c r="B84" s="4" t="str">
        <f ca="1">IFERROR(__xludf.DUMMYFUNCTION("INDEX(IFNA(REGEXEXTRACT(D84, ""([^ ]+)$"")))"),"JAX")</f>
        <v>JAX</v>
      </c>
      <c r="C84" s="4">
        <f t="shared" si="2"/>
        <v>10.8</v>
      </c>
      <c r="D84" s="4" t="s">
        <v>194</v>
      </c>
      <c r="E84" s="7" t="s">
        <v>352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4</v>
      </c>
      <c r="R84" s="4">
        <v>88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Jaleel McLaughlin</v>
      </c>
      <c r="B85" s="4" t="str">
        <f ca="1">IFERROR(__xludf.DUMMYFUNCTION("INDEX(IFNA(REGEXEXTRACT(D85, ""([^ ]+)$"")))"),"DEN")</f>
        <v>DEN</v>
      </c>
      <c r="C85" s="4">
        <f t="shared" si="2"/>
        <v>10</v>
      </c>
      <c r="D85" s="4" t="s">
        <v>254</v>
      </c>
      <c r="E85" s="7" t="s">
        <v>46</v>
      </c>
      <c r="F85" s="6">
        <v>8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6</v>
      </c>
      <c r="N85" s="4">
        <v>22</v>
      </c>
      <c r="O85" s="4">
        <v>0</v>
      </c>
      <c r="P85" s="8">
        <v>0</v>
      </c>
      <c r="Q85" s="7">
        <v>3</v>
      </c>
      <c r="R85" s="4">
        <v>3</v>
      </c>
      <c r="S85" s="4">
        <v>1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Dare Ogunbowale</v>
      </c>
      <c r="B86" s="4" t="str">
        <f ca="1">IFERROR(__xludf.DUMMYFUNCTION("INDEX(IFNA(REGEXEXTRACT(D86, ""([^ ]+)$"")))"),"HOU")</f>
        <v>HOU</v>
      </c>
      <c r="C86" s="4">
        <f t="shared" si="2"/>
        <v>11.7</v>
      </c>
      <c r="D86" s="4" t="s">
        <v>316</v>
      </c>
      <c r="E86" s="7" t="s">
        <v>342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15</v>
      </c>
      <c r="N86" s="4">
        <v>30</v>
      </c>
      <c r="O86" s="4">
        <v>0</v>
      </c>
      <c r="P86" s="8">
        <v>0</v>
      </c>
      <c r="Q86" s="7">
        <v>6</v>
      </c>
      <c r="R86" s="4">
        <v>57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Kyle Pitts</v>
      </c>
      <c r="B87" s="4" t="str">
        <f ca="1">IFERROR(__xludf.DUMMYFUNCTION("INDEX(IFNA(REGEXEXTRACT(D87, ""([^ ]+)$"")))"),"ATL")</f>
        <v>ATL</v>
      </c>
      <c r="C87" s="4">
        <f t="shared" si="2"/>
        <v>12.3</v>
      </c>
      <c r="D87" s="4" t="s">
        <v>137</v>
      </c>
      <c r="E87" s="7" t="s">
        <v>358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7</v>
      </c>
      <c r="R87" s="4">
        <v>88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Jayden Reed</v>
      </c>
      <c r="B88" s="4" t="str">
        <f ca="1">IFERROR(__xludf.DUMMYFUNCTION("INDEX(IFNA(REGEXEXTRACT(D88, ""([^ ]+)$"")))"),"GB")</f>
        <v>GB</v>
      </c>
      <c r="C88" s="4">
        <f t="shared" si="2"/>
        <v>11.700000000000001</v>
      </c>
      <c r="D88" s="4" t="s">
        <v>26</v>
      </c>
      <c r="E88" s="7" t="s">
        <v>419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2</v>
      </c>
      <c r="N88" s="4">
        <v>19</v>
      </c>
      <c r="O88" s="4">
        <v>0</v>
      </c>
      <c r="P88" s="8">
        <v>0</v>
      </c>
      <c r="Q88" s="7">
        <v>4</v>
      </c>
      <c r="R88" s="4">
        <v>78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Demarcus Robinson</v>
      </c>
      <c r="B89" s="4" t="str">
        <f ca="1">IFERROR(__xludf.DUMMYFUNCTION("INDEX(IFNA(REGEXEXTRACT(D89, ""([^ ]+)$"")))"),"LA")</f>
        <v>LA</v>
      </c>
      <c r="C89" s="4">
        <f t="shared" si="2"/>
        <v>10.3</v>
      </c>
      <c r="D89" s="4" t="s">
        <v>181</v>
      </c>
      <c r="E89" s="7" t="s">
        <v>23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3</v>
      </c>
      <c r="R89" s="4">
        <v>28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Brenton Strange</v>
      </c>
      <c r="B90" s="4" t="str">
        <f ca="1">IFERROR(__xludf.DUMMYFUNCTION("INDEX(IFNA(REGEXEXTRACT(D90, ""([^ ]+)$"")))"),"JAX")</f>
        <v>JAX</v>
      </c>
      <c r="C90" s="4">
        <f t="shared" si="2"/>
        <v>10.4</v>
      </c>
      <c r="D90" s="4" t="s">
        <v>363</v>
      </c>
      <c r="E90" s="7" t="s">
        <v>352</v>
      </c>
      <c r="F90" s="6">
        <v>8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4</v>
      </c>
      <c r="R90" s="4">
        <v>24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Jordan Whittington</v>
      </c>
      <c r="B91" s="4" t="str">
        <f ca="1">IFERROR(__xludf.DUMMYFUNCTION("INDEX(IFNA(REGEXEXTRACT(D91, ""([^ ]+)$"")))"),"LA")</f>
        <v>LA</v>
      </c>
      <c r="C91" s="4">
        <f t="shared" si="2"/>
        <v>12.4</v>
      </c>
      <c r="D91" s="4" t="s">
        <v>381</v>
      </c>
      <c r="E91" s="7" t="s">
        <v>23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7</v>
      </c>
      <c r="R91" s="4">
        <v>89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Xavier Worthy</v>
      </c>
      <c r="B92" s="4" t="str">
        <f ca="1">IFERROR(__xludf.DUMMYFUNCTION("INDEX(IFNA(REGEXEXTRACT(D92, ""([^ ]+)$"")))"),"KC")</f>
        <v>KC</v>
      </c>
      <c r="C92" s="4">
        <f t="shared" si="2"/>
        <v>10.3</v>
      </c>
      <c r="D92" s="4" t="s">
        <v>60</v>
      </c>
      <c r="E92" s="7" t="s">
        <v>350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1</v>
      </c>
      <c r="N92" s="4">
        <v>3</v>
      </c>
      <c r="O92" s="4">
        <v>1</v>
      </c>
      <c r="P92" s="8">
        <v>0</v>
      </c>
      <c r="Q92" s="7">
        <v>3</v>
      </c>
      <c r="R92" s="4">
        <v>25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Jaylen Wright</v>
      </c>
      <c r="B93" s="4" t="str">
        <f ca="1">IFERROR(__xludf.DUMMYFUNCTION("INDEX(IFNA(REGEXEXTRACT(D93, ""([^ ]+)$"")))"),"MIA")</f>
        <v>MIA</v>
      </c>
      <c r="C93" s="4">
        <f t="shared" si="2"/>
        <v>8.6</v>
      </c>
      <c r="D93" s="4" t="s">
        <v>417</v>
      </c>
      <c r="E93" s="7" t="s">
        <v>346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13</v>
      </c>
      <c r="N93" s="4">
        <v>86</v>
      </c>
      <c r="O93" s="4">
        <v>0</v>
      </c>
      <c r="P93" s="8">
        <v>0</v>
      </c>
      <c r="Q93" s="7">
        <v>0</v>
      </c>
      <c r="R93" s="4">
        <v>0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Jacoby Brissett</v>
      </c>
      <c r="B94" s="4" t="str">
        <f ca="1">IFERROR(__xludf.DUMMYFUNCTION("INDEX(IFNA(REGEXEXTRACT(D94, ""([^ ]+)$"")))"),"NE")</f>
        <v>NE</v>
      </c>
      <c r="C94" s="4">
        <f t="shared" si="2"/>
        <v>7.4</v>
      </c>
      <c r="D94" s="4" t="s">
        <v>140</v>
      </c>
      <c r="E94" s="7" t="s">
        <v>421</v>
      </c>
      <c r="F94" s="6">
        <v>7</v>
      </c>
      <c r="G94" s="7">
        <v>34</v>
      </c>
      <c r="H94" s="4">
        <v>18</v>
      </c>
      <c r="I94" s="4">
        <v>160</v>
      </c>
      <c r="J94" s="4">
        <v>0</v>
      </c>
      <c r="K94" s="4">
        <v>0</v>
      </c>
      <c r="L94" s="8">
        <v>0</v>
      </c>
      <c r="M94" s="7">
        <v>1</v>
      </c>
      <c r="N94" s="4">
        <v>10</v>
      </c>
      <c r="O94" s="4">
        <v>0</v>
      </c>
      <c r="P94" s="8">
        <v>0</v>
      </c>
      <c r="Q94" s="7">
        <v>0</v>
      </c>
      <c r="R94" s="4">
        <v>0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Jake Ferguson</v>
      </c>
      <c r="B95" s="4" t="str">
        <f ca="1">IFERROR(__xludf.DUMMYFUNCTION("INDEX(IFNA(REGEXEXTRACT(D95, ""([^ ]+)$"")))"),"DAL")</f>
        <v>DAL</v>
      </c>
      <c r="C95" s="4">
        <f t="shared" si="2"/>
        <v>10</v>
      </c>
      <c r="D95" s="4" t="s">
        <v>240</v>
      </c>
      <c r="E95" s="7" t="s">
        <v>425</v>
      </c>
      <c r="F95" s="6">
        <v>7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6</v>
      </c>
      <c r="R95" s="4">
        <v>70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Pat Freiermuth</v>
      </c>
      <c r="B96" s="4" t="str">
        <f ca="1">IFERROR(__xludf.DUMMYFUNCTION("INDEX(IFNA(REGEXEXTRACT(D96, ""([^ ]+)$"")))"),"PIT")</f>
        <v>PIT</v>
      </c>
      <c r="C96" s="4">
        <f t="shared" si="2"/>
        <v>7.6999999999999993</v>
      </c>
      <c r="D96" s="4" t="s">
        <v>216</v>
      </c>
      <c r="E96" s="7" t="s">
        <v>89</v>
      </c>
      <c r="F96" s="6">
        <v>7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3</v>
      </c>
      <c r="R96" s="4">
        <v>22</v>
      </c>
      <c r="S96" s="4">
        <v>1</v>
      </c>
      <c r="T96" s="8">
        <v>0</v>
      </c>
      <c r="U96" s="7">
        <v>1</v>
      </c>
      <c r="V96" s="8">
        <v>0</v>
      </c>
    </row>
    <row r="97" spans="1:22" x14ac:dyDescent="0.2">
      <c r="A97" s="4" t="str">
        <f t="shared" ca="1" si="0"/>
        <v>C.J. Ham</v>
      </c>
      <c r="B97" s="4" t="str">
        <f ca="1">IFERROR(__xludf.DUMMYFUNCTION("INDEX(IFNA(REGEXEXTRACT(D97, ""([^ ]+)$"")))"),"MIN")</f>
        <v>MIN</v>
      </c>
      <c r="C97" s="4">
        <f t="shared" si="2"/>
        <v>7</v>
      </c>
      <c r="D97" s="4" t="s">
        <v>298</v>
      </c>
      <c r="E97" s="7" t="s">
        <v>42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2</v>
      </c>
      <c r="N97" s="4">
        <v>10</v>
      </c>
      <c r="O97" s="4">
        <v>1</v>
      </c>
      <c r="P97" s="8">
        <v>0</v>
      </c>
      <c r="Q97" s="7">
        <v>0</v>
      </c>
      <c r="R97" s="4">
        <v>0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Najee Harris</v>
      </c>
      <c r="B98" s="4" t="str">
        <f ca="1">IFERROR(__xludf.DUMMYFUNCTION("INDEX(IFNA(REGEXEXTRACT(D98, ""([^ ]+)$"")))"),"PIT")</f>
        <v>PIT</v>
      </c>
      <c r="C98" s="4">
        <f t="shared" si="2"/>
        <v>8.6999999999999993</v>
      </c>
      <c r="D98" s="4" t="s">
        <v>142</v>
      </c>
      <c r="E98" s="7" t="s">
        <v>89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14</v>
      </c>
      <c r="N98" s="4">
        <v>42</v>
      </c>
      <c r="O98" s="4">
        <v>0</v>
      </c>
      <c r="P98" s="8">
        <v>0</v>
      </c>
      <c r="Q98" s="7">
        <v>2</v>
      </c>
      <c r="R98" s="4">
        <v>35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Travis Kelce</v>
      </c>
      <c r="B99" s="4" t="str">
        <f ca="1">IFERROR(__xludf.DUMMYFUNCTION("INDEX(IFNA(REGEXEXTRACT(D99, ""([^ ]+)$"")))"),"KC")</f>
        <v>KC</v>
      </c>
      <c r="C99" s="4">
        <f t="shared" si="2"/>
        <v>11.5</v>
      </c>
      <c r="D99" s="4" t="s">
        <v>193</v>
      </c>
      <c r="E99" s="7" t="s">
        <v>350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9</v>
      </c>
      <c r="R99" s="4">
        <v>70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Tyler Lockett</v>
      </c>
      <c r="B100" s="4" t="str">
        <f ca="1">IFERROR(__xludf.DUMMYFUNCTION("INDEX(IFNA(REGEXEXTRACT(D100, ""([^ ]+)$"")))"),"SEA")</f>
        <v>SEA</v>
      </c>
      <c r="C100" s="4">
        <f t="shared" si="2"/>
        <v>9.5</v>
      </c>
      <c r="D100" s="4" t="s">
        <v>145</v>
      </c>
      <c r="E100" s="7" t="s">
        <v>354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4</v>
      </c>
      <c r="R100" s="4">
        <v>75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Jordan Mason</v>
      </c>
      <c r="B101" s="4" t="str">
        <f ca="1">IFERROR(__xludf.DUMMYFUNCTION("INDEX(IFNA(REGEXEXTRACT(D101, ""([^ ]+)$"")))"),"SF")</f>
        <v>SF</v>
      </c>
      <c r="C101" s="4">
        <f t="shared" si="2"/>
        <v>8.3000000000000007</v>
      </c>
      <c r="D101" s="4" t="s">
        <v>41</v>
      </c>
      <c r="E101" s="7" t="s">
        <v>21</v>
      </c>
      <c r="F101" s="6">
        <v>7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14</v>
      </c>
      <c r="N101" s="4">
        <v>89</v>
      </c>
      <c r="O101" s="4">
        <v>0</v>
      </c>
      <c r="P101" s="8">
        <v>0</v>
      </c>
      <c r="Q101" s="7">
        <v>1</v>
      </c>
      <c r="R101" s="4">
        <v>9</v>
      </c>
      <c r="S101" s="4">
        <v>0</v>
      </c>
      <c r="T101" s="8">
        <v>0</v>
      </c>
      <c r="U101" s="7">
        <v>1</v>
      </c>
      <c r="V101" s="8">
        <v>0</v>
      </c>
    </row>
    <row r="102" spans="1:22" x14ac:dyDescent="0.2">
      <c r="A102" s="4" t="str">
        <f t="shared" ca="1" si="0"/>
        <v>Alexander Mattison</v>
      </c>
      <c r="B102" s="4" t="str">
        <f ca="1">IFERROR(__xludf.DUMMYFUNCTION("INDEX(IFNA(REGEXEXTRACT(D102, ""([^ ]+)$"")))"),"LV")</f>
        <v>LV</v>
      </c>
      <c r="C102" s="4">
        <f t="shared" si="2"/>
        <v>9.1000000000000014</v>
      </c>
      <c r="D102" s="4" t="s">
        <v>99</v>
      </c>
      <c r="E102" s="7" t="s">
        <v>356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15</v>
      </c>
      <c r="N102" s="4">
        <v>38</v>
      </c>
      <c r="O102" s="4">
        <v>0</v>
      </c>
      <c r="P102" s="8">
        <v>1</v>
      </c>
      <c r="Q102" s="7">
        <v>2</v>
      </c>
      <c r="R102" s="4">
        <v>23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Jakobi Meyers</v>
      </c>
      <c r="B103" s="4" t="str">
        <f ca="1">IFERROR(__xludf.DUMMYFUNCTION("INDEX(IFNA(REGEXEXTRACT(D103, ""([^ ]+)$"")))"),"LV")</f>
        <v>LV</v>
      </c>
      <c r="C103" s="4">
        <f t="shared" si="2"/>
        <v>10.199999999999999</v>
      </c>
      <c r="D103" s="4" t="s">
        <v>153</v>
      </c>
      <c r="E103" s="7" t="s">
        <v>356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6</v>
      </c>
      <c r="R103" s="4">
        <v>72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Foster Moreau</v>
      </c>
      <c r="B104" s="4" t="str">
        <f ca="1">IFERROR(__xludf.DUMMYFUNCTION("INDEX(IFNA(REGEXEXTRACT(D104, ""([^ ]+)$"")))"),"NO")</f>
        <v>NO</v>
      </c>
      <c r="C104" s="4">
        <f t="shared" si="2"/>
        <v>8.3000000000000007</v>
      </c>
      <c r="D104" s="4" t="s">
        <v>110</v>
      </c>
      <c r="E104" s="7" t="s">
        <v>33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2</v>
      </c>
      <c r="R104" s="4">
        <v>13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Bijan Robinson</v>
      </c>
      <c r="B105" s="4" t="str">
        <f ca="1">IFERROR(__xludf.DUMMYFUNCTION("INDEX(IFNA(REGEXEXTRACT(D105, ""([^ ]+)$"")))"),"ATL")</f>
        <v>ATL</v>
      </c>
      <c r="C105" s="4">
        <f t="shared" si="2"/>
        <v>9.2000000000000011</v>
      </c>
      <c r="D105" s="4" t="s">
        <v>115</v>
      </c>
      <c r="E105" s="7" t="s">
        <v>358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12</v>
      </c>
      <c r="N105" s="4">
        <v>61</v>
      </c>
      <c r="O105" s="4">
        <v>0</v>
      </c>
      <c r="P105" s="8">
        <v>0</v>
      </c>
      <c r="Q105" s="7">
        <v>3</v>
      </c>
      <c r="R105" s="4">
        <v>16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Rachaad White</v>
      </c>
      <c r="B106" s="4" t="str">
        <f ca="1">IFERROR(__xludf.DUMMYFUNCTION("INDEX(IFNA(REGEXEXTRACT(D106, ""([^ ]+)$"")))"),"TB")</f>
        <v>TB</v>
      </c>
      <c r="C106" s="4">
        <f t="shared" si="2"/>
        <v>8.1</v>
      </c>
      <c r="D106" s="4" t="s">
        <v>122</v>
      </c>
      <c r="E106" s="7" t="s">
        <v>96</v>
      </c>
      <c r="F106" s="6">
        <v>7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10</v>
      </c>
      <c r="N106" s="4">
        <v>72</v>
      </c>
      <c r="O106" s="4">
        <v>0</v>
      </c>
      <c r="P106" s="8">
        <v>0</v>
      </c>
      <c r="Q106" s="7">
        <v>3</v>
      </c>
      <c r="R106" s="4">
        <v>-6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Michael Wilson</v>
      </c>
      <c r="B107" s="4" t="str">
        <f ca="1">IFERROR(__xludf.DUMMYFUNCTION("INDEX(IFNA(REGEXEXTRACT(D107, ""([^ ]+)$"")))"),"ARI")</f>
        <v>ARI</v>
      </c>
      <c r="C107" s="4">
        <f t="shared" si="2"/>
        <v>10.3</v>
      </c>
      <c r="D107" s="4" t="s">
        <v>159</v>
      </c>
      <c r="E107" s="7" t="s">
        <v>39</v>
      </c>
      <c r="F107" s="6">
        <v>7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5</v>
      </c>
      <c r="R107" s="4">
        <v>78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Jalen Coker</v>
      </c>
      <c r="B108" s="4" t="str">
        <f ca="1">IFERROR(__xludf.DUMMYFUNCTION("INDEX(IFNA(REGEXEXTRACT(D108, ""([^ ]+)$"")))"),"CAR")</f>
        <v>CAR</v>
      </c>
      <c r="C108" s="4">
        <f t="shared" si="2"/>
        <v>8.8000000000000007</v>
      </c>
      <c r="D108" s="4" t="s">
        <v>484</v>
      </c>
      <c r="E108" s="7" t="s">
        <v>76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4</v>
      </c>
      <c r="R108" s="4">
        <v>68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Amari Cooper</v>
      </c>
      <c r="B109" s="4" t="str">
        <f ca="1">IFERROR(__xludf.DUMMYFUNCTION("INDEX(IFNA(REGEXEXTRACT(D109, ""([^ ]+)$"")))"),"BUF")</f>
        <v>BUF</v>
      </c>
      <c r="C109" s="4">
        <f t="shared" si="2"/>
        <v>8</v>
      </c>
      <c r="D109" s="4" t="s">
        <v>234</v>
      </c>
      <c r="E109" s="7" t="s">
        <v>341</v>
      </c>
      <c r="F109" s="6">
        <v>6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4</v>
      </c>
      <c r="R109" s="4">
        <v>60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Josh Downs</v>
      </c>
      <c r="B110" s="4" t="str">
        <f ca="1">IFERROR(__xludf.DUMMYFUNCTION("INDEX(IFNA(REGEXEXTRACT(D110, ""([^ ]+)$"")))"),"IND")</f>
        <v>IND</v>
      </c>
      <c r="C110" s="4">
        <f t="shared" si="2"/>
        <v>11.4</v>
      </c>
      <c r="D110" s="4" t="s">
        <v>435</v>
      </c>
      <c r="E110" s="7" t="s">
        <v>351</v>
      </c>
      <c r="F110" s="6">
        <v>6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9</v>
      </c>
      <c r="R110" s="4">
        <v>69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Chris Godwin</v>
      </c>
      <c r="B111" s="4" t="str">
        <f ca="1">IFERROR(__xludf.DUMMYFUNCTION("INDEX(IFNA(REGEXEXTRACT(D111, ""([^ ]+)$"")))"),"TB")</f>
        <v>TB</v>
      </c>
      <c r="C111" s="4">
        <f t="shared" si="2"/>
        <v>9.1000000000000014</v>
      </c>
      <c r="D111" s="4" t="s">
        <v>77</v>
      </c>
      <c r="E111" s="7" t="s">
        <v>96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1</v>
      </c>
      <c r="N111" s="4">
        <v>2</v>
      </c>
      <c r="O111" s="4">
        <v>0</v>
      </c>
      <c r="P111" s="8">
        <v>0</v>
      </c>
      <c r="Q111" s="7">
        <v>5</v>
      </c>
      <c r="R111" s="4">
        <v>64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Elijah Higgins</v>
      </c>
      <c r="B112" s="4" t="str">
        <f ca="1">IFERROR(__xludf.DUMMYFUNCTION("INDEX(IFNA(REGEXEXTRACT(D112, ""([^ ]+)$"")))"),"ARI")</f>
        <v>ARI</v>
      </c>
      <c r="C112" s="4">
        <f t="shared" si="2"/>
        <v>6.7</v>
      </c>
      <c r="D112" s="4" t="s">
        <v>245</v>
      </c>
      <c r="E112" s="7" t="s">
        <v>39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1</v>
      </c>
      <c r="R112" s="4">
        <v>2</v>
      </c>
      <c r="S112" s="4">
        <v>1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Tyreek Hill</v>
      </c>
      <c r="B113" s="4" t="str">
        <f ca="1">IFERROR(__xludf.DUMMYFUNCTION("INDEX(IFNA(REGEXEXTRACT(D113, ""([^ ]+)$"")))"),"MIA")</f>
        <v>MIA</v>
      </c>
      <c r="C113" s="4">
        <f t="shared" si="2"/>
        <v>9.9</v>
      </c>
      <c r="D113" s="4" t="s">
        <v>47</v>
      </c>
      <c r="E113" s="7" t="s">
        <v>346</v>
      </c>
      <c r="F113" s="6">
        <v>6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6</v>
      </c>
      <c r="R113" s="4">
        <v>69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Alec Ingold</v>
      </c>
      <c r="B114" s="4" t="str">
        <f ca="1">IFERROR(__xludf.DUMMYFUNCTION("INDEX(IFNA(REGEXEXTRACT(D114, ""([^ ]+)$"")))"),"MIA")</f>
        <v>MIA</v>
      </c>
      <c r="C114" s="4">
        <f t="shared" si="2"/>
        <v>6.3</v>
      </c>
      <c r="D114" s="4" t="s">
        <v>305</v>
      </c>
      <c r="E114" s="7" t="s">
        <v>346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1</v>
      </c>
      <c r="N114" s="4">
        <v>3</v>
      </c>
      <c r="O114" s="4">
        <v>1</v>
      </c>
      <c r="P114" s="8">
        <v>0</v>
      </c>
      <c r="Q114" s="7">
        <v>0</v>
      </c>
      <c r="R114" s="4">
        <v>0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Alvin Kamara</v>
      </c>
      <c r="B115" s="4" t="str">
        <f ca="1">IFERROR(__xludf.DUMMYFUNCTION("INDEX(IFNA(REGEXEXTRACT(D115, ""([^ ]+)$"")))"),"NO")</f>
        <v>NO</v>
      </c>
      <c r="C115" s="4">
        <f t="shared" si="2"/>
        <v>9.6</v>
      </c>
      <c r="D115" s="4" t="s">
        <v>67</v>
      </c>
      <c r="E115" s="7" t="s">
        <v>33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11</v>
      </c>
      <c r="N115" s="4">
        <v>26</v>
      </c>
      <c r="O115" s="4">
        <v>0</v>
      </c>
      <c r="P115" s="8">
        <v>0</v>
      </c>
      <c r="Q115" s="7">
        <v>6</v>
      </c>
      <c r="R115" s="4">
        <v>40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CeeDee Lamb</v>
      </c>
      <c r="B116" s="4" t="str">
        <f ca="1">IFERROR(__xludf.DUMMYFUNCTION("INDEX(IFNA(REGEXEXTRACT(D116, ""([^ ]+)$"")))"),"DAL")</f>
        <v>DAL</v>
      </c>
      <c r="C116" s="4">
        <f t="shared" si="2"/>
        <v>8.9</v>
      </c>
      <c r="D116" s="4" t="s">
        <v>134</v>
      </c>
      <c r="E116" s="7" t="s">
        <v>425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1</v>
      </c>
      <c r="N116" s="4">
        <v>2</v>
      </c>
      <c r="O116" s="4">
        <v>0</v>
      </c>
      <c r="P116" s="8">
        <v>0</v>
      </c>
      <c r="Q116" s="7">
        <v>5</v>
      </c>
      <c r="R116" s="4">
        <v>62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Ray Ray McCloud</v>
      </c>
      <c r="B117" s="4" t="str">
        <f ca="1">IFERROR(__xludf.DUMMYFUNCTION("INDEX(IFNA(REGEXEXTRACT(D117, ""([^ ]+)$"")))"),"ATL")</f>
        <v>ATL</v>
      </c>
      <c r="C117" s="4">
        <f t="shared" si="2"/>
        <v>9.6000000000000014</v>
      </c>
      <c r="D117" s="4" t="s">
        <v>167</v>
      </c>
      <c r="E117" s="7" t="s">
        <v>358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6</v>
      </c>
      <c r="R117" s="4">
        <v>66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Josh Reynolds</v>
      </c>
      <c r="B118" s="4" t="str">
        <f ca="1">IFERROR(__xludf.DUMMYFUNCTION("INDEX(IFNA(REGEXEXTRACT(D118, ""([^ ]+)$"")))"),"JAX")</f>
        <v>JAX</v>
      </c>
      <c r="C118" s="4">
        <f t="shared" si="2"/>
        <v>7.4</v>
      </c>
      <c r="D118" s="4" t="s">
        <v>180</v>
      </c>
      <c r="E118" s="7" t="s">
        <v>356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1</v>
      </c>
      <c r="R118" s="4">
        <v>9</v>
      </c>
      <c r="S118" s="4">
        <v>1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Sterling Shepard</v>
      </c>
      <c r="B119" s="4" t="str">
        <f ca="1">IFERROR(__xludf.DUMMYFUNCTION("INDEX(IFNA(REGEXEXTRACT(D119, ""([^ ]+)$"")))"),"TB")</f>
        <v>TB</v>
      </c>
      <c r="C119" s="4">
        <f t="shared" si="2"/>
        <v>6.9</v>
      </c>
      <c r="D119" s="4" t="s">
        <v>469</v>
      </c>
      <c r="E119" s="7" t="s">
        <v>96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1</v>
      </c>
      <c r="R119" s="4">
        <v>4</v>
      </c>
      <c r="S119" s="4">
        <v>1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Jonnu Smith</v>
      </c>
      <c r="B120" s="4" t="str">
        <f ca="1">IFERROR(__xludf.DUMMYFUNCTION("INDEX(IFNA(REGEXEXTRACT(D120, ""([^ ]+)$"")))"),"MIA")</f>
        <v>MIA</v>
      </c>
      <c r="C120" s="4">
        <f t="shared" si="2"/>
        <v>8.6</v>
      </c>
      <c r="D120" s="4" t="s">
        <v>323</v>
      </c>
      <c r="E120" s="7" t="s">
        <v>346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1</v>
      </c>
      <c r="N120" s="4">
        <v>-1</v>
      </c>
      <c r="O120" s="4">
        <v>0</v>
      </c>
      <c r="P120" s="8">
        <v>0</v>
      </c>
      <c r="Q120" s="7">
        <v>5</v>
      </c>
      <c r="R120" s="4">
        <v>62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Kenneth Walker</v>
      </c>
      <c r="B121" s="4" t="str">
        <f ca="1">IFERROR(__xludf.DUMMYFUNCTION("INDEX(IFNA(REGEXEXTRACT(D121, ""([^ ]+)$"")))"),"SEA")</f>
        <v>SEA</v>
      </c>
      <c r="C121" s="4">
        <f t="shared" si="2"/>
        <v>11.100000000000001</v>
      </c>
      <c r="D121" s="4" t="s">
        <v>70</v>
      </c>
      <c r="E121" s="7" t="s">
        <v>354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5</v>
      </c>
      <c r="N121" s="4">
        <v>19</v>
      </c>
      <c r="O121" s="4">
        <v>0</v>
      </c>
      <c r="P121" s="8">
        <v>0</v>
      </c>
      <c r="Q121" s="7">
        <v>7</v>
      </c>
      <c r="R121" s="4">
        <v>57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Mark Andrews</v>
      </c>
      <c r="B122" s="4" t="str">
        <f ca="1">IFERROR(__xludf.DUMMYFUNCTION("INDEX(IFNA(REGEXEXTRACT(D122, ""([^ ]+)$"")))"),"BAL")</f>
        <v>BAL</v>
      </c>
      <c r="C122" s="4">
        <f t="shared" si="2"/>
        <v>7.5</v>
      </c>
      <c r="D122" s="4" t="s">
        <v>229</v>
      </c>
      <c r="E122" s="7" t="s">
        <v>59</v>
      </c>
      <c r="F122" s="6">
        <v>5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4</v>
      </c>
      <c r="R122" s="4">
        <v>55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Chatarius Atwell</v>
      </c>
      <c r="B123" s="4" t="str">
        <f ca="1">IFERROR(__xludf.DUMMYFUNCTION("INDEX(IFNA(REGEXEXTRACT(D123, ""([^ ]+)$"")))"),"LA")</f>
        <v>LA</v>
      </c>
      <c r="C123" s="4">
        <f t="shared" si="2"/>
        <v>9.5</v>
      </c>
      <c r="D123" s="4" t="s">
        <v>366</v>
      </c>
      <c r="E123" s="7" t="s">
        <v>23</v>
      </c>
      <c r="F123" s="6">
        <v>5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1</v>
      </c>
      <c r="N123" s="4">
        <v>7</v>
      </c>
      <c r="O123" s="4">
        <v>0</v>
      </c>
      <c r="P123" s="8">
        <v>0</v>
      </c>
      <c r="Q123" s="7">
        <v>6</v>
      </c>
      <c r="R123" s="4">
        <v>58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Tyler Conklin</v>
      </c>
      <c r="B124" s="4" t="str">
        <f ca="1">IFERROR(__xludf.DUMMYFUNCTION("INDEX(IFNA(REGEXEXTRACT(D124, ""([^ ]+)$"")))"),"NYJ")</f>
        <v>NYJ</v>
      </c>
      <c r="C124" s="4">
        <f t="shared" si="2"/>
        <v>8.5</v>
      </c>
      <c r="D124" s="4" t="s">
        <v>288</v>
      </c>
      <c r="E124" s="7" t="s">
        <v>349</v>
      </c>
      <c r="F124" s="6">
        <v>5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6</v>
      </c>
      <c r="R124" s="4">
        <v>55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Sam Darnold</v>
      </c>
      <c r="B125" s="4" t="str">
        <f ca="1">IFERROR(__xludf.DUMMYFUNCTION("INDEX(IFNA(REGEXEXTRACT(D125, ""([^ ]+)$"")))"),"MIN")</f>
        <v>MIN</v>
      </c>
      <c r="C125" s="4">
        <f t="shared" si="2"/>
        <v>4.26</v>
      </c>
      <c r="D125" s="4" t="s">
        <v>52</v>
      </c>
      <c r="E125" s="7" t="s">
        <v>42</v>
      </c>
      <c r="F125" s="6">
        <v>5</v>
      </c>
      <c r="G125" s="7">
        <v>31</v>
      </c>
      <c r="H125" s="4">
        <v>14</v>
      </c>
      <c r="I125" s="4">
        <v>179</v>
      </c>
      <c r="J125" s="4">
        <v>0</v>
      </c>
      <c r="K125" s="4">
        <v>1</v>
      </c>
      <c r="L125" s="8">
        <v>0</v>
      </c>
      <c r="M125" s="7">
        <v>5</v>
      </c>
      <c r="N125" s="4">
        <v>11</v>
      </c>
      <c r="O125" s="4">
        <v>0</v>
      </c>
      <c r="P125" s="8">
        <v>0</v>
      </c>
      <c r="Q125" s="7">
        <v>0</v>
      </c>
      <c r="R125" s="4">
        <v>0</v>
      </c>
      <c r="S125" s="4">
        <v>0</v>
      </c>
      <c r="T125" s="8">
        <v>0</v>
      </c>
      <c r="U125" s="7">
        <v>1</v>
      </c>
      <c r="V125" s="8">
        <v>0</v>
      </c>
    </row>
    <row r="126" spans="1:22" x14ac:dyDescent="0.2">
      <c r="A126" s="4" t="str">
        <f t="shared" ca="1" si="0"/>
        <v>Demario Douglas</v>
      </c>
      <c r="B126" s="4" t="str">
        <f ca="1">IFERROR(__xludf.DUMMYFUNCTION("INDEX(IFNA(REGEXEXTRACT(D126, ""([^ ]+)$"")))"),"NE")</f>
        <v>NE</v>
      </c>
      <c r="C126" s="4">
        <f t="shared" si="2"/>
        <v>8.9</v>
      </c>
      <c r="D126" s="4" t="s">
        <v>236</v>
      </c>
      <c r="E126" s="7" t="s">
        <v>421</v>
      </c>
      <c r="F126" s="6">
        <v>5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6</v>
      </c>
      <c r="R126" s="4">
        <v>59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Travis Etienne</v>
      </c>
      <c r="B127" s="4" t="str">
        <f ca="1">IFERROR(__xludf.DUMMYFUNCTION("INDEX(IFNA(REGEXEXTRACT(D127, ""([^ ]+)$"")))"),"JAX")</f>
        <v>JAX</v>
      </c>
      <c r="C127" s="4">
        <f t="shared" si="2"/>
        <v>9</v>
      </c>
      <c r="D127" s="4" t="s">
        <v>107</v>
      </c>
      <c r="E127" s="7" t="s">
        <v>352</v>
      </c>
      <c r="F127" s="6">
        <v>5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6</v>
      </c>
      <c r="N127" s="4">
        <v>17</v>
      </c>
      <c r="O127" s="4">
        <v>0</v>
      </c>
      <c r="P127" s="8">
        <v>0</v>
      </c>
      <c r="Q127" s="7">
        <v>6</v>
      </c>
      <c r="R127" s="4">
        <v>43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D'Onta Foreman</v>
      </c>
      <c r="B128" s="4" t="str">
        <f ca="1">IFERROR(__xludf.DUMMYFUNCTION("INDEX(IFNA(REGEXEXTRACT(D128, ""([^ ]+)$"")))"),"CLE")</f>
        <v>CLE</v>
      </c>
      <c r="C128" s="4">
        <f t="shared" si="2"/>
        <v>6.5</v>
      </c>
      <c r="D128" s="4" t="s">
        <v>368</v>
      </c>
      <c r="E128" s="7" t="s">
        <v>341</v>
      </c>
      <c r="F128" s="6">
        <v>5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9</v>
      </c>
      <c r="N128" s="4">
        <v>44</v>
      </c>
      <c r="O128" s="4">
        <v>0</v>
      </c>
      <c r="P128" s="8">
        <v>0</v>
      </c>
      <c r="Q128" s="7">
        <v>1</v>
      </c>
      <c r="R128" s="4">
        <v>16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Antonio Gibson</v>
      </c>
      <c r="B129" s="4" t="str">
        <f ca="1">IFERROR(__xludf.DUMMYFUNCTION("INDEX(IFNA(REGEXEXTRACT(D129, ""([^ ]+)$"")))"),"NE")</f>
        <v>NE</v>
      </c>
      <c r="C129" s="4">
        <f t="shared" si="2"/>
        <v>6.1000000000000005</v>
      </c>
      <c r="D129" s="4" t="s">
        <v>243</v>
      </c>
      <c r="E129" s="7" t="s">
        <v>421</v>
      </c>
      <c r="F129" s="6">
        <v>5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6</v>
      </c>
      <c r="N129" s="4">
        <v>52</v>
      </c>
      <c r="O129" s="4">
        <v>0</v>
      </c>
      <c r="P129" s="8">
        <v>0</v>
      </c>
      <c r="Q129" s="7">
        <v>1</v>
      </c>
      <c r="R129" s="4">
        <v>4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Tyler Goodson</v>
      </c>
      <c r="B130" s="4" t="str">
        <f ca="1">IFERROR(__xludf.DUMMYFUNCTION("INDEX(IFNA(REGEXEXTRACT(D130, ""([^ ]+)$"")))"),"IND")</f>
        <v>IND</v>
      </c>
      <c r="C130" s="4">
        <f t="shared" si="2"/>
        <v>7.1999999999999993</v>
      </c>
      <c r="D130" s="4" t="s">
        <v>404</v>
      </c>
      <c r="E130" s="7" t="s">
        <v>351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5</v>
      </c>
      <c r="N130" s="4">
        <v>26</v>
      </c>
      <c r="O130" s="4">
        <v>0</v>
      </c>
      <c r="P130" s="8">
        <v>0</v>
      </c>
      <c r="Q130" s="7">
        <v>3</v>
      </c>
      <c r="R130" s="4">
        <v>31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Tyler Huntley</v>
      </c>
      <c r="B131" s="4" t="str">
        <f ca="1">IFERROR(__xludf.DUMMYFUNCTION("INDEX(IFNA(REGEXEXTRACT(D131, ""([^ ]+)$"")))"),"MIA")</f>
        <v>MIA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6.46</v>
      </c>
      <c r="D131" s="4" t="s">
        <v>465</v>
      </c>
      <c r="E131" s="7" t="s">
        <v>346</v>
      </c>
      <c r="F131" s="6">
        <v>5</v>
      </c>
      <c r="G131" s="7">
        <v>31</v>
      </c>
      <c r="H131" s="4">
        <v>18</v>
      </c>
      <c r="I131" s="4">
        <v>194</v>
      </c>
      <c r="J131" s="4">
        <v>0</v>
      </c>
      <c r="K131" s="4">
        <v>1</v>
      </c>
      <c r="L131" s="8">
        <v>0</v>
      </c>
      <c r="M131" s="7">
        <v>3</v>
      </c>
      <c r="N131" s="4">
        <v>7</v>
      </c>
      <c r="O131" s="4">
        <v>0</v>
      </c>
      <c r="P131" s="8">
        <v>0</v>
      </c>
      <c r="Q131" s="7">
        <v>0</v>
      </c>
      <c r="R131" s="4">
        <v>0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Cole Kmet</v>
      </c>
      <c r="B132" s="4" t="str">
        <f ca="1">IFERROR(__xludf.DUMMYFUNCTION("INDEX(IFNA(REGEXEXTRACT(D132, ""([^ ]+)$"")))"),"CHI")</f>
        <v>CHI</v>
      </c>
      <c r="C132" s="4">
        <f t="shared" si="3"/>
        <v>7.2</v>
      </c>
      <c r="D132" s="4" t="s">
        <v>312</v>
      </c>
      <c r="E132" s="7" t="s">
        <v>29</v>
      </c>
      <c r="F132" s="6">
        <v>5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3</v>
      </c>
      <c r="R132" s="4">
        <v>57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Trey McBride</v>
      </c>
      <c r="B133" s="4" t="str">
        <f ca="1">IFERROR(__xludf.DUMMYFUNCTION("INDEX(IFNA(REGEXEXTRACT(D133, ""([^ ]+)$"")))"),"ARI")</f>
        <v>ARI</v>
      </c>
      <c r="C133" s="4">
        <f t="shared" si="3"/>
        <v>8.3000000000000007</v>
      </c>
      <c r="D133" s="4" t="s">
        <v>197</v>
      </c>
      <c r="E133" s="7" t="s">
        <v>39</v>
      </c>
      <c r="F133" s="6">
        <v>5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6</v>
      </c>
      <c r="R133" s="4">
        <v>53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Colby Parkinson</v>
      </c>
      <c r="B134" s="4" t="str">
        <f ca="1">IFERROR(__xludf.DUMMYFUNCTION("INDEX(IFNA(REGEXEXTRACT(D134, ""([^ ]+)$"")))"),"LA")</f>
        <v>LA</v>
      </c>
      <c r="C134" s="4">
        <f t="shared" si="3"/>
        <v>8.6999999999999993</v>
      </c>
      <c r="D134" s="4" t="s">
        <v>179</v>
      </c>
      <c r="E134" s="7" t="s">
        <v>23</v>
      </c>
      <c r="F134" s="6">
        <v>5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7</v>
      </c>
      <c r="R134" s="4">
        <v>52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KaVontae Turpin</v>
      </c>
      <c r="B135" s="4" t="str">
        <f ca="1">IFERROR(__xludf.DUMMYFUNCTION("INDEX(IFNA(REGEXEXTRACT(D135, ""([^ ]+)$"")))"),"DAL")</f>
        <v>DAL</v>
      </c>
      <c r="C135" s="4">
        <f t="shared" si="3"/>
        <v>6.4</v>
      </c>
      <c r="D135" s="4" t="s">
        <v>414</v>
      </c>
      <c r="E135" s="7" t="s">
        <v>425</v>
      </c>
      <c r="F135" s="6">
        <v>5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1</v>
      </c>
      <c r="N135" s="4">
        <v>-6</v>
      </c>
      <c r="O135" s="4">
        <v>0</v>
      </c>
      <c r="P135" s="8">
        <v>0</v>
      </c>
      <c r="Q135" s="7">
        <v>4</v>
      </c>
      <c r="R135" s="4">
        <v>50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Jerome Ford</v>
      </c>
      <c r="B136" s="4" t="str">
        <f ca="1">IFERROR(__xludf.DUMMYFUNCTION("INDEX(IFNA(REGEXEXTRACT(D136, ""([^ ]+)$"")))"),"CLE")</f>
        <v>CLE</v>
      </c>
      <c r="C136" s="4">
        <f t="shared" si="3"/>
        <v>6.4</v>
      </c>
      <c r="D136" s="4" t="s">
        <v>88</v>
      </c>
      <c r="E136" s="7" t="s">
        <v>341</v>
      </c>
      <c r="F136" s="6">
        <v>4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9</v>
      </c>
      <c r="N136" s="4">
        <v>47</v>
      </c>
      <c r="O136" s="4">
        <v>0</v>
      </c>
      <c r="P136" s="8">
        <v>0</v>
      </c>
      <c r="Q136" s="7">
        <v>3</v>
      </c>
      <c r="R136" s="4">
        <v>2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Eric Gray</v>
      </c>
      <c r="B137" s="4" t="str">
        <f ca="1">IFERROR(__xludf.DUMMYFUNCTION("INDEX(IFNA(REGEXEXTRACT(D137, ""([^ ]+)$"")))"),"NYG")</f>
        <v>NYG</v>
      </c>
      <c r="C137" s="4">
        <f t="shared" si="3"/>
        <v>4.9000000000000004</v>
      </c>
      <c r="D137" s="4" t="s">
        <v>296</v>
      </c>
      <c r="E137" s="7" t="s">
        <v>112</v>
      </c>
      <c r="F137" s="6">
        <v>4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4</v>
      </c>
      <c r="N137" s="4">
        <v>4</v>
      </c>
      <c r="O137" s="4">
        <v>0</v>
      </c>
      <c r="P137" s="8">
        <v>0</v>
      </c>
      <c r="Q137" s="7">
        <v>3</v>
      </c>
      <c r="R137" s="4">
        <v>50</v>
      </c>
      <c r="S137" s="4">
        <v>0</v>
      </c>
      <c r="T137" s="8">
        <v>0</v>
      </c>
      <c r="U137" s="7">
        <v>1</v>
      </c>
      <c r="V137" s="8">
        <v>0</v>
      </c>
    </row>
    <row r="138" spans="1:22" x14ac:dyDescent="0.2">
      <c r="A138" s="4" t="str">
        <f t="shared" ca="1" si="0"/>
        <v>Lil'Jordan Humphrey</v>
      </c>
      <c r="B138" s="4" t="str">
        <f ca="1">IFERROR(__xludf.DUMMYFUNCTION("INDEX(IFNA(REGEXEXTRACT(D138, ""([^ ]+)$"")))"),"DEN")</f>
        <v>DEN</v>
      </c>
      <c r="C138" s="4">
        <f t="shared" si="3"/>
        <v>5.8000000000000007</v>
      </c>
      <c r="D138" s="4" t="s">
        <v>365</v>
      </c>
      <c r="E138" s="7" t="s">
        <v>46</v>
      </c>
      <c r="F138" s="6">
        <v>4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2</v>
      </c>
      <c r="R138" s="4">
        <v>48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Mar'Keise Irving</v>
      </c>
      <c r="B139" s="4" t="str">
        <f ca="1">IFERROR(__xludf.DUMMYFUNCTION("INDEX(IFNA(REGEXEXTRACT(D139, ""([^ ]+)$"")))"),"TB")</f>
        <v>TB</v>
      </c>
      <c r="C139" s="4">
        <f t="shared" si="3"/>
        <v>4.6000000000000005</v>
      </c>
      <c r="D139" s="4" t="s">
        <v>143</v>
      </c>
      <c r="E139" s="7" t="s">
        <v>96</v>
      </c>
      <c r="F139" s="6">
        <v>4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9</v>
      </c>
      <c r="N139" s="4">
        <v>44</v>
      </c>
      <c r="O139" s="4">
        <v>0</v>
      </c>
      <c r="P139" s="8">
        <v>0</v>
      </c>
      <c r="Q139" s="7">
        <v>2</v>
      </c>
      <c r="R139" s="4">
        <v>12</v>
      </c>
      <c r="S139" s="4">
        <v>0</v>
      </c>
      <c r="T139" s="8">
        <v>0</v>
      </c>
      <c r="U139" s="7">
        <v>1</v>
      </c>
      <c r="V139" s="8">
        <v>0</v>
      </c>
    </row>
    <row r="140" spans="1:22" x14ac:dyDescent="0.2">
      <c r="A140" s="4" t="str">
        <f t="shared" ca="1" si="0"/>
        <v>Theo Johnson</v>
      </c>
      <c r="B140" s="4" t="str">
        <f ca="1">IFERROR(__xludf.DUMMYFUNCTION("INDEX(IFNA(REGEXEXTRACT(D140, ""([^ ]+)$"")))"),"NYG")</f>
        <v>NYG</v>
      </c>
      <c r="C140" s="4">
        <f t="shared" si="3"/>
        <v>7.3000000000000007</v>
      </c>
      <c r="D140" s="4" t="s">
        <v>249</v>
      </c>
      <c r="E140" s="7" t="s">
        <v>112</v>
      </c>
      <c r="F140" s="6">
        <v>4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5</v>
      </c>
      <c r="R140" s="4">
        <v>48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Aaron Jones</v>
      </c>
      <c r="B141" s="4" t="str">
        <f ca="1">IFERROR(__xludf.DUMMYFUNCTION("INDEX(IFNA(REGEXEXTRACT(D141, ""([^ ]+)$"")))"),"MIN")</f>
        <v>MIN</v>
      </c>
      <c r="C141" s="4">
        <f t="shared" si="3"/>
        <v>5.8000000000000007</v>
      </c>
      <c r="D141" s="4" t="s">
        <v>66</v>
      </c>
      <c r="E141" s="7" t="s">
        <v>42</v>
      </c>
      <c r="F141" s="6">
        <v>4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7</v>
      </c>
      <c r="N141" s="4">
        <v>29</v>
      </c>
      <c r="O141" s="4">
        <v>0</v>
      </c>
      <c r="P141" s="8">
        <v>0</v>
      </c>
      <c r="Q141" s="7">
        <v>1</v>
      </c>
      <c r="R141" s="4">
        <v>24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D.K. Metcalf</v>
      </c>
      <c r="B142" s="4" t="str">
        <f ca="1">IFERROR(__xludf.DUMMYFUNCTION("INDEX(IFNA(REGEXEXTRACT(D142, ""([^ ]+)$"")))"),"SEA")</f>
        <v>SEA</v>
      </c>
      <c r="C142" s="4">
        <f t="shared" si="3"/>
        <v>5.5</v>
      </c>
      <c r="D142" s="4" t="s">
        <v>219</v>
      </c>
      <c r="E142" s="7" t="s">
        <v>354</v>
      </c>
      <c r="F142" s="6">
        <v>4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4</v>
      </c>
      <c r="R142" s="4">
        <v>55</v>
      </c>
      <c r="S142" s="4">
        <v>0</v>
      </c>
      <c r="T142" s="8">
        <v>0</v>
      </c>
      <c r="U142" s="7">
        <v>1</v>
      </c>
      <c r="V142" s="8">
        <v>0</v>
      </c>
    </row>
    <row r="143" spans="1:22" x14ac:dyDescent="0.2">
      <c r="A143" s="4" t="str">
        <f t="shared" ca="1" si="0"/>
        <v>Zack Moss</v>
      </c>
      <c r="B143" s="4" t="str">
        <f ca="1">IFERROR(__xludf.DUMMYFUNCTION("INDEX(IFNA(REGEXEXTRACT(D143, ""([^ ]+)$"")))"),"CIN")</f>
        <v>CIN</v>
      </c>
      <c r="C143" s="4">
        <f t="shared" si="3"/>
        <v>6.7000000000000011</v>
      </c>
      <c r="D143" s="4" t="s">
        <v>100</v>
      </c>
      <c r="E143" s="7" t="s">
        <v>61</v>
      </c>
      <c r="F143" s="6">
        <v>4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9</v>
      </c>
      <c r="N143" s="4">
        <v>24</v>
      </c>
      <c r="O143" s="4">
        <v>0</v>
      </c>
      <c r="P143" s="8">
        <v>0</v>
      </c>
      <c r="Q143" s="7">
        <v>3</v>
      </c>
      <c r="R143" s="4">
        <v>28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Rome Odunze</v>
      </c>
      <c r="B144" s="4" t="str">
        <f ca="1">IFERROR(__xludf.DUMMYFUNCTION("INDEX(IFNA(REGEXEXTRACT(D144, ""([^ ]+)$"")))"),"CHI")</f>
        <v>CHI</v>
      </c>
      <c r="C144" s="4">
        <f t="shared" si="3"/>
        <v>6.5</v>
      </c>
      <c r="D144" s="4" t="s">
        <v>261</v>
      </c>
      <c r="E144" s="7" t="s">
        <v>29</v>
      </c>
      <c r="F144" s="6">
        <v>4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5</v>
      </c>
      <c r="R144" s="4">
        <v>40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Cade Otton</v>
      </c>
      <c r="B145" s="4" t="str">
        <f ca="1">IFERROR(__xludf.DUMMYFUNCTION("INDEX(IFNA(REGEXEXTRACT(D145, ""([^ ]+)$"")))"),"TB")</f>
        <v>TB</v>
      </c>
      <c r="C145" s="4">
        <f t="shared" si="3"/>
        <v>5.9</v>
      </c>
      <c r="D145" s="4" t="s">
        <v>317</v>
      </c>
      <c r="E145" s="7" t="s">
        <v>96</v>
      </c>
      <c r="F145" s="6">
        <v>4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3</v>
      </c>
      <c r="R145" s="4">
        <v>44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Jaylen Waddle</v>
      </c>
      <c r="B146" s="4" t="str">
        <f ca="1">IFERROR(__xludf.DUMMYFUNCTION("INDEX(IFNA(REGEXEXTRACT(D146, ""([^ ]+)$"")))"),"MIA")</f>
        <v>MIA</v>
      </c>
      <c r="C146" s="4">
        <f t="shared" si="3"/>
        <v>6.6000000000000005</v>
      </c>
      <c r="D146" s="4" t="s">
        <v>121</v>
      </c>
      <c r="E146" s="7" t="s">
        <v>346</v>
      </c>
      <c r="F146" s="6">
        <v>4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4</v>
      </c>
      <c r="R146" s="4">
        <v>46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Jordan Addison</v>
      </c>
      <c r="B147" s="4" t="str">
        <f ca="1">IFERROR(__xludf.DUMMYFUNCTION("INDEX(IFNA(REGEXEXTRACT(D147, ""([^ ]+)$"")))"),"MIN")</f>
        <v>MIN</v>
      </c>
      <c r="C147" s="4">
        <f t="shared" si="3"/>
        <v>5.0999999999999996</v>
      </c>
      <c r="D147" s="4" t="s">
        <v>185</v>
      </c>
      <c r="E147" s="7" t="s">
        <v>42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3</v>
      </c>
      <c r="R147" s="4">
        <v>36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Keenan Allen</v>
      </c>
      <c r="B148" s="4" t="str">
        <f ca="1">IFERROR(__xludf.DUMMYFUNCTION("INDEX(IFNA(REGEXEXTRACT(D148, ""([^ ]+)$"")))"),"CHI")</f>
        <v>CHI</v>
      </c>
      <c r="C148" s="4">
        <f t="shared" si="3"/>
        <v>4.8000000000000007</v>
      </c>
      <c r="D148" s="4" t="s">
        <v>208</v>
      </c>
      <c r="E148" s="7" t="s">
        <v>29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3</v>
      </c>
      <c r="R148" s="4">
        <v>33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Kayshon Boutte</v>
      </c>
      <c r="B149" s="4" t="str">
        <f ca="1">IFERROR(__xludf.DUMMYFUNCTION("INDEX(IFNA(REGEXEXTRACT(D149, ""([^ ]+)$"")))"),"NE")</f>
        <v>NE</v>
      </c>
      <c r="C149" s="4">
        <f t="shared" si="3"/>
        <v>4.4000000000000004</v>
      </c>
      <c r="D149" s="4" t="s">
        <v>448</v>
      </c>
      <c r="E149" s="7" t="s">
        <v>421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2</v>
      </c>
      <c r="R149" s="4">
        <v>34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Ty Chandler</v>
      </c>
      <c r="B150" s="4" t="str">
        <f ca="1">IFERROR(__xludf.DUMMYFUNCTION("INDEX(IFNA(REGEXEXTRACT(D150, ""([^ ]+)$"")))"),"MIN")</f>
        <v>MIN</v>
      </c>
      <c r="C150" s="4">
        <f t="shared" si="3"/>
        <v>4.9000000000000004</v>
      </c>
      <c r="D150" s="4" t="s">
        <v>186</v>
      </c>
      <c r="E150" s="7" t="s">
        <v>42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14</v>
      </c>
      <c r="N150" s="4">
        <v>30</v>
      </c>
      <c r="O150" s="4">
        <v>0</v>
      </c>
      <c r="P150" s="8">
        <v>0</v>
      </c>
      <c r="Q150" s="7">
        <v>2</v>
      </c>
      <c r="R150" s="4">
        <v>9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Andy Dalton</v>
      </c>
      <c r="B151" s="4" t="str">
        <f ca="1">IFERROR(__xludf.DUMMYFUNCTION("INDEX(IFNA(REGEXEXTRACT(D151, ""([^ ]+)$"")))"),"CAR")</f>
        <v>CAR</v>
      </c>
      <c r="C151" s="4">
        <f t="shared" si="3"/>
        <v>3.74</v>
      </c>
      <c r="D151" s="4" t="s">
        <v>290</v>
      </c>
      <c r="E151" s="7" t="s">
        <v>76</v>
      </c>
      <c r="F151" s="6">
        <v>3</v>
      </c>
      <c r="G151" s="7">
        <v>28</v>
      </c>
      <c r="H151" s="4">
        <v>18</v>
      </c>
      <c r="I151" s="4">
        <v>136</v>
      </c>
      <c r="J151" s="4">
        <v>0</v>
      </c>
      <c r="K151" s="4">
        <v>1</v>
      </c>
      <c r="L151" s="8">
        <v>0</v>
      </c>
      <c r="M151" s="7">
        <v>1</v>
      </c>
      <c r="N151" s="4">
        <v>3</v>
      </c>
      <c r="O151" s="4">
        <v>0</v>
      </c>
      <c r="P151" s="8">
        <v>0</v>
      </c>
      <c r="Q151" s="7">
        <v>0</v>
      </c>
      <c r="R151" s="4">
        <v>0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Nathaniel Dell</v>
      </c>
      <c r="B152" s="4" t="str">
        <f ca="1">IFERROR(__xludf.DUMMYFUNCTION("INDEX(IFNA(REGEXEXTRACT(D152, ""([^ ]+)$"")))"),"HOU")</f>
        <v>HOU</v>
      </c>
      <c r="C152" s="4">
        <f t="shared" si="3"/>
        <v>5.3000000000000007</v>
      </c>
      <c r="D152" s="4" t="s">
        <v>164</v>
      </c>
      <c r="E152" s="7" t="s">
        <v>342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1</v>
      </c>
      <c r="N152" s="4">
        <v>-5</v>
      </c>
      <c r="O152" s="4">
        <v>0</v>
      </c>
      <c r="P152" s="8">
        <v>0</v>
      </c>
      <c r="Q152" s="7">
        <v>4</v>
      </c>
      <c r="R152" s="4">
        <v>38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Mike Gesicki</v>
      </c>
      <c r="B153" s="4" t="str">
        <f ca="1">IFERROR(__xludf.DUMMYFUNCTION("INDEX(IFNA(REGEXEXTRACT(D153, ""([^ ]+)$"")))"),"CIN")</f>
        <v>CIN</v>
      </c>
      <c r="C153" s="4">
        <f t="shared" si="3"/>
        <v>4.0999999999999996</v>
      </c>
      <c r="D153" s="4" t="s">
        <v>242</v>
      </c>
      <c r="E153" s="7" t="s">
        <v>61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2</v>
      </c>
      <c r="R153" s="4">
        <v>31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Breece Hall</v>
      </c>
      <c r="B154" s="4" t="str">
        <f ca="1">IFERROR(__xludf.DUMMYFUNCTION("INDEX(IFNA(REGEXEXTRACT(D154, ""([^ ]+)$"")))"),"NYJ")</f>
        <v>NYJ</v>
      </c>
      <c r="C154" s="4">
        <f t="shared" si="3"/>
        <v>5.2</v>
      </c>
      <c r="D154" s="4" t="s">
        <v>80</v>
      </c>
      <c r="E154" s="7" t="s">
        <v>349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9</v>
      </c>
      <c r="N154" s="4">
        <v>23</v>
      </c>
      <c r="O154" s="4">
        <v>0</v>
      </c>
      <c r="P154" s="8">
        <v>0</v>
      </c>
      <c r="Q154" s="7">
        <v>3</v>
      </c>
      <c r="R154" s="4">
        <v>14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Mecole Hardman</v>
      </c>
      <c r="B155" s="4" t="str">
        <f ca="1">IFERROR(__xludf.DUMMYFUNCTION("INDEX(IFNA(REGEXEXTRACT(D155, ""([^ ]+)$"")))"),"KC")</f>
        <v>KC</v>
      </c>
      <c r="C155" s="4">
        <f t="shared" si="3"/>
        <v>5.3000000000000007</v>
      </c>
      <c r="D155" s="4" t="s">
        <v>485</v>
      </c>
      <c r="E155" s="7" t="s">
        <v>350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4</v>
      </c>
      <c r="R155" s="4">
        <v>33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Marvin Harrison</v>
      </c>
      <c r="B156" s="4" t="str">
        <f ca="1">IFERROR(__xludf.DUMMYFUNCTION("INDEX(IFNA(REGEXEXTRACT(D156, ""([^ ]+)$"")))"),"ARI")</f>
        <v>ARI</v>
      </c>
      <c r="C156" s="4">
        <f t="shared" si="3"/>
        <v>4.5999999999999996</v>
      </c>
      <c r="D156" s="4" t="s">
        <v>299</v>
      </c>
      <c r="E156" s="7" t="s">
        <v>39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36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Hunter Henry</v>
      </c>
      <c r="B157" s="4" t="str">
        <f ca="1">IFERROR(__xludf.DUMMYFUNCTION("INDEX(IFNA(REGEXEXTRACT(D157, ""([^ ]+)$"")))"),"NE")</f>
        <v>NE</v>
      </c>
      <c r="C157" s="4">
        <f t="shared" si="3"/>
        <v>4.2</v>
      </c>
      <c r="D157" s="4" t="s">
        <v>244</v>
      </c>
      <c r="E157" s="7" t="s">
        <v>421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32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Xavier Hutchinson</v>
      </c>
      <c r="B158" s="4" t="str">
        <f ca="1">IFERROR(__xludf.DUMMYFUNCTION("INDEX(IFNA(REGEXEXTRACT(D158, ""([^ ]+)$"")))"),"HOU")</f>
        <v>HOU</v>
      </c>
      <c r="C158" s="4">
        <f t="shared" si="3"/>
        <v>4.0999999999999996</v>
      </c>
      <c r="D158" s="4" t="s">
        <v>304</v>
      </c>
      <c r="E158" s="7" t="s">
        <v>342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2</v>
      </c>
      <c r="R158" s="4">
        <v>31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Andrei Iosivas</v>
      </c>
      <c r="B159" s="4" t="str">
        <f ca="1">IFERROR(__xludf.DUMMYFUNCTION("INDEX(IFNA(REGEXEXTRACT(D159, ""([^ ]+)$"")))"),"CIN")</f>
        <v>CIN</v>
      </c>
      <c r="C159" s="4">
        <f t="shared" si="3"/>
        <v>4.4000000000000004</v>
      </c>
      <c r="D159" s="4" t="s">
        <v>217</v>
      </c>
      <c r="E159" s="7" t="s">
        <v>61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1</v>
      </c>
      <c r="R159" s="4">
        <v>39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Juwan Johnson</v>
      </c>
      <c r="B160" s="4" t="str">
        <f ca="1">IFERROR(__xludf.DUMMYFUNCTION("INDEX(IFNA(REGEXEXTRACT(D160, ""([^ ]+)$"")))"),"NO")</f>
        <v>NO</v>
      </c>
      <c r="C160" s="4">
        <f t="shared" si="3"/>
        <v>5.6</v>
      </c>
      <c r="D160" s="4" t="s">
        <v>133</v>
      </c>
      <c r="E160" s="7" t="s">
        <v>33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5</v>
      </c>
      <c r="R160" s="4">
        <v>31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Dalton Kincaid</v>
      </c>
      <c r="B161" s="4" t="str">
        <f ca="1">IFERROR(__xludf.DUMMYFUNCTION("INDEX(IFNA(REGEXEXTRACT(D161, ""([^ ]+)$"")))"),"BUF")</f>
        <v>BUF</v>
      </c>
      <c r="C161" s="4">
        <f t="shared" si="3"/>
        <v>4.4000000000000004</v>
      </c>
      <c r="D161" s="4" t="s">
        <v>250</v>
      </c>
      <c r="E161" s="7" t="s">
        <v>362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2</v>
      </c>
      <c r="R161" s="4">
        <v>34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Jonathan Mingo</v>
      </c>
      <c r="B162" s="4" t="str">
        <f ca="1">IFERROR(__xludf.DUMMYFUNCTION("INDEX(IFNA(REGEXEXTRACT(D162, ""([^ ]+)$"")))"),"DAL")</f>
        <v>DAL</v>
      </c>
      <c r="C162" s="4">
        <f t="shared" si="3"/>
        <v>4.7</v>
      </c>
      <c r="D162" s="4" t="s">
        <v>198</v>
      </c>
      <c r="E162" s="7" t="s">
        <v>76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2</v>
      </c>
      <c r="R162" s="4">
        <v>37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Adonai Mitchell</v>
      </c>
      <c r="B163" s="4" t="str">
        <f ca="1">IFERROR(__xludf.DUMMYFUNCTION("INDEX(IFNA(REGEXEXTRACT(D163, ""([^ ]+)$"")))"),"IND")</f>
        <v>IND</v>
      </c>
      <c r="C163" s="4">
        <f t="shared" si="3"/>
        <v>7.16</v>
      </c>
      <c r="D163" s="4" t="s">
        <v>314</v>
      </c>
      <c r="E163" s="7" t="s">
        <v>351</v>
      </c>
      <c r="F163" s="6">
        <v>3</v>
      </c>
      <c r="G163" s="7">
        <v>1</v>
      </c>
      <c r="H163" s="4">
        <v>1</v>
      </c>
      <c r="I163" s="4">
        <v>24</v>
      </c>
      <c r="J163" s="4">
        <v>0</v>
      </c>
      <c r="K163" s="4">
        <v>0</v>
      </c>
      <c r="L163" s="8">
        <v>0</v>
      </c>
      <c r="M163" s="7">
        <v>1</v>
      </c>
      <c r="N163" s="4">
        <v>4</v>
      </c>
      <c r="O163" s="4">
        <v>0</v>
      </c>
      <c r="P163" s="8">
        <v>0</v>
      </c>
      <c r="Q163" s="7">
        <v>4</v>
      </c>
      <c r="R163" s="4">
        <v>38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John Mundt</v>
      </c>
      <c r="B164" s="4" t="str">
        <f ca="1">IFERROR(__xludf.DUMMYFUNCTION("INDEX(IFNA(REGEXEXTRACT(D164, ""([^ ]+)$"")))"),"MIN")</f>
        <v>MIN</v>
      </c>
      <c r="C164" s="4">
        <f t="shared" si="3"/>
        <v>4.0999999999999996</v>
      </c>
      <c r="D164" s="4" t="s">
        <v>260</v>
      </c>
      <c r="E164" s="7" t="s">
        <v>42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31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Dalton Schultz</v>
      </c>
      <c r="B165" s="4" t="str">
        <f ca="1">IFERROR(__xludf.DUMMYFUNCTION("INDEX(IFNA(REGEXEXTRACT(D165, ""([^ ]+)$"")))"),"HOU")</f>
        <v>HOU</v>
      </c>
      <c r="C165" s="4">
        <f t="shared" si="3"/>
        <v>5.4</v>
      </c>
      <c r="D165" s="4" t="s">
        <v>271</v>
      </c>
      <c r="E165" s="7" t="s">
        <v>342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4</v>
      </c>
      <c r="R165" s="4">
        <v>34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Courtland Sutton</v>
      </c>
      <c r="B166" s="4" t="str">
        <f ca="1">IFERROR(__xludf.DUMMYFUNCTION("INDEX(IFNA(REGEXEXTRACT(D166, ""([^ ]+)$"")))"),"DEN")</f>
        <v>DEN</v>
      </c>
      <c r="C166" s="4">
        <f t="shared" si="3"/>
        <v>4.2</v>
      </c>
      <c r="D166" s="4" t="s">
        <v>203</v>
      </c>
      <c r="E166" s="7" t="s">
        <v>46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2</v>
      </c>
      <c r="R166" s="4">
        <v>32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Tylan Wallace</v>
      </c>
      <c r="B167" s="4" t="str">
        <f ca="1">IFERROR(__xludf.DUMMYFUNCTION("INDEX(IFNA(REGEXEXTRACT(D167, ""([^ ]+)$"")))"),"BAL")</f>
        <v>BAL</v>
      </c>
      <c r="C167" s="4">
        <f t="shared" si="3"/>
        <v>4.0999999999999996</v>
      </c>
      <c r="D167" s="4" t="s">
        <v>486</v>
      </c>
      <c r="E167" s="7" t="s">
        <v>59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2</v>
      </c>
      <c r="R167" s="4">
        <v>31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Braelon Allen</v>
      </c>
      <c r="B168" s="4" t="str">
        <f ca="1">IFERROR(__xludf.DUMMYFUNCTION("INDEX(IFNA(REGEXEXTRACT(D168, ""([^ ]+)$"")))"),"NYJ")</f>
        <v>NYJ</v>
      </c>
      <c r="C168" s="4">
        <f t="shared" si="3"/>
        <v>3.3</v>
      </c>
      <c r="D168" s="4" t="s">
        <v>280</v>
      </c>
      <c r="E168" s="7" t="s">
        <v>349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5</v>
      </c>
      <c r="N168" s="4">
        <v>13</v>
      </c>
      <c r="O168" s="4">
        <v>0</v>
      </c>
      <c r="P168" s="8">
        <v>0</v>
      </c>
      <c r="Q168" s="7">
        <v>1</v>
      </c>
      <c r="R168" s="4">
        <v>15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Tyler Allgeier</v>
      </c>
      <c r="B169" s="4" t="str">
        <f ca="1">IFERROR(__xludf.DUMMYFUNCTION("INDEX(IFNA(REGEXEXTRACT(D169, ""([^ ]+)$"")))"),"ATL")</f>
        <v>ATL</v>
      </c>
      <c r="C169" s="4">
        <f t="shared" si="3"/>
        <v>4</v>
      </c>
      <c r="D169" s="4" t="s">
        <v>209</v>
      </c>
      <c r="E169" s="7" t="s">
        <v>358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6</v>
      </c>
      <c r="N169" s="4">
        <v>12</v>
      </c>
      <c r="O169" s="4">
        <v>0</v>
      </c>
      <c r="P169" s="8">
        <v>0</v>
      </c>
      <c r="Q169" s="7">
        <v>3</v>
      </c>
      <c r="R169" s="4">
        <v>13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Zach Charbonnet</v>
      </c>
      <c r="B170" s="4" t="str">
        <f ca="1">IFERROR(__xludf.DUMMYFUNCTION("INDEX(IFNA(REGEXEXTRACT(D170, ""([^ ]+)$"")))"),"SEA")</f>
        <v>SEA</v>
      </c>
      <c r="C170" s="4">
        <f t="shared" si="3"/>
        <v>4.5</v>
      </c>
      <c r="D170" s="4" t="s">
        <v>124</v>
      </c>
      <c r="E170" s="7" t="s">
        <v>354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2</v>
      </c>
      <c r="N170" s="4">
        <v>11</v>
      </c>
      <c r="O170" s="4">
        <v>0</v>
      </c>
      <c r="P170" s="8">
        <v>0</v>
      </c>
      <c r="Q170" s="7">
        <v>3</v>
      </c>
      <c r="R170" s="4">
        <v>19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Blake Corum</v>
      </c>
      <c r="B171" s="4" t="str">
        <f ca="1">IFERROR(__xludf.DUMMYFUNCTION("INDEX(IFNA(REGEXEXTRACT(D171, ""([^ ]+)$"")))"),"LA")</f>
        <v>LA</v>
      </c>
      <c r="C171" s="4">
        <f t="shared" si="3"/>
        <v>3.8</v>
      </c>
      <c r="D171" s="4" t="s">
        <v>375</v>
      </c>
      <c r="E171" s="7" t="s">
        <v>23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5</v>
      </c>
      <c r="N171" s="4">
        <v>25</v>
      </c>
      <c r="O171" s="4">
        <v>0</v>
      </c>
      <c r="P171" s="8">
        <v>0</v>
      </c>
      <c r="Q171" s="7">
        <v>1</v>
      </c>
      <c r="R171" s="4">
        <v>8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Gabriel Davis</v>
      </c>
      <c r="B172" s="4" t="str">
        <f ca="1">IFERROR(__xludf.DUMMYFUNCTION("INDEX(IFNA(REGEXEXTRACT(D172, ""([^ ]+)$"")))"),"JAX")</f>
        <v>JAX</v>
      </c>
      <c r="C172" s="4">
        <f t="shared" si="3"/>
        <v>3.3000000000000007</v>
      </c>
      <c r="D172" s="4" t="s">
        <v>150</v>
      </c>
      <c r="E172" s="7" t="s">
        <v>352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3</v>
      </c>
      <c r="R172" s="4">
        <v>38</v>
      </c>
      <c r="S172" s="4">
        <v>0</v>
      </c>
      <c r="T172" s="8">
        <v>0</v>
      </c>
      <c r="U172" s="7">
        <v>1</v>
      </c>
      <c r="V172" s="8">
        <v>0</v>
      </c>
    </row>
    <row r="173" spans="1:22" x14ac:dyDescent="0.2">
      <c r="A173" s="4" t="str">
        <f t="shared" ca="1" si="0"/>
        <v>Gerald Everett</v>
      </c>
      <c r="B173" s="4" t="str">
        <f ca="1">IFERROR(__xludf.DUMMYFUNCTION("INDEX(IFNA(REGEXEXTRACT(D173, ""([^ ]+)$"")))"),"CHI")</f>
        <v>CHI</v>
      </c>
      <c r="C173" s="4">
        <f t="shared" si="3"/>
        <v>3.2</v>
      </c>
      <c r="D173" s="4" t="s">
        <v>294</v>
      </c>
      <c r="E173" s="7" t="s">
        <v>29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22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Noah Fant</v>
      </c>
      <c r="B174" s="4" t="str">
        <f ca="1">IFERROR(__xludf.DUMMYFUNCTION("INDEX(IFNA(REGEXEXTRACT(D174, ""([^ ]+)$"")))"),"SEA")</f>
        <v>SEA</v>
      </c>
      <c r="C174" s="4">
        <f t="shared" si="3"/>
        <v>3.9000000000000004</v>
      </c>
      <c r="D174" s="4" t="s">
        <v>239</v>
      </c>
      <c r="E174" s="7" t="s">
        <v>354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3</v>
      </c>
      <c r="R174" s="4">
        <v>24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Troy Franklin</v>
      </c>
      <c r="B175" s="4" t="str">
        <f ca="1">IFERROR(__xludf.DUMMYFUNCTION("INDEX(IFNA(REGEXEXTRACT(D175, ""([^ ]+)$"")))"),"DEN")</f>
        <v>DEN</v>
      </c>
      <c r="C175" s="4">
        <f t="shared" si="3"/>
        <v>2.5</v>
      </c>
      <c r="D175" s="4" t="s">
        <v>440</v>
      </c>
      <c r="E175" s="7" t="s">
        <v>46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1</v>
      </c>
      <c r="R175" s="4">
        <v>20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Noah Gray</v>
      </c>
      <c r="B176" s="4" t="str">
        <f ca="1">IFERROR(__xludf.DUMMYFUNCTION("INDEX(IFNA(REGEXEXTRACT(D176, ""([^ ]+)$"")))"),"KC")</f>
        <v>KC</v>
      </c>
      <c r="C176" s="4">
        <f t="shared" si="3"/>
        <v>3.9000000000000004</v>
      </c>
      <c r="D176" s="4" t="s">
        <v>188</v>
      </c>
      <c r="E176" s="7" t="s">
        <v>350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2</v>
      </c>
      <c r="R176" s="4">
        <v>29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Isaac Guerendo</v>
      </c>
      <c r="B177" s="4" t="str">
        <f ca="1">IFERROR(__xludf.DUMMYFUNCTION("INDEX(IFNA(REGEXEXTRACT(D177, ""([^ ]+)$"")))"),"SF")</f>
        <v>SF</v>
      </c>
      <c r="C177" s="4">
        <f t="shared" si="3"/>
        <v>2.2000000000000002</v>
      </c>
      <c r="D177" s="4" t="s">
        <v>406</v>
      </c>
      <c r="E177" s="7" t="s">
        <v>21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5</v>
      </c>
      <c r="N177" s="4">
        <v>22</v>
      </c>
      <c r="O177" s="4">
        <v>0</v>
      </c>
      <c r="P177" s="8">
        <v>0</v>
      </c>
      <c r="Q177" s="7">
        <v>0</v>
      </c>
      <c r="R177" s="4">
        <v>0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Mack Hollins</v>
      </c>
      <c r="B178" s="4" t="str">
        <f ca="1">IFERROR(__xludf.DUMMYFUNCTION("INDEX(IFNA(REGEXEXTRACT(D178, ""([^ ]+)$"")))"),"BUF")</f>
        <v>BUF</v>
      </c>
      <c r="C178" s="4">
        <f t="shared" si="3"/>
        <v>3.7</v>
      </c>
      <c r="D178" s="4" t="s">
        <v>131</v>
      </c>
      <c r="E178" s="7" t="s">
        <v>362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2</v>
      </c>
      <c r="R178" s="4">
        <v>27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Van Jefferson</v>
      </c>
      <c r="B179" s="4" t="str">
        <f ca="1">IFERROR(__xludf.DUMMYFUNCTION("INDEX(IFNA(REGEXEXTRACT(D179, ""([^ ]+)$"")))"),"PIT")</f>
        <v>PIT</v>
      </c>
      <c r="C179" s="4">
        <f t="shared" si="3"/>
        <v>4.0999999999999996</v>
      </c>
      <c r="D179" s="4" t="s">
        <v>307</v>
      </c>
      <c r="E179" s="7" t="s">
        <v>89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3</v>
      </c>
      <c r="R179" s="4">
        <v>26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Diontae Johnson</v>
      </c>
      <c r="B180" s="4" t="str">
        <f ca="1">IFERROR(__xludf.DUMMYFUNCTION("INDEX(IFNA(REGEXEXTRACT(D180, ""([^ ]+)$"")))"),"BAL")</f>
        <v>BAL</v>
      </c>
      <c r="C180" s="4">
        <f t="shared" si="3"/>
        <v>4.4000000000000004</v>
      </c>
      <c r="D180" s="4" t="s">
        <v>248</v>
      </c>
      <c r="E180" s="7" t="s">
        <v>76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2</v>
      </c>
      <c r="N180" s="4">
        <v>6</v>
      </c>
      <c r="O180" s="4">
        <v>0</v>
      </c>
      <c r="P180" s="8">
        <v>0</v>
      </c>
      <c r="Q180" s="7">
        <v>3</v>
      </c>
      <c r="R180" s="4">
        <v>23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Samaje Perine</v>
      </c>
      <c r="B181" s="4" t="str">
        <f ca="1">IFERROR(__xludf.DUMMYFUNCTION("INDEX(IFNA(REGEXEXTRACT(D181, ""([^ ]+)$"")))"),"KC")</f>
        <v>KC</v>
      </c>
      <c r="C181" s="4">
        <f t="shared" si="3"/>
        <v>2.9000000000000004</v>
      </c>
      <c r="D181" s="4" t="s">
        <v>266</v>
      </c>
      <c r="E181" s="7" t="s">
        <v>350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1</v>
      </c>
      <c r="R181" s="4">
        <v>24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George Pickens</v>
      </c>
      <c r="B182" s="4" t="str">
        <f ca="1">IFERROR(__xludf.DUMMYFUNCTION("INDEX(IFNA(REGEXEXTRACT(D182, ""([^ ]+)$"")))"),"PIT")</f>
        <v>PIT</v>
      </c>
      <c r="C182" s="4">
        <f t="shared" si="3"/>
        <v>4.0999999999999996</v>
      </c>
      <c r="D182" s="4" t="s">
        <v>136</v>
      </c>
      <c r="E182" s="7" t="s">
        <v>89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3</v>
      </c>
      <c r="R182" s="4">
        <v>26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Miles Sanders</v>
      </c>
      <c r="B183" s="4" t="str">
        <f ca="1">IFERROR(__xludf.DUMMYFUNCTION("INDEX(IFNA(REGEXEXTRACT(D183, ""([^ ]+)$"")))"),"CAR")</f>
        <v>CAR</v>
      </c>
      <c r="C183" s="4">
        <f t="shared" si="3"/>
        <v>4.3000000000000007</v>
      </c>
      <c r="D183" s="4" t="s">
        <v>222</v>
      </c>
      <c r="E183" s="7" t="s">
        <v>76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2</v>
      </c>
      <c r="N183" s="4">
        <v>6</v>
      </c>
      <c r="O183" s="4">
        <v>0</v>
      </c>
      <c r="P183" s="8">
        <v>0</v>
      </c>
      <c r="Q183" s="7">
        <v>2</v>
      </c>
      <c r="R183" s="4">
        <v>27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Brevyn Spann-Ford</v>
      </c>
      <c r="B184" s="4" t="str">
        <f ca="1">IFERROR(__xludf.DUMMYFUNCTION("INDEX(IFNA(REGEXEXTRACT(D184, ""([^ ]+)$"")))"),"DAL")</f>
        <v>DAL</v>
      </c>
      <c r="C184" s="4">
        <f t="shared" si="3"/>
        <v>3</v>
      </c>
      <c r="D184" s="4" t="s">
        <v>487</v>
      </c>
      <c r="E184" s="7" t="s">
        <v>425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2</v>
      </c>
      <c r="R184" s="4">
        <v>20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Dontayvion Wicks</v>
      </c>
      <c r="B185" s="4" t="str">
        <f ca="1">IFERROR(__xludf.DUMMYFUNCTION("INDEX(IFNA(REGEXEXTRACT(D185, ""([^ ]+)$"")))"),"GB")</f>
        <v>GB</v>
      </c>
      <c r="C185" s="4">
        <f t="shared" si="3"/>
        <v>3</v>
      </c>
      <c r="D185" s="4" t="s">
        <v>360</v>
      </c>
      <c r="E185" s="7" t="s">
        <v>419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20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Mike Williams</v>
      </c>
      <c r="B186" s="4" t="str">
        <f ca="1">IFERROR(__xludf.DUMMYFUNCTION("INDEX(IFNA(REGEXEXTRACT(D186, ""([^ ]+)$"")))"),"PIT")</f>
        <v>PIT</v>
      </c>
      <c r="C186" s="4">
        <f t="shared" si="3"/>
        <v>3.5</v>
      </c>
      <c r="D186" s="4" t="s">
        <v>397</v>
      </c>
      <c r="E186" s="7" t="s">
        <v>349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2</v>
      </c>
      <c r="R186" s="4">
        <v>25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Emanuel Wilson</v>
      </c>
      <c r="B187" s="4" t="str">
        <f ca="1">IFERROR(__xludf.DUMMYFUNCTION("INDEX(IFNA(REGEXEXTRACT(D187, ""([^ ]+)$"")))"),"GB")</f>
        <v>GB</v>
      </c>
      <c r="C187" s="4">
        <f t="shared" si="3"/>
        <v>2.0000000000000004</v>
      </c>
      <c r="D187" s="4" t="s">
        <v>184</v>
      </c>
      <c r="E187" s="7" t="s">
        <v>419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6</v>
      </c>
      <c r="N187" s="4">
        <v>24</v>
      </c>
      <c r="O187" s="4">
        <v>0</v>
      </c>
      <c r="P187" s="8">
        <v>0</v>
      </c>
      <c r="Q187" s="7">
        <v>1</v>
      </c>
      <c r="R187" s="4">
        <v>-9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Bryce Young</v>
      </c>
      <c r="B188" s="4" t="str">
        <f ca="1">IFERROR(__xludf.DUMMYFUNCTION("INDEX(IFNA(REGEXEXTRACT(D188, ""([^ ]+)$"")))"),"CAR")</f>
        <v>CAR</v>
      </c>
      <c r="C188" s="4">
        <f t="shared" si="3"/>
        <v>3.12</v>
      </c>
      <c r="D188" s="4" t="s">
        <v>128</v>
      </c>
      <c r="E188" s="7" t="s">
        <v>76</v>
      </c>
      <c r="F188" s="6">
        <v>2</v>
      </c>
      <c r="G188" s="7">
        <v>7</v>
      </c>
      <c r="H188" s="4">
        <v>4</v>
      </c>
      <c r="I188" s="4">
        <v>58</v>
      </c>
      <c r="J188" s="4">
        <v>0</v>
      </c>
      <c r="K188" s="4">
        <v>0</v>
      </c>
      <c r="L188" s="8">
        <v>0</v>
      </c>
      <c r="M188" s="7">
        <v>1</v>
      </c>
      <c r="N188" s="4">
        <v>8</v>
      </c>
      <c r="O188" s="4">
        <v>0</v>
      </c>
      <c r="P188" s="8">
        <v>0</v>
      </c>
      <c r="Q188" s="7">
        <v>0</v>
      </c>
      <c r="R188" s="4">
        <v>0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De'Von Achane</v>
      </c>
      <c r="B189" s="4" t="str">
        <f ca="1">IFERROR(__xludf.DUMMYFUNCTION("INDEX(IFNA(REGEXEXTRACT(D189, ""([^ ]+)$"")))"),"MIA")</f>
        <v>MIA</v>
      </c>
      <c r="C189" s="4">
        <f t="shared" si="3"/>
        <v>2.1999999999999997</v>
      </c>
      <c r="D189" s="4" t="s">
        <v>71</v>
      </c>
      <c r="E189" s="7" t="s">
        <v>346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3</v>
      </c>
      <c r="N189" s="4">
        <v>18</v>
      </c>
      <c r="O189" s="4">
        <v>0</v>
      </c>
      <c r="P189" s="8">
        <v>0</v>
      </c>
      <c r="Q189" s="7">
        <v>1</v>
      </c>
      <c r="R189" s="4">
        <v>-1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Erick All</v>
      </c>
      <c r="B190" s="4" t="str">
        <f ca="1">IFERROR(__xludf.DUMMYFUNCTION("INDEX(IFNA(REGEXEXTRACT(D190, ""([^ ]+)$"")))"),"CIN")</f>
        <v>CIN</v>
      </c>
      <c r="C190" s="4">
        <f t="shared" si="3"/>
        <v>2</v>
      </c>
      <c r="D190" s="4" t="s">
        <v>370</v>
      </c>
      <c r="E190" s="7" t="s">
        <v>61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10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AJ Barner</v>
      </c>
      <c r="B191" s="4" t="str">
        <f ca="1">IFERROR(__xludf.DUMMYFUNCTION("INDEX(IFNA(REGEXEXTRACT(D191, ""([^ ]+)$"")))"),"SEA")</f>
        <v>SEA</v>
      </c>
      <c r="C191" s="4">
        <f t="shared" si="3"/>
        <v>1.8</v>
      </c>
      <c r="D191" s="4" t="s">
        <v>436</v>
      </c>
      <c r="E191" s="7" t="s">
        <v>354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1</v>
      </c>
      <c r="R191" s="4">
        <v>13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Jalen Brooks</v>
      </c>
      <c r="B192" s="4" t="str">
        <f ca="1">IFERROR(__xludf.DUMMYFUNCTION("INDEX(IFNA(REGEXEXTRACT(D192, ""([^ ]+)$"")))"),"DAL")</f>
        <v>DAL</v>
      </c>
      <c r="C192" s="4">
        <f t="shared" si="3"/>
        <v>1.5</v>
      </c>
      <c r="D192" s="4" t="s">
        <v>232</v>
      </c>
      <c r="E192" s="7" t="s">
        <v>425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1</v>
      </c>
      <c r="R192" s="4">
        <v>10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Ezekiel Elliott</v>
      </c>
      <c r="B193" s="4" t="str">
        <f ca="1">IFERROR(__xludf.DUMMYFUNCTION("INDEX(IFNA(REGEXEXTRACT(D193, ""([^ ]+)$"")))"),"LAC")</f>
        <v>LAC</v>
      </c>
      <c r="C193" s="4">
        <f t="shared" si="3"/>
        <v>1.7000000000000002</v>
      </c>
      <c r="D193" s="4" t="s">
        <v>106</v>
      </c>
      <c r="E193" s="7" t="s">
        <v>425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6</v>
      </c>
      <c r="N193" s="4">
        <v>17</v>
      </c>
      <c r="O193" s="4">
        <v>0</v>
      </c>
      <c r="P193" s="8">
        <v>0</v>
      </c>
      <c r="Q193" s="7">
        <v>0</v>
      </c>
      <c r="R193" s="4">
        <v>0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Zach Ertz</v>
      </c>
      <c r="B194" s="4" t="str">
        <f ca="1">IFERROR(__xludf.DUMMYFUNCTION("INDEX(IFNA(REGEXEXTRACT(D194, ""([^ ]+)$"")))"),"WAS")</f>
        <v>WAS</v>
      </c>
      <c r="C194" s="4">
        <f t="shared" si="3"/>
        <v>2</v>
      </c>
      <c r="D194" s="4" t="s">
        <v>215</v>
      </c>
      <c r="E194" s="7" t="s">
        <v>357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2</v>
      </c>
      <c r="R194" s="4">
        <v>10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Luke Farrell</v>
      </c>
      <c r="B195" s="4" t="str">
        <f ca="1">IFERROR(__xludf.DUMMYFUNCTION("INDEX(IFNA(REGEXEXTRACT(D195, ""([^ ]+)$"")))"),"JAX")</f>
        <v>JAX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2.7</v>
      </c>
      <c r="D195" s="4" t="s">
        <v>386</v>
      </c>
      <c r="E195" s="7" t="s">
        <v>352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2</v>
      </c>
      <c r="R195" s="4">
        <v>17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Myles Gaskin</v>
      </c>
      <c r="B196" s="4" t="str">
        <f ca="1">IFERROR(__xludf.DUMMYFUNCTION("INDEX(IFNA(REGEXEXTRACT(D196, ""([^ ]+)$"")))"),"JAX")</f>
        <v>JAX</v>
      </c>
      <c r="C196" s="4">
        <f t="shared" si="4"/>
        <v>1.8</v>
      </c>
      <c r="D196" s="4" t="s">
        <v>295</v>
      </c>
      <c r="E196" s="7" t="s">
        <v>349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2</v>
      </c>
      <c r="N196" s="4">
        <v>2</v>
      </c>
      <c r="O196" s="4">
        <v>0</v>
      </c>
      <c r="P196" s="8">
        <v>0</v>
      </c>
      <c r="Q196" s="7">
        <v>1</v>
      </c>
      <c r="R196" s="4">
        <v>11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Jake Haener</v>
      </c>
      <c r="B197" s="4" t="str">
        <f ca="1">IFERROR(__xludf.DUMMYFUNCTION("INDEX(IFNA(REGEXEXTRACT(D197, ""([^ ]+)$"")))"),"NO")</f>
        <v>NO</v>
      </c>
      <c r="C197" s="4">
        <f t="shared" si="4"/>
        <v>1.7800000000000002</v>
      </c>
      <c r="D197" s="4" t="s">
        <v>297</v>
      </c>
      <c r="E197" s="7" t="s">
        <v>33</v>
      </c>
      <c r="F197" s="6">
        <v>1</v>
      </c>
      <c r="G197" s="7">
        <v>7</v>
      </c>
      <c r="H197" s="4">
        <v>2</v>
      </c>
      <c r="I197" s="4">
        <v>17</v>
      </c>
      <c r="J197" s="4">
        <v>0</v>
      </c>
      <c r="K197" s="4">
        <v>0</v>
      </c>
      <c r="L197" s="8">
        <v>0</v>
      </c>
      <c r="M197" s="7">
        <v>2</v>
      </c>
      <c r="N197" s="4">
        <v>11</v>
      </c>
      <c r="O197" s="4">
        <v>0</v>
      </c>
      <c r="P197" s="8">
        <v>0</v>
      </c>
      <c r="Q197" s="7">
        <v>0</v>
      </c>
      <c r="R197" s="4">
        <v>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Malik Heath</v>
      </c>
      <c r="B198" s="4" t="str">
        <f ca="1">IFERROR(__xludf.DUMMYFUNCTION("INDEX(IFNA(REGEXEXTRACT(D198, ""([^ ]+)$"")))"),"GB")</f>
        <v>GB</v>
      </c>
      <c r="C198" s="4">
        <f t="shared" si="4"/>
        <v>2.4000000000000004</v>
      </c>
      <c r="D198" s="4" t="s">
        <v>472</v>
      </c>
      <c r="E198" s="7" t="s">
        <v>419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14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Justice Hill</v>
      </c>
      <c r="B199" s="4" t="str">
        <f ca="1">IFERROR(__xludf.DUMMYFUNCTION("INDEX(IFNA(REGEXEXTRACT(D199, ""([^ ]+)$"")))"),"BAL")</f>
        <v>BAL</v>
      </c>
      <c r="C199" s="4">
        <f t="shared" si="4"/>
        <v>3</v>
      </c>
      <c r="D199" s="4" t="s">
        <v>166</v>
      </c>
      <c r="E199" s="7" t="s">
        <v>59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5</v>
      </c>
      <c r="N199" s="4">
        <v>17</v>
      </c>
      <c r="O199" s="4">
        <v>0</v>
      </c>
      <c r="P199" s="8">
        <v>0</v>
      </c>
      <c r="Q199" s="7">
        <v>1</v>
      </c>
      <c r="R199" s="4">
        <v>8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Jauan Jennings</v>
      </c>
      <c r="B200" s="4" t="str">
        <f ca="1">IFERROR(__xludf.DUMMYFUNCTION("INDEX(IFNA(REGEXEXTRACT(D200, ""([^ ]+)$"")))"),"SF")</f>
        <v>SF</v>
      </c>
      <c r="C200" s="4">
        <f t="shared" si="4"/>
        <v>1.8</v>
      </c>
      <c r="D200" s="4" t="s">
        <v>152</v>
      </c>
      <c r="E200" s="7" t="s">
        <v>21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1</v>
      </c>
      <c r="R200" s="4">
        <v>13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Jerry Jeudy</v>
      </c>
      <c r="B201" s="4" t="str">
        <f ca="1">IFERROR(__xludf.DUMMYFUNCTION("INDEX(IFNA(REGEXEXTRACT(D201, ""([^ ]+)$"")))"),"CLE")</f>
        <v>CLE</v>
      </c>
      <c r="C201" s="4">
        <f t="shared" si="4"/>
        <v>2.1</v>
      </c>
      <c r="D201" s="4" t="s">
        <v>132</v>
      </c>
      <c r="E201" s="7" t="s">
        <v>341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1</v>
      </c>
      <c r="R201" s="4">
        <v>16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Ty Johnson</v>
      </c>
      <c r="B202" s="4" t="str">
        <f ca="1">IFERROR(__xludf.DUMMYFUNCTION("INDEX(IFNA(REGEXEXTRACT(D202, ""([^ ]+)$"")))"),"BUF")</f>
        <v>BUF</v>
      </c>
      <c r="C202" s="4">
        <f t="shared" si="4"/>
        <v>1.5</v>
      </c>
      <c r="D202" s="4" t="s">
        <v>309</v>
      </c>
      <c r="E202" s="7" t="s">
        <v>362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3</v>
      </c>
      <c r="N202" s="4">
        <v>15</v>
      </c>
      <c r="O202" s="4">
        <v>0</v>
      </c>
      <c r="P202" s="8">
        <v>0</v>
      </c>
      <c r="Q202" s="7">
        <v>0</v>
      </c>
      <c r="R202" s="4">
        <v>0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Hunter Long</v>
      </c>
      <c r="B203" s="4" t="str">
        <f ca="1">IFERROR(__xludf.DUMMYFUNCTION("INDEX(IFNA(REGEXEXTRACT(D203, ""([^ ]+)$"")))"),"LA")</f>
        <v>LA</v>
      </c>
      <c r="C203" s="4">
        <f t="shared" si="4"/>
        <v>2.6</v>
      </c>
      <c r="D203" s="4" t="s">
        <v>488</v>
      </c>
      <c r="E203" s="7" t="s">
        <v>23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2</v>
      </c>
      <c r="R203" s="4">
        <v>16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Hunter Luepke</v>
      </c>
      <c r="B204" s="4" t="str">
        <f ca="1">IFERROR(__xludf.DUMMYFUNCTION("INDEX(IFNA(REGEXEXTRACT(D204, ""([^ ]+)$"")))"),"DAL")</f>
        <v>DAL</v>
      </c>
      <c r="C204" s="4">
        <f t="shared" si="4"/>
        <v>2.9000000000000004</v>
      </c>
      <c r="D204" s="4" t="s">
        <v>252</v>
      </c>
      <c r="E204" s="7" t="s">
        <v>425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2</v>
      </c>
      <c r="N204" s="4">
        <v>6</v>
      </c>
      <c r="O204" s="4">
        <v>0</v>
      </c>
      <c r="P204" s="8">
        <v>0</v>
      </c>
      <c r="Q204" s="7">
        <v>1</v>
      </c>
      <c r="R204" s="4">
        <v>18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Luke McCaffrey</v>
      </c>
      <c r="B205" s="4" t="str">
        <f ca="1">IFERROR(__xludf.DUMMYFUNCTION("INDEX(IFNA(REGEXEXTRACT(D205, ""([^ ]+)$"")))"),"WAS")</f>
        <v>WAS</v>
      </c>
      <c r="C205" s="4">
        <f t="shared" si="4"/>
        <v>3.4000000000000004</v>
      </c>
      <c r="D205" s="4" t="s">
        <v>253</v>
      </c>
      <c r="E205" s="7" t="s">
        <v>357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3</v>
      </c>
      <c r="R205" s="4">
        <v>19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Bo Melton</v>
      </c>
      <c r="B206" s="4" t="str">
        <f ca="1">IFERROR(__xludf.DUMMYFUNCTION("INDEX(IFNA(REGEXEXTRACT(D206, ""([^ ]+)$"")))"),"GB")</f>
        <v>GB</v>
      </c>
      <c r="C206" s="4">
        <f t="shared" si="4"/>
        <v>1.7000000000000002</v>
      </c>
      <c r="D206" s="4" t="s">
        <v>409</v>
      </c>
      <c r="E206" s="7" t="s">
        <v>419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1</v>
      </c>
      <c r="R206" s="4">
        <v>12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Marvin Mims</v>
      </c>
      <c r="B207" s="4" t="str">
        <f ca="1">IFERROR(__xludf.DUMMYFUNCTION("INDEX(IFNA(REGEXEXTRACT(D207, ""([^ ]+)$"")))"),"DEN")</f>
        <v>DEN</v>
      </c>
      <c r="C207" s="4">
        <f t="shared" si="4"/>
        <v>2.9000000000000004</v>
      </c>
      <c r="D207" s="4" t="s">
        <v>389</v>
      </c>
      <c r="E207" s="7" t="s">
        <v>46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1</v>
      </c>
      <c r="N207" s="4">
        <v>17</v>
      </c>
      <c r="O207" s="4">
        <v>0</v>
      </c>
      <c r="P207" s="8">
        <v>0</v>
      </c>
      <c r="Q207" s="7">
        <v>1</v>
      </c>
      <c r="R207" s="4">
        <v>7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David Moore</v>
      </c>
      <c r="B208" s="4" t="str">
        <f ca="1">IFERROR(__xludf.DUMMYFUNCTION("INDEX(IFNA(REGEXEXTRACT(D208, ""([^ ]+)$"")))"),"CAR")</f>
        <v>CAR</v>
      </c>
      <c r="C208" s="4">
        <f t="shared" si="4"/>
        <v>2.2999999999999998</v>
      </c>
      <c r="D208" s="4" t="s">
        <v>258</v>
      </c>
      <c r="E208" s="7" t="s">
        <v>76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2</v>
      </c>
      <c r="R208" s="4">
        <v>13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Elijah Moore</v>
      </c>
      <c r="B209" s="4" t="str">
        <f ca="1">IFERROR(__xludf.DUMMYFUNCTION("INDEX(IFNA(REGEXEXTRACT(D209, ""([^ ]+)$"")))"),"CLE")</f>
        <v>CLE</v>
      </c>
      <c r="C209" s="4">
        <f t="shared" si="4"/>
        <v>2.6</v>
      </c>
      <c r="D209" s="4" t="s">
        <v>315</v>
      </c>
      <c r="E209" s="7" t="s">
        <v>341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3</v>
      </c>
      <c r="R209" s="4">
        <v>11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David Njoku</v>
      </c>
      <c r="B210" s="4" t="str">
        <f ca="1">IFERROR(__xludf.DUMMYFUNCTION("INDEX(IFNA(REGEXEXTRACT(D210, ""([^ ]+)$"")))"),"CLE")</f>
        <v>CLE</v>
      </c>
      <c r="C210" s="4">
        <f t="shared" si="4"/>
        <v>1.9000000000000001</v>
      </c>
      <c r="D210" s="4" t="s">
        <v>178</v>
      </c>
      <c r="E210" s="7" t="s">
        <v>341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14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Aidan O'Connell</v>
      </c>
      <c r="B211" s="4" t="str">
        <f ca="1">IFERROR(__xludf.DUMMYFUNCTION("INDEX(IFNA(REGEXEXTRACT(D211, ""([^ ]+)$"")))"),"LV")</f>
        <v>LV</v>
      </c>
      <c r="C211" s="4">
        <f t="shared" si="4"/>
        <v>1.7600000000000002</v>
      </c>
      <c r="D211" s="4" t="s">
        <v>426</v>
      </c>
      <c r="E211" s="7" t="s">
        <v>356</v>
      </c>
      <c r="F211" s="6">
        <v>1</v>
      </c>
      <c r="G211" s="7">
        <v>20</v>
      </c>
      <c r="H211" s="4">
        <v>10</v>
      </c>
      <c r="I211" s="4">
        <v>94</v>
      </c>
      <c r="J211" s="4">
        <v>0</v>
      </c>
      <c r="K211" s="4">
        <v>1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0</v>
      </c>
      <c r="R211" s="4">
        <v>0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Chris Olave</v>
      </c>
      <c r="B212" s="4" t="str">
        <f ca="1">IFERROR(__xludf.DUMMYFUNCTION("INDEX(IFNA(REGEXEXTRACT(D212, ""([^ ]+)$"")))"),"NO")</f>
        <v>NO</v>
      </c>
      <c r="C212" s="4">
        <f t="shared" si="4"/>
        <v>2</v>
      </c>
      <c r="D212" s="4" t="s">
        <v>262</v>
      </c>
      <c r="E212" s="7" t="s">
        <v>33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2</v>
      </c>
      <c r="R212" s="4">
        <v>10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Ja'Lynn Polk</v>
      </c>
      <c r="B213" s="4" t="str">
        <f ca="1">IFERROR(__xludf.DUMMYFUNCTION("INDEX(IFNA(REGEXEXTRACT(D213, ""([^ ]+)$"")))"),"NE")</f>
        <v>NE</v>
      </c>
      <c r="C213" s="4">
        <f t="shared" si="4"/>
        <v>1.8</v>
      </c>
      <c r="D213" s="4" t="s">
        <v>318</v>
      </c>
      <c r="E213" s="7" t="s">
        <v>421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1</v>
      </c>
      <c r="R213" s="4">
        <v>13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Deebo Samuel</v>
      </c>
      <c r="B214" s="4" t="str">
        <f ca="1">IFERROR(__xludf.DUMMYFUNCTION("INDEX(IFNA(REGEXEXTRACT(D214, ""([^ ]+)$"")))"),"SF")</f>
        <v>SF</v>
      </c>
      <c r="C214" s="4">
        <f t="shared" si="4"/>
        <v>2.5</v>
      </c>
      <c r="D214" s="4" t="s">
        <v>86</v>
      </c>
      <c r="E214" s="7" t="s">
        <v>21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3</v>
      </c>
      <c r="N214" s="4">
        <v>9</v>
      </c>
      <c r="O214" s="4">
        <v>0</v>
      </c>
      <c r="P214" s="8">
        <v>0</v>
      </c>
      <c r="Q214" s="7">
        <v>1</v>
      </c>
      <c r="R214" s="4">
        <v>11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Ja'Tavion Sanders</v>
      </c>
      <c r="B215" s="4" t="str">
        <f ca="1">IFERROR(__xludf.DUMMYFUNCTION("INDEX(IFNA(REGEXEXTRACT(D215, ""([^ ]+)$"")))"),"CAR")</f>
        <v>CAR</v>
      </c>
      <c r="C215" s="4">
        <f t="shared" si="4"/>
        <v>2.8</v>
      </c>
      <c r="D215" s="4" t="s">
        <v>321</v>
      </c>
      <c r="E215" s="7" t="s">
        <v>76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3</v>
      </c>
      <c r="R215" s="4">
        <v>13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Aaron Shampklin</v>
      </c>
      <c r="B216" s="4" t="str">
        <f ca="1">IFERROR(__xludf.DUMMYFUNCTION("INDEX(IFNA(REGEXEXTRACT(D216, ""([^ ]+)$"")))"),"PIT")</f>
        <v>PIT</v>
      </c>
      <c r="C216" s="4">
        <f t="shared" si="4"/>
        <v>1.4000000000000001</v>
      </c>
      <c r="D216" s="4" t="s">
        <v>479</v>
      </c>
      <c r="E216" s="7" t="s">
        <v>89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4</v>
      </c>
      <c r="N216" s="4">
        <v>14</v>
      </c>
      <c r="O216" s="4">
        <v>0</v>
      </c>
      <c r="P216" s="8">
        <v>0</v>
      </c>
      <c r="Q216" s="7">
        <v>0</v>
      </c>
      <c r="R216" s="4">
        <v>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Carson Steele</v>
      </c>
      <c r="B217" s="4" t="str">
        <f ca="1">IFERROR(__xludf.DUMMYFUNCTION("INDEX(IFNA(REGEXEXTRACT(D217, ""([^ ]+)$"")))"),"KC")</f>
        <v>KC</v>
      </c>
      <c r="C217" s="4">
        <f t="shared" si="4"/>
        <v>1.2000000000000002</v>
      </c>
      <c r="D217" s="4" t="s">
        <v>324</v>
      </c>
      <c r="E217" s="7" t="s">
        <v>350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5</v>
      </c>
      <c r="N217" s="4">
        <v>12</v>
      </c>
      <c r="O217" s="4">
        <v>0</v>
      </c>
      <c r="P217" s="8">
        <v>0</v>
      </c>
      <c r="Q217" s="7">
        <v>0</v>
      </c>
      <c r="R217" s="4">
        <v>0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Adam Trautman</v>
      </c>
      <c r="B218" s="4" t="str">
        <f ca="1">IFERROR(__xludf.DUMMYFUNCTION("INDEX(IFNA(REGEXEXTRACT(D218, ""([^ ]+)$"")))"),"DEN")</f>
        <v>DEN</v>
      </c>
      <c r="C218" s="4">
        <f t="shared" si="4"/>
        <v>2.4000000000000004</v>
      </c>
      <c r="D218" s="4" t="s">
        <v>445</v>
      </c>
      <c r="E218" s="7" t="s">
        <v>46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19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Tre Tucker</v>
      </c>
      <c r="B219" s="4" t="str">
        <f ca="1">IFERROR(__xludf.DUMMYFUNCTION("INDEX(IFNA(REGEXEXTRACT(D219, ""([^ ]+)$"")))"),"LV")</f>
        <v>LV</v>
      </c>
      <c r="C219" s="4">
        <f t="shared" si="4"/>
        <v>3.6</v>
      </c>
      <c r="D219" s="4" t="s">
        <v>225</v>
      </c>
      <c r="E219" s="7" t="s">
        <v>356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2</v>
      </c>
      <c r="N219" s="4">
        <v>8</v>
      </c>
      <c r="O219" s="4">
        <v>0</v>
      </c>
      <c r="P219" s="8">
        <v>0</v>
      </c>
      <c r="Q219" s="7">
        <v>2</v>
      </c>
      <c r="R219" s="4">
        <v>18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D.J. Turner</v>
      </c>
      <c r="B220" s="4" t="str">
        <f ca="1">IFERROR(__xludf.DUMMYFUNCTION("INDEX(IFNA(REGEXEXTRACT(D220, ""([^ ]+)$"")))"),"LV")</f>
        <v>LV</v>
      </c>
      <c r="C220" s="4">
        <f t="shared" si="4"/>
        <v>2.2000000000000002</v>
      </c>
      <c r="D220" s="4" t="s">
        <v>329</v>
      </c>
      <c r="E220" s="7" t="s">
        <v>356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1</v>
      </c>
      <c r="N220" s="4">
        <v>5</v>
      </c>
      <c r="O220" s="4">
        <v>0</v>
      </c>
      <c r="P220" s="8">
        <v>0</v>
      </c>
      <c r="Q220" s="7">
        <v>1</v>
      </c>
      <c r="R220" s="4">
        <v>12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Olamide Zaccheaus</v>
      </c>
      <c r="B221" s="4" t="str">
        <f ca="1">IFERROR(__xludf.DUMMYFUNCTION("INDEX(IFNA(REGEXEXTRACT(D221, ""([^ ]+)$"")))"),"WAS")</f>
        <v>WAS</v>
      </c>
      <c r="C221" s="4">
        <f t="shared" si="4"/>
        <v>1.5</v>
      </c>
      <c r="D221" s="4" t="s">
        <v>278</v>
      </c>
      <c r="E221" s="7" t="s">
        <v>357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1</v>
      </c>
      <c r="R221" s="4">
        <v>10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Nate Adkins</v>
      </c>
      <c r="B222" s="4" t="str">
        <f ca="1">IFERROR(__xludf.DUMMYFUNCTION("INDEX(IFNA(REGEXEXTRACT(D222, ""([^ ]+)$"")))"),"DEN")</f>
        <v>DEN</v>
      </c>
      <c r="C222" s="4">
        <f t="shared" si="4"/>
        <v>1.3</v>
      </c>
      <c r="D222" s="4" t="s">
        <v>447</v>
      </c>
      <c r="E222" s="7" t="s">
        <v>46</v>
      </c>
      <c r="F222" s="6">
        <v>0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8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Nelson Agholor</v>
      </c>
      <c r="B223" s="4" t="str">
        <f ca="1">IFERROR(__xludf.DUMMYFUNCTION("INDEX(IFNA(REGEXEXTRACT(D223, ""([^ ]+)$"")))"),"BAL")</f>
        <v>BAL</v>
      </c>
      <c r="C223" s="4">
        <f t="shared" si="4"/>
        <v>0.9</v>
      </c>
      <c r="D223" s="4" t="s">
        <v>279</v>
      </c>
      <c r="E223" s="7" t="s">
        <v>59</v>
      </c>
      <c r="F223" s="6">
        <v>0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1</v>
      </c>
      <c r="R223" s="4">
        <v>4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Kyle Allen</v>
      </c>
      <c r="B224" s="4" t="str">
        <f ca="1">IFERROR(__xludf.DUMMYFUNCTION("INDEX(IFNA(REGEXEXTRACT(D224, ""([^ ]+)$"")))"),"PIT")</f>
        <v>PIT</v>
      </c>
      <c r="C224" s="4">
        <f t="shared" si="4"/>
        <v>0.76</v>
      </c>
      <c r="D224" s="4" t="s">
        <v>489</v>
      </c>
      <c r="E224" s="7" t="s">
        <v>89</v>
      </c>
      <c r="F224" s="6">
        <v>0</v>
      </c>
      <c r="G224" s="7">
        <v>1</v>
      </c>
      <c r="H224" s="4">
        <v>1</v>
      </c>
      <c r="I224" s="4">
        <v>19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0</v>
      </c>
      <c r="R224" s="4">
        <v>0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Calvin Austin</v>
      </c>
      <c r="B225" s="4" t="str">
        <f ca="1">IFERROR(__xludf.DUMMYFUNCTION("INDEX(IFNA(REGEXEXTRACT(D225, ""([^ ]+)$"")))"),"PIT")</f>
        <v>PIT</v>
      </c>
      <c r="C225" s="4">
        <f t="shared" si="4"/>
        <v>1.1000000000000001</v>
      </c>
      <c r="D225" s="4" t="s">
        <v>282</v>
      </c>
      <c r="E225" s="7" t="s">
        <v>89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1</v>
      </c>
      <c r="R225" s="4">
        <v>6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Tyson Bagent</v>
      </c>
      <c r="B226" s="4" t="str">
        <f ca="1">IFERROR(__xludf.DUMMYFUNCTION("INDEX(IFNA(REGEXEXTRACT(D226, ""([^ ]+)$"")))"),"CHI")</f>
        <v>CHI</v>
      </c>
      <c r="C226" s="4">
        <f t="shared" si="4"/>
        <v>-0.4</v>
      </c>
      <c r="D226" s="4" t="s">
        <v>490</v>
      </c>
      <c r="E226" s="7" t="s">
        <v>29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3</v>
      </c>
      <c r="N226" s="4">
        <v>-4</v>
      </c>
      <c r="O226" s="4">
        <v>0</v>
      </c>
      <c r="P226" s="8">
        <v>0</v>
      </c>
      <c r="Q226" s="7">
        <v>0</v>
      </c>
      <c r="R226" s="4">
        <v>0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Jake Bobo</v>
      </c>
      <c r="B227" s="4" t="str">
        <f ca="1">IFERROR(__xludf.DUMMYFUNCTION("INDEX(IFNA(REGEXEXTRACT(D227, ""([^ ]+)$"")))"),"SEA")</f>
        <v>SEA</v>
      </c>
      <c r="C227" s="4">
        <f t="shared" si="4"/>
        <v>0.8</v>
      </c>
      <c r="D227" s="4" t="s">
        <v>383</v>
      </c>
      <c r="E227" s="7" t="s">
        <v>354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3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Kendrick Bourne</v>
      </c>
      <c r="B228" s="4" t="str">
        <f ca="1">IFERROR(__xludf.DUMMYFUNCTION("INDEX(IFNA(REGEXEXTRACT(D228, ""([^ ]+)$"")))"),"NE")</f>
        <v>NE</v>
      </c>
      <c r="C228" s="4">
        <f t="shared" si="4"/>
        <v>1.1000000000000001</v>
      </c>
      <c r="D228" s="4" t="s">
        <v>491</v>
      </c>
      <c r="E228" s="7" t="s">
        <v>421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6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Pharaoh Brown</v>
      </c>
      <c r="B229" s="4" t="str">
        <f ca="1">IFERROR(__xludf.DUMMYFUNCTION("INDEX(IFNA(REGEXEXTRACT(D229, ""([^ ]+)$"")))"),"SEA")</f>
        <v>SEA</v>
      </c>
      <c r="C229" s="4">
        <f t="shared" si="4"/>
        <v>1.2000000000000002</v>
      </c>
      <c r="D229" s="4" t="s">
        <v>451</v>
      </c>
      <c r="E229" s="7" t="s">
        <v>354</v>
      </c>
      <c r="F229" s="6">
        <v>0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1</v>
      </c>
      <c r="R229" s="4">
        <v>7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Michael Burton</v>
      </c>
      <c r="B230" s="4" t="str">
        <f ca="1">IFERROR(__xludf.DUMMYFUNCTION("INDEX(IFNA(REGEXEXTRACT(D230, ""([^ ]+)$"")))"),"DEN")</f>
        <v>DEN</v>
      </c>
      <c r="C230" s="4">
        <f t="shared" si="4"/>
        <v>1</v>
      </c>
      <c r="D230" s="4" t="s">
        <v>286</v>
      </c>
      <c r="E230" s="7" t="s">
        <v>46</v>
      </c>
      <c r="F230" s="6">
        <v>0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5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Re'Mahn Davis</v>
      </c>
      <c r="B231" s="4" t="str">
        <f ca="1">IFERROR(__xludf.DUMMYFUNCTION("INDEX(IFNA(REGEXEXTRACT(D231, ""([^ ]+)$"")))"),"BUF")</f>
        <v>BUF</v>
      </c>
      <c r="C231" s="4">
        <f t="shared" si="4"/>
        <v>0.9</v>
      </c>
      <c r="D231" s="4" t="s">
        <v>211</v>
      </c>
      <c r="E231" s="7" t="s">
        <v>362</v>
      </c>
      <c r="F231" s="6">
        <v>0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4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Josiah Deguara</v>
      </c>
      <c r="B232" s="4" t="str">
        <f ca="1">IFERROR(__xludf.DUMMYFUNCTION("INDEX(IFNA(REGEXEXTRACT(D232, ""([^ ]+)$"")))"),"JAX")</f>
        <v>JAX</v>
      </c>
      <c r="C232" s="4">
        <f t="shared" si="4"/>
        <v>0.7</v>
      </c>
      <c r="D232" s="4" t="s">
        <v>454</v>
      </c>
      <c r="E232" s="7" t="s">
        <v>352</v>
      </c>
      <c r="F232" s="6">
        <v>0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1</v>
      </c>
      <c r="R232" s="4">
        <v>2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Emari Demercado</v>
      </c>
      <c r="B233" s="4" t="str">
        <f ca="1">IFERROR(__xludf.DUMMYFUNCTION("INDEX(IFNA(REGEXEXTRACT(D233, ""([^ ]+)$"")))"),"ARI")</f>
        <v>ARI</v>
      </c>
      <c r="C233" s="4">
        <f t="shared" si="4"/>
        <v>0.5</v>
      </c>
      <c r="D233" s="4" t="s">
        <v>212</v>
      </c>
      <c r="E233" s="7" t="s">
        <v>39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0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Greg Dortch</v>
      </c>
      <c r="B234" s="4" t="str">
        <f ca="1">IFERROR(__xludf.DUMMYFUNCTION("INDEX(IFNA(REGEXEXTRACT(D234, ""([^ ]+)$"")))"),"ARI")</f>
        <v>ARI</v>
      </c>
      <c r="C234" s="4">
        <f t="shared" si="4"/>
        <v>1.2000000000000002</v>
      </c>
      <c r="D234" s="4" t="s">
        <v>171</v>
      </c>
      <c r="E234" s="7" t="s">
        <v>39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7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Ashton Dulin</v>
      </c>
      <c r="B235" s="4" t="str">
        <f ca="1">IFERROR(__xludf.DUMMYFUNCTION("INDEX(IFNA(REGEXEXTRACT(D235, ""([^ ]+)$"")))"),"IND")</f>
        <v>IND</v>
      </c>
      <c r="C235" s="4">
        <f t="shared" si="4"/>
        <v>0.9</v>
      </c>
      <c r="D235" s="4" t="s">
        <v>94</v>
      </c>
      <c r="E235" s="7" t="s">
        <v>351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1</v>
      </c>
      <c r="N235" s="4">
        <v>9</v>
      </c>
      <c r="O235" s="4">
        <v>0</v>
      </c>
      <c r="P235" s="8">
        <v>0</v>
      </c>
      <c r="Q235" s="7">
        <v>0</v>
      </c>
      <c r="R235" s="4">
        <v>0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Devin Duvernay</v>
      </c>
      <c r="B236" s="4" t="str">
        <f ca="1">IFERROR(__xludf.DUMMYFUNCTION("INDEX(IFNA(REGEXEXTRACT(D236, ""([^ ]+)$"")))"),"JAX")</f>
        <v>JAX</v>
      </c>
      <c r="C236" s="4">
        <f t="shared" si="4"/>
        <v>0.30000000000000004</v>
      </c>
      <c r="D236" s="4" t="s">
        <v>292</v>
      </c>
      <c r="E236" s="7" t="s">
        <v>352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1</v>
      </c>
      <c r="N236" s="4">
        <v>3</v>
      </c>
      <c r="O236" s="4">
        <v>0</v>
      </c>
      <c r="P236" s="8">
        <v>0</v>
      </c>
      <c r="Q236" s="7">
        <v>0</v>
      </c>
      <c r="R236" s="4">
        <v>0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Joe Fortson</v>
      </c>
      <c r="B237" s="4" t="str">
        <f ca="1">IFERROR(__xludf.DUMMYFUNCTION("INDEX(IFNA(REGEXEXTRACT(D237, ""([^ ]+)$"")))"),"KC")</f>
        <v>KC</v>
      </c>
      <c r="C237" s="4">
        <f t="shared" si="4"/>
        <v>1</v>
      </c>
      <c r="D237" s="4" t="s">
        <v>492</v>
      </c>
      <c r="E237" s="7" t="s">
        <v>350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5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Austin Hooper</v>
      </c>
      <c r="B238" s="4" t="str">
        <f ca="1">IFERROR(__xludf.DUMMYFUNCTION("INDEX(IFNA(REGEXEXTRACT(D238, ""([^ ]+)$"")))"),"NE")</f>
        <v>NE</v>
      </c>
      <c r="C238" s="4">
        <f t="shared" si="4"/>
        <v>1.4</v>
      </c>
      <c r="D238" s="4" t="s">
        <v>190</v>
      </c>
      <c r="E238" s="7" t="s">
        <v>421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1</v>
      </c>
      <c r="R238" s="4">
        <v>9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Brandon Johnson</v>
      </c>
      <c r="B239" s="4" t="str">
        <f ca="1">IFERROR(__xludf.DUMMYFUNCTION("INDEX(IFNA(REGEXEXTRACT(D239, ""([^ ]+)$"")))"),"PIT")</f>
        <v>PIT</v>
      </c>
      <c r="C239" s="4">
        <f t="shared" si="4"/>
        <v>1.4</v>
      </c>
      <c r="D239" s="4" t="s">
        <v>493</v>
      </c>
      <c r="E239" s="7" t="s">
        <v>89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9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D'Ernest Johnson</v>
      </c>
      <c r="B240" s="4" t="str">
        <f ca="1">IFERROR(__xludf.DUMMYFUNCTION("INDEX(IFNA(REGEXEXTRACT(D240, ""([^ ]+)$"")))"),"JAX")</f>
        <v>JAX</v>
      </c>
      <c r="C240" s="4">
        <f t="shared" si="4"/>
        <v>2</v>
      </c>
      <c r="D240" s="4" t="s">
        <v>377</v>
      </c>
      <c r="E240" s="7" t="s">
        <v>352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1</v>
      </c>
      <c r="N240" s="4">
        <v>1</v>
      </c>
      <c r="O240" s="4">
        <v>0</v>
      </c>
      <c r="P240" s="8">
        <v>0</v>
      </c>
      <c r="Q240" s="7">
        <v>2</v>
      </c>
      <c r="R240" s="4">
        <v>9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Lucas Krull</v>
      </c>
      <c r="B241" s="4" t="str">
        <f ca="1">IFERROR(__xludf.DUMMYFUNCTION("INDEX(IFNA(REGEXEXTRACT(D241, ""([^ ]+)$"")))"),"DEN")</f>
        <v>DEN</v>
      </c>
      <c r="C241" s="4">
        <f t="shared" si="4"/>
        <v>1</v>
      </c>
      <c r="D241" s="4" t="s">
        <v>494</v>
      </c>
      <c r="E241" s="7" t="s">
        <v>46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5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Xavier Legette</v>
      </c>
      <c r="B242" s="4" t="str">
        <f ca="1">IFERROR(__xludf.DUMMYFUNCTION("INDEX(IFNA(REGEXEXTRACT(D242, ""([^ ]+)$"")))"),"CAR")</f>
        <v>CAR</v>
      </c>
      <c r="C242" s="4">
        <f t="shared" si="4"/>
        <v>1.3</v>
      </c>
      <c r="D242" s="4" t="s">
        <v>196</v>
      </c>
      <c r="E242" s="7" t="s">
        <v>76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8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Will Mallory</v>
      </c>
      <c r="B243" s="4" t="str">
        <f ca="1">IFERROR(__xludf.DUMMYFUNCTION("INDEX(IFNA(REGEXEXTRACT(D243, ""([^ ]+)$"")))"),"IND")</f>
        <v>IND</v>
      </c>
      <c r="C243" s="4">
        <f t="shared" si="4"/>
        <v>1.2000000000000002</v>
      </c>
      <c r="D243" s="4" t="s">
        <v>495</v>
      </c>
      <c r="E243" s="7" t="s">
        <v>351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7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Marcus Mariota</v>
      </c>
      <c r="B244" s="4" t="str">
        <f ca="1">IFERROR(__xludf.DUMMYFUNCTION("INDEX(IFNA(REGEXEXTRACT(D244, ""([^ ]+)$"")))"),"WAS")</f>
        <v>WAS</v>
      </c>
      <c r="C244" s="4">
        <f t="shared" si="4"/>
        <v>0.12000000000000001</v>
      </c>
      <c r="D244" s="4" t="s">
        <v>496</v>
      </c>
      <c r="E244" s="7" t="s">
        <v>357</v>
      </c>
      <c r="F244" s="6">
        <v>0</v>
      </c>
      <c r="G244" s="7">
        <v>3</v>
      </c>
      <c r="H244" s="4">
        <v>1</v>
      </c>
      <c r="I244" s="4">
        <v>-2</v>
      </c>
      <c r="J244" s="4">
        <v>0</v>
      </c>
      <c r="K244" s="4">
        <v>0</v>
      </c>
      <c r="L244" s="8">
        <v>0</v>
      </c>
      <c r="M244" s="7">
        <v>2</v>
      </c>
      <c r="N244" s="4">
        <v>2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Nick Mullens</v>
      </c>
      <c r="B245" s="4" t="str">
        <f ca="1">IFERROR(__xludf.DUMMYFUNCTION("INDEX(IFNA(REGEXEXTRACT(D245, ""([^ ]+)$"")))"),"MIN")</f>
        <v>MIN</v>
      </c>
      <c r="C245" s="4">
        <f t="shared" si="4"/>
        <v>0.96</v>
      </c>
      <c r="D245" s="4" t="s">
        <v>459</v>
      </c>
      <c r="E245" s="7" t="s">
        <v>42</v>
      </c>
      <c r="F245" s="6">
        <v>0</v>
      </c>
      <c r="G245" s="7">
        <v>1</v>
      </c>
      <c r="H245" s="4">
        <v>1</v>
      </c>
      <c r="I245" s="4">
        <v>24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0</v>
      </c>
      <c r="R245" s="4">
        <v>0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Andrew Ogletree</v>
      </c>
      <c r="B246" s="4" t="str">
        <f ca="1">IFERROR(__xludf.DUMMYFUNCTION("INDEX(IFNA(REGEXEXTRACT(D246, ""([^ ]+)$"")))"),"IND")</f>
        <v>IND</v>
      </c>
      <c r="C246" s="4">
        <f t="shared" si="4"/>
        <v>1</v>
      </c>
      <c r="D246" s="4" t="s">
        <v>390</v>
      </c>
      <c r="E246" s="7" t="s">
        <v>351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5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Tip Reiman</v>
      </c>
      <c r="B247" s="4" t="str">
        <f ca="1">IFERROR(__xludf.DUMMYFUNCTION("INDEX(IFNA(REGEXEXTRACT(D247, ""([^ ]+)$"")))"),"ARI")</f>
        <v>ARI</v>
      </c>
      <c r="C247" s="4">
        <f t="shared" si="4"/>
        <v>1</v>
      </c>
      <c r="D247" s="4" t="s">
        <v>497</v>
      </c>
      <c r="E247" s="7" t="s">
        <v>39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1</v>
      </c>
      <c r="R247" s="4">
        <v>5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Curtis Samuel</v>
      </c>
      <c r="B248" s="4" t="str">
        <f ca="1">IFERROR(__xludf.DUMMYFUNCTION("INDEX(IFNA(REGEXEXTRACT(D248, ""([^ ]+)$"")))"),"BUF")</f>
        <v>BUF</v>
      </c>
      <c r="C248" s="4">
        <f t="shared" si="4"/>
        <v>0.4</v>
      </c>
      <c r="D248" s="4" t="s">
        <v>270</v>
      </c>
      <c r="E248" s="7" t="s">
        <v>362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-1</v>
      </c>
      <c r="O248" s="4">
        <v>0</v>
      </c>
      <c r="P248" s="8">
        <v>0</v>
      </c>
      <c r="Q248" s="7">
        <v>1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Luke Schoonmaker</v>
      </c>
      <c r="B249" s="4" t="str">
        <f ca="1">IFERROR(__xludf.DUMMYFUNCTION("INDEX(IFNA(REGEXEXTRACT(D249, ""([^ ]+)$"")))"),"DAL")</f>
        <v>DAL</v>
      </c>
      <c r="C249" s="4">
        <f t="shared" si="4"/>
        <v>1.3</v>
      </c>
      <c r="D249" s="4" t="s">
        <v>369</v>
      </c>
      <c r="E249" s="7" t="s">
        <v>425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8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Xavier Smith</v>
      </c>
      <c r="B250" s="4" t="str">
        <f ca="1">IFERROR(__xludf.DUMMYFUNCTION("INDEX(IFNA(REGEXEXTRACT(D250, ""([^ ]+)$"")))"),"LA")</f>
        <v>LA</v>
      </c>
      <c r="C250" s="4">
        <f t="shared" si="4"/>
        <v>1.6</v>
      </c>
      <c r="D250" s="4" t="s">
        <v>498</v>
      </c>
      <c r="E250" s="7" t="s">
        <v>23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2</v>
      </c>
      <c r="R250" s="4">
        <v>6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Cade Stover</v>
      </c>
      <c r="B251" s="4" t="str">
        <f ca="1">IFERROR(__xludf.DUMMYFUNCTION("INDEX(IFNA(REGEXEXTRACT(D251, ""([^ ]+)$"")))"),"HOU")</f>
        <v>HOU</v>
      </c>
      <c r="C251" s="4">
        <f t="shared" si="4"/>
        <v>1.6</v>
      </c>
      <c r="D251" s="4" t="s">
        <v>394</v>
      </c>
      <c r="E251" s="7" t="s">
        <v>342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2</v>
      </c>
      <c r="R251" s="4">
        <v>6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Pierre Strong</v>
      </c>
      <c r="B252" s="4" t="str">
        <f ca="1">IFERROR(__xludf.DUMMYFUNCTION("INDEX(IFNA(REGEXEXTRACT(D252, ""([^ ]+)$"")))"),"CLE")</f>
        <v>CLE</v>
      </c>
      <c r="C252" s="4">
        <f t="shared" si="4"/>
        <v>0.2</v>
      </c>
      <c r="D252" s="4" t="s">
        <v>202</v>
      </c>
      <c r="E252" s="7" t="s">
        <v>341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1</v>
      </c>
      <c r="N252" s="4">
        <v>2</v>
      </c>
      <c r="O252" s="4">
        <v>0</v>
      </c>
      <c r="P252" s="8">
        <v>0</v>
      </c>
      <c r="Q252" s="7">
        <v>0</v>
      </c>
      <c r="R252" s="4">
        <v>0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Mason Tipton</v>
      </c>
      <c r="B253" s="4" t="str">
        <f ca="1">IFERROR(__xludf.DUMMYFUNCTION("INDEX(IFNA(REGEXEXTRACT(D253, ""([^ ]+)$"")))"),"NO")</f>
        <v>NO</v>
      </c>
      <c r="C253" s="4">
        <f t="shared" si="4"/>
        <v>0.7</v>
      </c>
      <c r="D253" s="4" t="s">
        <v>326</v>
      </c>
      <c r="E253" s="7" t="s">
        <v>33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2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Brycen Tremayne</v>
      </c>
      <c r="B254" s="4" t="str">
        <f ca="1">IFERROR(__xludf.DUMMYFUNCTION("INDEX(IFNA(REGEXEXTRACT(D254, ""([^ ]+)$"")))"),"WAS")</f>
        <v>WAS</v>
      </c>
      <c r="C254" s="4">
        <f t="shared" si="4"/>
        <v>0.3</v>
      </c>
      <c r="D254" s="4" t="s">
        <v>499</v>
      </c>
      <c r="E254" s="7" t="s">
        <v>357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-2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Jonathan Ward</v>
      </c>
      <c r="B255" s="4" t="str">
        <f ca="1">IFERROR(__xludf.DUMMYFUNCTION("INDEX(IFNA(REGEXEXTRACT(D255, ""([^ ]+)$"")))"),"PIT")</f>
        <v>PIT</v>
      </c>
      <c r="C255" s="4">
        <f t="shared" si="4"/>
        <v>0.9</v>
      </c>
      <c r="D255" s="4" t="s">
        <v>500</v>
      </c>
      <c r="E255" s="7" t="s">
        <v>89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2</v>
      </c>
      <c r="N255" s="4">
        <v>9</v>
      </c>
      <c r="O255" s="4">
        <v>0</v>
      </c>
      <c r="P255" s="8">
        <v>0</v>
      </c>
      <c r="Q255" s="7">
        <v>0</v>
      </c>
      <c r="R255" s="4">
        <v>0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Darnell Washington</v>
      </c>
      <c r="B256" s="4" t="str">
        <f ca="1">IFERROR(__xludf.DUMMYFUNCTION("INDEX(IFNA(REGEXEXTRACT(D256, ""([^ ]+)$"")))"),"PIT")</f>
        <v>PIT</v>
      </c>
      <c r="C256" s="4">
        <f t="shared" si="4"/>
        <v>1</v>
      </c>
      <c r="D256" s="4" t="s">
        <v>331</v>
      </c>
      <c r="E256" s="7" t="s">
        <v>89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5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Jamaal Williams</v>
      </c>
      <c r="B257" s="4" t="str">
        <f ca="1">IFERROR(__xludf.DUMMYFUNCTION("INDEX(IFNA(REGEXEXTRACT(D257, ""([^ ]+)$"")))"),"NO")</f>
        <v>NO</v>
      </c>
      <c r="C257" s="4">
        <f t="shared" si="4"/>
        <v>0.9</v>
      </c>
      <c r="D257" s="4" t="s">
        <v>123</v>
      </c>
      <c r="E257" s="7" t="s">
        <v>33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2</v>
      </c>
      <c r="N257" s="4">
        <v>9</v>
      </c>
      <c r="O257" s="4">
        <v>0</v>
      </c>
      <c r="P257" s="8">
        <v>0</v>
      </c>
      <c r="Q257" s="7">
        <v>0</v>
      </c>
      <c r="R257" s="4">
        <v>0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81" ca="1" si="5">LEFT(D258,LEN(D258)-LEN(B258)-1)</f>
        <v>Jameis Winston</v>
      </c>
      <c r="B258" s="4" t="str">
        <f ca="1">IFERROR(__xludf.DUMMYFUNCTION("INDEX(IFNA(REGEXEXTRACT(D258, ""([^ ]+)$"")))"),"CLE")</f>
        <v>CLE</v>
      </c>
      <c r="C258" s="4">
        <f t="shared" si="4"/>
        <v>0.33999999999999997</v>
      </c>
      <c r="D258" s="4" t="s">
        <v>416</v>
      </c>
      <c r="E258" s="7" t="s">
        <v>341</v>
      </c>
      <c r="F258" s="6">
        <v>0</v>
      </c>
      <c r="G258" s="7">
        <v>1</v>
      </c>
      <c r="H258" s="4">
        <v>1</v>
      </c>
      <c r="I258" s="4">
        <v>16</v>
      </c>
      <c r="J258" s="4">
        <v>0</v>
      </c>
      <c r="K258" s="4">
        <v>0</v>
      </c>
      <c r="L258" s="8">
        <v>0</v>
      </c>
      <c r="M258" s="7">
        <v>1</v>
      </c>
      <c r="N258" s="4">
        <v>-3</v>
      </c>
      <c r="O258" s="4">
        <v>0</v>
      </c>
      <c r="P258" s="8">
        <v>0</v>
      </c>
      <c r="Q258" s="7">
        <v>0</v>
      </c>
      <c r="R258" s="4">
        <v>0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Tommy Tremble</v>
      </c>
      <c r="B259" s="4" t="str">
        <f ca="1">IFERROR(__xludf.DUMMYFUNCTION("INDEX(IFNA(REGEXEXTRACT(D259, ""([^ ]+)$"")))"),"CAR")</f>
        <v>CAR</v>
      </c>
      <c r="C259" s="4">
        <f t="shared" ref="C259:C281" si="6">Pts_PA*G259+Pts_PC*H259+Pts_PY*I259+Pts_PTD*J259+Pts_PI*K259+Pts_P2*L259+Pts_RA*M259+Pts_RY*N259+Pts_RTD*O259+Pts_R2*P259+Pts_Res*Q259+Pts_ReY*R259+Pts_ReTD*S259+Pts_Re2*T259+Pts_FL*U259+Pts_FTD*V259</f>
        <v>-0.79999999999999982</v>
      </c>
      <c r="D259" s="4" t="s">
        <v>380</v>
      </c>
      <c r="E259" s="7" t="s">
        <v>76</v>
      </c>
      <c r="F259" s="6">
        <v>-1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7</v>
      </c>
      <c r="S259" s="4">
        <v>0</v>
      </c>
      <c r="T259" s="8">
        <v>0</v>
      </c>
      <c r="U259" s="7">
        <v>1</v>
      </c>
      <c r="V259" s="8">
        <v>0</v>
      </c>
    </row>
    <row r="260" spans="1:22" x14ac:dyDescent="0.2">
      <c r="A260" s="4" t="e">
        <f t="shared" ca="1" si="5"/>
        <v>#VALUE!</v>
      </c>
      <c r="B260" s="4" t="str">
        <f ca="1">IFERROR(__xludf.DUMMYFUNCTION("INDEX(IFNA(REGEXEXTRACT(D260, ""([^ ]+)$"")))"),"")</f>
        <v/>
      </c>
      <c r="C260" s="4">
        <f t="shared" si="6"/>
        <v>0</v>
      </c>
      <c r="D260" s="4"/>
      <c r="E260" s="7"/>
      <c r="F260" s="6"/>
      <c r="G260" s="7"/>
      <c r="H260" s="4"/>
      <c r="I260" s="4"/>
      <c r="J260" s="4"/>
      <c r="K260" s="4"/>
      <c r="L260" s="8"/>
      <c r="M260" s="7"/>
      <c r="N260" s="4"/>
      <c r="O260" s="4"/>
      <c r="P260" s="8"/>
      <c r="Q260" s="7"/>
      <c r="R260" s="4"/>
      <c r="S260" s="4"/>
      <c r="T260" s="8"/>
      <c r="U260" s="7"/>
      <c r="V260" s="8"/>
    </row>
    <row r="261" spans="1:22" x14ac:dyDescent="0.2">
      <c r="A261" s="4" t="e">
        <f t="shared" ca="1" si="5"/>
        <v>#VALUE!</v>
      </c>
      <c r="B261" s="4" t="str">
        <f ca="1">IFERROR(__xludf.DUMMYFUNCTION("INDEX(IFNA(REGEXEXTRACT(D261, ""([^ ]+)$"")))"),"")</f>
        <v/>
      </c>
      <c r="C261" s="4">
        <f t="shared" si="6"/>
        <v>0</v>
      </c>
      <c r="D261" s="4"/>
      <c r="E261" s="7"/>
      <c r="F261" s="6"/>
      <c r="G261" s="7"/>
      <c r="H261" s="4"/>
      <c r="I261" s="4"/>
      <c r="J261" s="4"/>
      <c r="K261" s="4"/>
      <c r="L261" s="8"/>
      <c r="M261" s="7"/>
      <c r="N261" s="4"/>
      <c r="O261" s="4"/>
      <c r="P261" s="8"/>
      <c r="Q261" s="7"/>
      <c r="R261" s="4"/>
      <c r="S261" s="4"/>
      <c r="T261" s="8"/>
      <c r="U261" s="7"/>
      <c r="V261" s="8"/>
    </row>
    <row r="262" spans="1:22" x14ac:dyDescent="0.2">
      <c r="A262" s="4" t="e">
        <f t="shared" ca="1" si="5"/>
        <v>#VALUE!</v>
      </c>
      <c r="B262" s="4" t="str">
        <f ca="1">IFERROR(__xludf.DUMMYFUNCTION("INDEX(IFNA(REGEXEXTRACT(D262, ""([^ ]+)$"")))"),"")</f>
        <v/>
      </c>
      <c r="C262" s="4">
        <f t="shared" si="6"/>
        <v>0</v>
      </c>
      <c r="D262" s="4"/>
      <c r="E262" s="7"/>
      <c r="F262" s="6"/>
      <c r="G262" s="7"/>
      <c r="H262" s="4"/>
      <c r="I262" s="4"/>
      <c r="J262" s="4"/>
      <c r="K262" s="4"/>
      <c r="L262" s="8"/>
      <c r="M262" s="7"/>
      <c r="N262" s="4"/>
      <c r="O262" s="4"/>
      <c r="P262" s="8"/>
      <c r="Q262" s="7"/>
      <c r="R262" s="4"/>
      <c r="S262" s="4"/>
      <c r="T262" s="8"/>
      <c r="U262" s="7"/>
      <c r="V262" s="8"/>
    </row>
    <row r="263" spans="1:22" x14ac:dyDescent="0.2">
      <c r="A263" s="4" t="e">
        <f t="shared" ca="1" si="5"/>
        <v>#VALUE!</v>
      </c>
      <c r="B263" s="4" t="str">
        <f ca="1">IFERROR(__xludf.DUMMYFUNCTION("INDEX(IFNA(REGEXEXTRACT(D263, ""([^ ]+)$"")))"),"")</f>
        <v/>
      </c>
      <c r="C263" s="4">
        <f t="shared" si="6"/>
        <v>0</v>
      </c>
      <c r="D263" s="4"/>
      <c r="E263" s="7"/>
      <c r="F263" s="6"/>
      <c r="G263" s="7"/>
      <c r="H263" s="4"/>
      <c r="I263" s="4"/>
      <c r="J263" s="4"/>
      <c r="K263" s="4"/>
      <c r="L263" s="8"/>
      <c r="M263" s="7"/>
      <c r="N263" s="4"/>
      <c r="O263" s="4"/>
      <c r="P263" s="8"/>
      <c r="Q263" s="7"/>
      <c r="R263" s="4"/>
      <c r="S263" s="4"/>
      <c r="T263" s="8"/>
      <c r="U263" s="7"/>
      <c r="V263" s="8"/>
    </row>
    <row r="264" spans="1:22" x14ac:dyDescent="0.2">
      <c r="A264" s="4" t="e">
        <f t="shared" ca="1" si="5"/>
        <v>#VALUE!</v>
      </c>
      <c r="B264" s="4" t="str">
        <f ca="1">IFERROR(__xludf.DUMMYFUNCTION("INDEX(IFNA(REGEXEXTRACT(D264, ""([^ ]+)$"")))"),"")</f>
        <v/>
      </c>
      <c r="C264" s="4">
        <f t="shared" si="6"/>
        <v>0</v>
      </c>
      <c r="D264" s="4"/>
      <c r="E264" s="7"/>
      <c r="F264" s="6"/>
      <c r="G264" s="7"/>
      <c r="H264" s="4"/>
      <c r="I264" s="4"/>
      <c r="J264" s="4"/>
      <c r="K264" s="4"/>
      <c r="L264" s="8"/>
      <c r="M264" s="7"/>
      <c r="N264" s="4"/>
      <c r="O264" s="4"/>
      <c r="P264" s="8"/>
      <c r="Q264" s="7"/>
      <c r="R264" s="4"/>
      <c r="S264" s="4"/>
      <c r="T264" s="8"/>
      <c r="U264" s="7"/>
      <c r="V264" s="8"/>
    </row>
    <row r="265" spans="1:22" x14ac:dyDescent="0.2">
      <c r="A265" s="4" t="e">
        <f t="shared" ca="1" si="5"/>
        <v>#VALUE!</v>
      </c>
      <c r="B265" s="4" t="str">
        <f ca="1">IFERROR(__xludf.DUMMYFUNCTION("INDEX(IFNA(REGEXEXTRACT(D265, ""([^ ]+)$"")))"),"")</f>
        <v/>
      </c>
      <c r="C265" s="4">
        <f t="shared" si="6"/>
        <v>0</v>
      </c>
      <c r="D265" s="4"/>
      <c r="E265" s="7"/>
      <c r="F265" s="6"/>
      <c r="G265" s="7"/>
      <c r="H265" s="4"/>
      <c r="I265" s="4"/>
      <c r="J265" s="4"/>
      <c r="K265" s="4"/>
      <c r="L265" s="8"/>
      <c r="M265" s="7"/>
      <c r="N265" s="4"/>
      <c r="O265" s="4"/>
      <c r="P265" s="8"/>
      <c r="Q265" s="7"/>
      <c r="R265" s="4"/>
      <c r="S265" s="4"/>
      <c r="T265" s="8"/>
      <c r="U265" s="7"/>
      <c r="V265" s="8"/>
    </row>
    <row r="266" spans="1:22" x14ac:dyDescent="0.2">
      <c r="A266" s="4" t="e">
        <f t="shared" ca="1" si="5"/>
        <v>#VALUE!</v>
      </c>
      <c r="B266" s="4" t="str">
        <f ca="1">IFERROR(__xludf.DUMMYFUNCTION("INDEX(IFNA(REGEXEXTRACT(D266, ""([^ ]+)$"")))"),"")</f>
        <v/>
      </c>
      <c r="C266" s="4">
        <f t="shared" si="6"/>
        <v>0</v>
      </c>
      <c r="D266" s="4"/>
      <c r="E266" s="7"/>
      <c r="F266" s="6"/>
      <c r="G266" s="7"/>
      <c r="H266" s="4"/>
      <c r="I266" s="4"/>
      <c r="J266" s="4"/>
      <c r="K266" s="4"/>
      <c r="L266" s="8"/>
      <c r="M266" s="7"/>
      <c r="N266" s="4"/>
      <c r="O266" s="4"/>
      <c r="P266" s="8"/>
      <c r="Q266" s="7"/>
      <c r="R266" s="4"/>
      <c r="S266" s="4"/>
      <c r="T266" s="8"/>
      <c r="U266" s="7"/>
      <c r="V266" s="8"/>
    </row>
    <row r="267" spans="1:22" x14ac:dyDescent="0.2">
      <c r="A267" s="4" t="e">
        <f t="shared" ca="1" si="5"/>
        <v>#VALUE!</v>
      </c>
      <c r="B267" s="4" t="str">
        <f ca="1">IFERROR(__xludf.DUMMYFUNCTION("INDEX(IFNA(REGEXEXTRACT(D267, ""([^ ]+)$"")))"),"")</f>
        <v/>
      </c>
      <c r="C267" s="4">
        <f t="shared" si="6"/>
        <v>0</v>
      </c>
      <c r="D267" s="4"/>
      <c r="E267" s="7"/>
      <c r="F267" s="6"/>
      <c r="G267" s="7"/>
      <c r="H267" s="4"/>
      <c r="I267" s="4"/>
      <c r="J267" s="4"/>
      <c r="K267" s="4"/>
      <c r="L267" s="8"/>
      <c r="M267" s="7"/>
      <c r="N267" s="4"/>
      <c r="O267" s="4"/>
      <c r="P267" s="8"/>
      <c r="Q267" s="7"/>
      <c r="R267" s="4"/>
      <c r="S267" s="4"/>
      <c r="T267" s="8"/>
      <c r="U267" s="7"/>
      <c r="V267" s="8"/>
    </row>
    <row r="268" spans="1:22" x14ac:dyDescent="0.2">
      <c r="A268" s="4" t="e">
        <f t="shared" ca="1" si="5"/>
        <v>#VALUE!</v>
      </c>
      <c r="B268" s="4" t="str">
        <f ca="1">IFERROR(__xludf.DUMMYFUNCTION("INDEX(IFNA(REGEXEXTRACT(D268, ""([^ ]+)$"")))"),"")</f>
        <v/>
      </c>
      <c r="C268" s="4">
        <f t="shared" si="6"/>
        <v>0</v>
      </c>
      <c r="D268" s="4"/>
      <c r="E268" s="7"/>
      <c r="F268" s="6"/>
      <c r="G268" s="7"/>
      <c r="H268" s="4"/>
      <c r="I268" s="4"/>
      <c r="J268" s="4"/>
      <c r="K268" s="4"/>
      <c r="L268" s="8"/>
      <c r="M268" s="7"/>
      <c r="N268" s="4"/>
      <c r="O268" s="4"/>
      <c r="P268" s="8"/>
      <c r="Q268" s="7"/>
      <c r="R268" s="4"/>
      <c r="S268" s="4"/>
      <c r="T268" s="8"/>
      <c r="U268" s="7"/>
      <c r="V268" s="8"/>
    </row>
    <row r="269" spans="1:22" x14ac:dyDescent="0.2">
      <c r="A269" s="4" t="e">
        <f t="shared" ca="1" si="5"/>
        <v>#VALUE!</v>
      </c>
      <c r="B269" s="4" t="str">
        <f ca="1">IFERROR(__xludf.DUMMYFUNCTION("INDEX(IFNA(REGEXEXTRACT(D269, ""([^ ]+)$"")))"),"")</f>
        <v/>
      </c>
      <c r="C269" s="4">
        <f t="shared" si="6"/>
        <v>0</v>
      </c>
      <c r="D269" s="4"/>
      <c r="E269" s="7"/>
      <c r="F269" s="6"/>
      <c r="G269" s="7"/>
      <c r="H269" s="4"/>
      <c r="I269" s="4"/>
      <c r="J269" s="4"/>
      <c r="K269" s="4"/>
      <c r="L269" s="8"/>
      <c r="M269" s="7"/>
      <c r="N269" s="4"/>
      <c r="O269" s="4"/>
      <c r="P269" s="8"/>
      <c r="Q269" s="7"/>
      <c r="R269" s="4"/>
      <c r="S269" s="4"/>
      <c r="T269" s="8"/>
      <c r="U269" s="7"/>
      <c r="V269" s="8"/>
    </row>
    <row r="270" spans="1:22" x14ac:dyDescent="0.2">
      <c r="A270" s="4" t="e">
        <f t="shared" ca="1" si="5"/>
        <v>#VALUE!</v>
      </c>
      <c r="B270" s="4" t="str">
        <f ca="1">IFERROR(__xludf.DUMMYFUNCTION("INDEX(IFNA(REGEXEXTRACT(D270, ""([^ ]+)$"")))"),"")</f>
        <v/>
      </c>
      <c r="C270" s="4">
        <f t="shared" si="6"/>
        <v>0</v>
      </c>
      <c r="D270" s="4"/>
      <c r="E270" s="7"/>
      <c r="F270" s="6"/>
      <c r="G270" s="7"/>
      <c r="H270" s="4"/>
      <c r="I270" s="4"/>
      <c r="J270" s="4"/>
      <c r="K270" s="4"/>
      <c r="L270" s="8"/>
      <c r="M270" s="7"/>
      <c r="N270" s="4"/>
      <c r="O270" s="4"/>
      <c r="P270" s="8"/>
      <c r="Q270" s="7"/>
      <c r="R270" s="4"/>
      <c r="S270" s="4"/>
      <c r="T270" s="8"/>
      <c r="U270" s="7"/>
      <c r="V270" s="8"/>
    </row>
    <row r="271" spans="1:22" x14ac:dyDescent="0.2">
      <c r="A271" s="4" t="e">
        <f t="shared" ca="1" si="5"/>
        <v>#VALUE!</v>
      </c>
      <c r="B271" s="4" t="str">
        <f ca="1">IFERROR(__xludf.DUMMYFUNCTION("INDEX(IFNA(REGEXEXTRACT(D271, ""([^ ]+)$"")))"),"")</f>
        <v/>
      </c>
      <c r="C271" s="4">
        <f t="shared" si="6"/>
        <v>0</v>
      </c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 t="e">
        <f t="shared" ca="1" si="5"/>
        <v>#VALUE!</v>
      </c>
      <c r="B272" s="4" t="str">
        <f ca="1">IFERROR(__xludf.DUMMYFUNCTION("INDEX(IFNA(REGEXEXTRACT(D272, ""([^ ]+)$"")))"),"")</f>
        <v/>
      </c>
      <c r="C272" s="4">
        <f t="shared" si="6"/>
        <v>0</v>
      </c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 t="e">
        <f t="shared" ca="1" si="5"/>
        <v>#VALUE!</v>
      </c>
      <c r="B273" s="4" t="str">
        <f ca="1">IFERROR(__xludf.DUMMYFUNCTION("INDEX(IFNA(REGEXEXTRACT(D273, ""([^ ]+)$"")))"),"")</f>
        <v/>
      </c>
      <c r="C273" s="4">
        <f t="shared" si="6"/>
        <v>0</v>
      </c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 t="e">
        <f t="shared" ca="1" si="5"/>
        <v>#VALUE!</v>
      </c>
      <c r="B274" s="4" t="str">
        <f ca="1">IFERROR(__xludf.DUMMYFUNCTION("INDEX(IFNA(REGEXEXTRACT(D274, ""([^ ]+)$"")))"),"")</f>
        <v/>
      </c>
      <c r="C274" s="4">
        <f t="shared" si="6"/>
        <v>0</v>
      </c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 t="e">
        <f t="shared" ca="1" si="5"/>
        <v>#VALUE!</v>
      </c>
      <c r="B275" s="4" t="str">
        <f ca="1">IFERROR(__xludf.DUMMYFUNCTION("INDEX(IFNA(REGEXEXTRACT(D275, ""([^ ]+)$"")))"),"")</f>
        <v/>
      </c>
      <c r="C275" s="4">
        <f t="shared" si="6"/>
        <v>0</v>
      </c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 t="e">
        <f t="shared" ca="1" si="5"/>
        <v>#VALUE!</v>
      </c>
      <c r="B276" s="4" t="str">
        <f ca="1">IFERROR(__xludf.DUMMYFUNCTION("INDEX(IFNA(REGEXEXTRACT(D276, ""([^ ]+)$"")))"),"")</f>
        <v/>
      </c>
      <c r="C276" s="4">
        <f t="shared" si="6"/>
        <v>0</v>
      </c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 t="e">
        <f t="shared" ca="1" si="5"/>
        <v>#VALUE!</v>
      </c>
      <c r="B277" s="4" t="str">
        <f ca="1">IFERROR(__xludf.DUMMYFUNCTION("INDEX(IFNA(REGEXEXTRACT(D277, ""([^ ]+)$"")))"),"")</f>
        <v/>
      </c>
      <c r="C277" s="4">
        <f t="shared" si="6"/>
        <v>0</v>
      </c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 t="e">
        <f t="shared" ca="1" si="5"/>
        <v>#VALUE!</v>
      </c>
      <c r="B278" s="4" t="str">
        <f ca="1">IFERROR(__xludf.DUMMYFUNCTION("INDEX(IFNA(REGEXEXTRACT(D278, ""([^ ]+)$"")))"),"")</f>
        <v/>
      </c>
      <c r="C278" s="4">
        <f t="shared" si="6"/>
        <v>0</v>
      </c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 t="e">
        <f t="shared" ca="1" si="5"/>
        <v>#VALUE!</v>
      </c>
      <c r="B279" s="4" t="str">
        <f ca="1">IFERROR(__xludf.DUMMYFUNCTION("INDEX(IFNA(REGEXEXTRACT(D279, ""([^ ]+)$"")))"),"")</f>
        <v/>
      </c>
      <c r="C279" s="4">
        <f t="shared" si="6"/>
        <v>0</v>
      </c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 t="e">
        <f t="shared" ca="1" si="5"/>
        <v>#VALUE!</v>
      </c>
      <c r="B280" s="4" t="str">
        <f ca="1">IFERROR(__xludf.DUMMYFUNCTION("INDEX(IFNA(REGEXEXTRACT(D280, ""([^ ]+)$"")))"),"")</f>
        <v/>
      </c>
      <c r="C280" s="4">
        <f t="shared" si="6"/>
        <v>0</v>
      </c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 t="e">
        <f t="shared" ca="1" si="5"/>
        <v>#VALUE!</v>
      </c>
      <c r="B281" s="4" t="str">
        <f ca="1">IFERROR(__xludf.DUMMYFUNCTION("INDEX(IFNA(REGEXEXTRACT(D281, ""([^ ]+)$"")))"),"")</f>
        <v/>
      </c>
      <c r="C281" s="4">
        <f t="shared" si="6"/>
        <v>0</v>
      </c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D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D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D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D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D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D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D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D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4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Caleb Williams</v>
      </c>
      <c r="B3" s="4" t="str">
        <f ca="1">IFERROR(__xludf.DUMMYFUNCTION("INDEX(IFNA(REGEXEXTRACT(D3, ""([^ ]+)$"")))"),"CHI")</f>
        <v>CHI</v>
      </c>
      <c r="C3" s="4">
        <f t="shared" ref="C3:C66" si="1">Pts_PA*G3+Pts_PC*H3+Pts_PY*I3+Pts_PTD*J3+Pts_PI*K3+Pts_P2*L3+Pts_RA*M3+Pts_RY*N3+Pts_RTD*O3+Pts_R2*P3+Pts_Res*Q3+Pts_ReY*R3+Pts_ReTD*S3+Pts_Re2*T3+Pts_FL*U3+Pts_FTD*V3</f>
        <v>28.64</v>
      </c>
      <c r="D3" s="4" t="s">
        <v>156</v>
      </c>
      <c r="E3" s="7" t="s">
        <v>44</v>
      </c>
      <c r="F3" s="6">
        <v>36</v>
      </c>
      <c r="G3" s="7">
        <v>29</v>
      </c>
      <c r="H3" s="4">
        <v>23</v>
      </c>
      <c r="I3" s="4">
        <v>226</v>
      </c>
      <c r="J3" s="4">
        <v>4</v>
      </c>
      <c r="K3" s="4">
        <v>1</v>
      </c>
      <c r="L3" s="8">
        <v>0</v>
      </c>
      <c r="M3" s="7">
        <v>4</v>
      </c>
      <c r="N3" s="4">
        <v>56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Jordan Love</v>
      </c>
      <c r="B4" s="4" t="str">
        <f ca="1">IFERROR(__xludf.DUMMYFUNCTION("INDEX(IFNA(REGEXEXTRACT(D4, ""([^ ]+)$"")))"),"GB")</f>
        <v>GB</v>
      </c>
      <c r="C4" s="4">
        <f t="shared" si="1"/>
        <v>25.62</v>
      </c>
      <c r="D4" s="4" t="s">
        <v>40</v>
      </c>
      <c r="E4" s="7" t="s">
        <v>21</v>
      </c>
      <c r="F4" s="6">
        <v>33</v>
      </c>
      <c r="G4" s="7">
        <v>32</v>
      </c>
      <c r="H4" s="4">
        <v>22</v>
      </c>
      <c r="I4" s="4">
        <v>258</v>
      </c>
      <c r="J4" s="4">
        <v>4</v>
      </c>
      <c r="K4" s="4">
        <v>1</v>
      </c>
      <c r="L4" s="8">
        <v>0</v>
      </c>
      <c r="M4" s="7">
        <v>5</v>
      </c>
      <c r="N4" s="4">
        <v>13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Baker Mayfield</v>
      </c>
      <c r="B5" s="4" t="str">
        <f ca="1">IFERROR(__xludf.DUMMYFUNCTION("INDEX(IFNA(REGEXEXTRACT(D5, ""([^ ]+)$"")))"),"TB")</f>
        <v>TB</v>
      </c>
      <c r="C5" s="4">
        <f t="shared" si="1"/>
        <v>25.9</v>
      </c>
      <c r="D5" s="4" t="s">
        <v>18</v>
      </c>
      <c r="E5" s="7" t="s">
        <v>129</v>
      </c>
      <c r="F5" s="6">
        <v>33</v>
      </c>
      <c r="G5" s="7">
        <v>36</v>
      </c>
      <c r="H5" s="4">
        <v>24</v>
      </c>
      <c r="I5" s="4">
        <v>325</v>
      </c>
      <c r="J5" s="4">
        <v>4</v>
      </c>
      <c r="K5" s="4">
        <v>3</v>
      </c>
      <c r="L5" s="8">
        <v>0</v>
      </c>
      <c r="M5" s="7">
        <v>3</v>
      </c>
      <c r="N5" s="4">
        <v>29</v>
      </c>
      <c r="O5" s="4">
        <v>0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Jared Goff</v>
      </c>
      <c r="B6" s="4" t="str">
        <f ca="1">IFERROR(__xludf.DUMMYFUNCTION("INDEX(IFNA(REGEXEXTRACT(D6, ""([^ ]+)$"")))"),"DET")</f>
        <v>DET</v>
      </c>
      <c r="C6" s="4">
        <f t="shared" si="1"/>
        <v>25.1</v>
      </c>
      <c r="D6" s="4" t="s">
        <v>90</v>
      </c>
      <c r="E6" s="7" t="s">
        <v>338</v>
      </c>
      <c r="F6" s="6">
        <v>30</v>
      </c>
      <c r="G6" s="7">
        <v>25</v>
      </c>
      <c r="H6" s="4">
        <v>18</v>
      </c>
      <c r="I6" s="4">
        <v>315</v>
      </c>
      <c r="J6" s="4">
        <v>3</v>
      </c>
      <c r="K6" s="4">
        <v>0</v>
      </c>
      <c r="L6" s="8">
        <v>0</v>
      </c>
      <c r="M6" s="7">
        <v>3</v>
      </c>
      <c r="N6" s="4">
        <v>5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Sean Tucker</v>
      </c>
      <c r="B7" s="4" t="str">
        <f ca="1">IFERROR(__xludf.DUMMYFUNCTION("INDEX(IFNA(REGEXEXTRACT(D7, ""([^ ]+)$"")))"),"TB")</f>
        <v>TB</v>
      </c>
      <c r="C7" s="4">
        <f t="shared" si="1"/>
        <v>32.700000000000003</v>
      </c>
      <c r="D7" s="4" t="s">
        <v>461</v>
      </c>
      <c r="E7" s="7" t="s">
        <v>129</v>
      </c>
      <c r="F7" s="6">
        <v>30</v>
      </c>
      <c r="G7" s="7">
        <v>0</v>
      </c>
      <c r="H7" s="4">
        <v>0</v>
      </c>
      <c r="I7" s="4">
        <v>0</v>
      </c>
      <c r="J7" s="4">
        <v>0</v>
      </c>
      <c r="K7" s="4">
        <v>0</v>
      </c>
      <c r="L7" s="8">
        <v>0</v>
      </c>
      <c r="M7" s="7">
        <v>14</v>
      </c>
      <c r="N7" s="4">
        <v>136</v>
      </c>
      <c r="O7" s="4">
        <v>1</v>
      </c>
      <c r="P7" s="8">
        <v>0</v>
      </c>
      <c r="Q7" s="7">
        <v>3</v>
      </c>
      <c r="R7" s="4">
        <v>56</v>
      </c>
      <c r="S7" s="4">
        <v>1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Brock Purdy</v>
      </c>
      <c r="B8" s="4" t="str">
        <f ca="1">IFERROR(__xludf.DUMMYFUNCTION("INDEX(IFNA(REGEXEXTRACT(D8, ""([^ ]+)$"")))"),"SF")</f>
        <v>SF</v>
      </c>
      <c r="C8" s="4">
        <f t="shared" si="1"/>
        <v>24.1</v>
      </c>
      <c r="D8" s="4" t="s">
        <v>113</v>
      </c>
      <c r="E8" s="7" t="s">
        <v>112</v>
      </c>
      <c r="F8" s="6">
        <v>29</v>
      </c>
      <c r="G8" s="7">
        <v>28</v>
      </c>
      <c r="H8" s="4">
        <v>18</v>
      </c>
      <c r="I8" s="4">
        <v>255</v>
      </c>
      <c r="J8" s="4">
        <v>3</v>
      </c>
      <c r="K8" s="4">
        <v>0</v>
      </c>
      <c r="L8" s="8">
        <v>0</v>
      </c>
      <c r="M8" s="7">
        <v>4</v>
      </c>
      <c r="N8" s="4">
        <v>19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Josh Allen</v>
      </c>
      <c r="B9" s="4" t="str">
        <f ca="1">IFERROR(__xludf.DUMMYFUNCTION("INDEX(IFNA(REGEXEXTRACT(D9, ""([^ ]+)$"")))"),"BUF")</f>
        <v>BUF</v>
      </c>
      <c r="C9" s="4">
        <f t="shared" si="1"/>
        <v>24.400000000000002</v>
      </c>
      <c r="D9" s="4" t="s">
        <v>20</v>
      </c>
      <c r="E9" s="7" t="s">
        <v>428</v>
      </c>
      <c r="F9" s="6">
        <v>27</v>
      </c>
      <c r="G9" s="7">
        <v>25</v>
      </c>
      <c r="H9" s="4">
        <v>19</v>
      </c>
      <c r="I9" s="4">
        <v>215</v>
      </c>
      <c r="J9" s="4">
        <v>2</v>
      </c>
      <c r="K9" s="4">
        <v>0</v>
      </c>
      <c r="L9" s="8">
        <v>0</v>
      </c>
      <c r="M9" s="7">
        <v>9</v>
      </c>
      <c r="N9" s="4">
        <v>18</v>
      </c>
      <c r="O9" s="4">
        <v>1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Derrick Henry</v>
      </c>
      <c r="B10" s="4" t="str">
        <f ca="1">IFERROR(__xludf.DUMMYFUNCTION("INDEX(IFNA(REGEXEXTRACT(D10, ""([^ ]+)$"")))"),"BAL")</f>
        <v>BAL</v>
      </c>
      <c r="C10" s="4">
        <f t="shared" si="1"/>
        <v>25.200000000000003</v>
      </c>
      <c r="D10" s="4" t="s">
        <v>108</v>
      </c>
      <c r="E10" s="7" t="s">
        <v>19</v>
      </c>
      <c r="F10" s="6">
        <v>25</v>
      </c>
      <c r="G10" s="7">
        <v>0</v>
      </c>
      <c r="H10" s="4">
        <v>0</v>
      </c>
      <c r="I10" s="4">
        <v>0</v>
      </c>
      <c r="J10" s="4">
        <v>0</v>
      </c>
      <c r="K10" s="4">
        <v>0</v>
      </c>
      <c r="L10" s="8">
        <v>0</v>
      </c>
      <c r="M10" s="7">
        <v>24</v>
      </c>
      <c r="N10" s="4">
        <v>132</v>
      </c>
      <c r="O10" s="4">
        <v>2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Jalen Hurts</v>
      </c>
      <c r="B11" s="4" t="str">
        <f ca="1">IFERROR(__xludf.DUMMYFUNCTION("INDEX(IFNA(REGEXEXTRACT(D11, ""([^ ]+)$"")))"),"PHI")</f>
        <v>PHI</v>
      </c>
      <c r="C11" s="4">
        <f t="shared" si="1"/>
        <v>21.860000000000003</v>
      </c>
      <c r="D11" s="4" t="s">
        <v>37</v>
      </c>
      <c r="E11" s="7" t="s">
        <v>357</v>
      </c>
      <c r="F11" s="6">
        <v>25</v>
      </c>
      <c r="G11" s="7">
        <v>25</v>
      </c>
      <c r="H11" s="4">
        <v>16</v>
      </c>
      <c r="I11" s="4">
        <v>264</v>
      </c>
      <c r="J11" s="4">
        <v>2</v>
      </c>
      <c r="K11" s="4">
        <v>0</v>
      </c>
      <c r="L11" s="8">
        <v>0</v>
      </c>
      <c r="M11" s="7">
        <v>14</v>
      </c>
      <c r="N11" s="4">
        <v>33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Drake Maye</v>
      </c>
      <c r="B12" s="4" t="str">
        <f ca="1">IFERROR(__xludf.DUMMYFUNCTION("INDEX(IFNA(REGEXEXTRACT(D12, ""([^ ]+)$"")))"),"NE")</f>
        <v>NE</v>
      </c>
      <c r="C12" s="4">
        <f t="shared" si="1"/>
        <v>19.52</v>
      </c>
      <c r="D12" s="4" t="s">
        <v>442</v>
      </c>
      <c r="E12" s="7" t="s">
        <v>25</v>
      </c>
      <c r="F12" s="6">
        <v>25</v>
      </c>
      <c r="G12" s="7">
        <v>33</v>
      </c>
      <c r="H12" s="4">
        <v>20</v>
      </c>
      <c r="I12" s="4">
        <v>243</v>
      </c>
      <c r="J12" s="4">
        <v>3</v>
      </c>
      <c r="K12" s="4">
        <v>2</v>
      </c>
      <c r="L12" s="8">
        <v>0</v>
      </c>
      <c r="M12" s="7">
        <v>5</v>
      </c>
      <c r="N12" s="4">
        <v>38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1</v>
      </c>
      <c r="V12" s="8">
        <v>0</v>
      </c>
    </row>
    <row r="13" spans="1:22" x14ac:dyDescent="0.2">
      <c r="A13" s="4" t="str">
        <f t="shared" ca="1" si="0"/>
        <v>Joe Mixon</v>
      </c>
      <c r="B13" s="4" t="str">
        <f ca="1">IFERROR(__xludf.DUMMYFUNCTION("INDEX(IFNA(REGEXEXTRACT(D13, ""([^ ]+)$"")))"),"HOU")</f>
        <v>HOU</v>
      </c>
      <c r="C13" s="4">
        <f t="shared" si="1"/>
        <v>26.200000000000003</v>
      </c>
      <c r="D13" s="4" t="s">
        <v>34</v>
      </c>
      <c r="E13" s="7" t="s">
        <v>346</v>
      </c>
      <c r="F13" s="6">
        <v>25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13</v>
      </c>
      <c r="N13" s="4">
        <v>102</v>
      </c>
      <c r="O13" s="4">
        <v>1</v>
      </c>
      <c r="P13" s="8">
        <v>0</v>
      </c>
      <c r="Q13" s="7">
        <v>2</v>
      </c>
      <c r="R13" s="4">
        <v>30</v>
      </c>
      <c r="S13" s="4">
        <v>1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Jayden Daniels</v>
      </c>
      <c r="B14" s="4" t="str">
        <f ca="1">IFERROR(__xludf.DUMMYFUNCTION("INDEX(IFNA(REGEXEXTRACT(D14, ""([^ ]+)$"")))"),"WAS")</f>
        <v>WAS</v>
      </c>
      <c r="C14" s="4">
        <f t="shared" si="1"/>
        <v>20.959999999999997</v>
      </c>
      <c r="D14" s="4" t="s">
        <v>30</v>
      </c>
      <c r="E14" s="7" t="s">
        <v>347</v>
      </c>
      <c r="F14" s="6">
        <v>24</v>
      </c>
      <c r="G14" s="7">
        <v>35</v>
      </c>
      <c r="H14" s="4">
        <v>24</v>
      </c>
      <c r="I14" s="4">
        <v>269</v>
      </c>
      <c r="J14" s="4">
        <v>2</v>
      </c>
      <c r="K14" s="4">
        <v>0</v>
      </c>
      <c r="L14" s="8">
        <v>0</v>
      </c>
      <c r="M14" s="7">
        <v>6</v>
      </c>
      <c r="N14" s="4">
        <v>22</v>
      </c>
      <c r="O14" s="4">
        <v>0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Chris Godwin</v>
      </c>
      <c r="B15" s="4" t="str">
        <f ca="1">IFERROR(__xludf.DUMMYFUNCTION("INDEX(IFNA(REGEXEXTRACT(D15, ""([^ ]+)$"")))"),"TB")</f>
        <v>TB</v>
      </c>
      <c r="C15" s="4">
        <f t="shared" si="1"/>
        <v>30</v>
      </c>
      <c r="D15" s="4" t="s">
        <v>77</v>
      </c>
      <c r="E15" s="7" t="s">
        <v>129</v>
      </c>
      <c r="F15" s="6">
        <v>24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0</v>
      </c>
      <c r="N15" s="4">
        <v>0</v>
      </c>
      <c r="O15" s="4">
        <v>0</v>
      </c>
      <c r="P15" s="8">
        <v>0</v>
      </c>
      <c r="Q15" s="7">
        <v>11</v>
      </c>
      <c r="R15" s="4">
        <v>125</v>
      </c>
      <c r="S15" s="4">
        <v>2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Bo Nix</v>
      </c>
      <c r="B16" s="4" t="str">
        <f ca="1">IFERROR(__xludf.DUMMYFUNCTION("INDEX(IFNA(REGEXEXTRACT(D16, ""([^ ]+)$"")))"),"DEN")</f>
        <v>DEN</v>
      </c>
      <c r="C16" s="4">
        <f t="shared" si="1"/>
        <v>20.740000000000002</v>
      </c>
      <c r="D16" s="4" t="s">
        <v>111</v>
      </c>
      <c r="E16" s="7" t="s">
        <v>361</v>
      </c>
      <c r="F16" s="6">
        <v>24</v>
      </c>
      <c r="G16" s="7">
        <v>33</v>
      </c>
      <c r="H16" s="4">
        <v>19</v>
      </c>
      <c r="I16" s="4">
        <v>216</v>
      </c>
      <c r="J16" s="4">
        <v>2</v>
      </c>
      <c r="K16" s="4">
        <v>1</v>
      </c>
      <c r="L16" s="8">
        <v>0</v>
      </c>
      <c r="M16" s="7">
        <v>6</v>
      </c>
      <c r="N16" s="4">
        <v>61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C.J. Stroud</v>
      </c>
      <c r="B17" s="4" t="str">
        <f ca="1">IFERROR(__xludf.DUMMYFUNCTION("INDEX(IFNA(REGEXEXTRACT(D17, ""([^ ]+)$"")))"),"HOU")</f>
        <v>HOU</v>
      </c>
      <c r="C17" s="4">
        <f t="shared" si="1"/>
        <v>18.38</v>
      </c>
      <c r="D17" s="4" t="s">
        <v>36</v>
      </c>
      <c r="E17" s="7" t="s">
        <v>346</v>
      </c>
      <c r="F17" s="6">
        <v>23</v>
      </c>
      <c r="G17" s="7">
        <v>31</v>
      </c>
      <c r="H17" s="4">
        <v>20</v>
      </c>
      <c r="I17" s="4">
        <v>192</v>
      </c>
      <c r="J17" s="4">
        <v>3</v>
      </c>
      <c r="K17" s="4">
        <v>1</v>
      </c>
      <c r="L17" s="8">
        <v>0</v>
      </c>
      <c r="M17" s="7">
        <v>3</v>
      </c>
      <c r="N17" s="4">
        <v>7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Justin Fields</v>
      </c>
      <c r="B18" s="4" t="str">
        <f ca="1">IFERROR(__xludf.DUMMYFUNCTION("INDEX(IFNA(REGEXEXTRACT(D18, ""([^ ]+)$"")))"),"PIT")</f>
        <v>PIT</v>
      </c>
      <c r="C18" s="4">
        <f t="shared" si="1"/>
        <v>23.7</v>
      </c>
      <c r="D18" s="4" t="s">
        <v>95</v>
      </c>
      <c r="E18" s="7" t="s">
        <v>420</v>
      </c>
      <c r="F18" s="6">
        <v>22</v>
      </c>
      <c r="G18" s="7">
        <v>24</v>
      </c>
      <c r="H18" s="4">
        <v>14</v>
      </c>
      <c r="I18" s="4">
        <v>145</v>
      </c>
      <c r="J18" s="4">
        <v>0</v>
      </c>
      <c r="K18" s="4">
        <v>0</v>
      </c>
      <c r="L18" s="8">
        <v>0</v>
      </c>
      <c r="M18" s="7">
        <v>11</v>
      </c>
      <c r="N18" s="4">
        <v>59</v>
      </c>
      <c r="O18" s="4">
        <v>2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Bijan Robinson</v>
      </c>
      <c r="B19" s="4" t="str">
        <f ca="1">IFERROR(__xludf.DUMMYFUNCTION("INDEX(IFNA(REGEXEXTRACT(D19, ""([^ ]+)$"")))"),"ATL")</f>
        <v>ATL</v>
      </c>
      <c r="C19" s="4">
        <f t="shared" si="1"/>
        <v>24</v>
      </c>
      <c r="D19" s="4" t="s">
        <v>115</v>
      </c>
      <c r="E19" s="7" t="s">
        <v>344</v>
      </c>
      <c r="F19" s="6">
        <v>22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15</v>
      </c>
      <c r="N19" s="4">
        <v>95</v>
      </c>
      <c r="O19" s="4">
        <v>2</v>
      </c>
      <c r="P19" s="8">
        <v>0</v>
      </c>
      <c r="Q19" s="7">
        <v>3</v>
      </c>
      <c r="R19" s="4">
        <v>10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Aaron Rodgers</v>
      </c>
      <c r="B20" s="4" t="str">
        <f ca="1">IFERROR(__xludf.DUMMYFUNCTION("INDEX(IFNA(REGEXEXTRACT(D20, ""([^ ]+)$"")))"),"NYJ")</f>
        <v>NYJ</v>
      </c>
      <c r="C20" s="4">
        <f t="shared" si="1"/>
        <v>17.759999999999998</v>
      </c>
      <c r="D20" s="4" t="s">
        <v>117</v>
      </c>
      <c r="E20" s="7" t="s">
        <v>342</v>
      </c>
      <c r="F20" s="6">
        <v>21</v>
      </c>
      <c r="G20" s="7">
        <v>35</v>
      </c>
      <c r="H20" s="4">
        <v>23</v>
      </c>
      <c r="I20" s="4">
        <v>294</v>
      </c>
      <c r="J20" s="4">
        <v>2</v>
      </c>
      <c r="K20" s="4">
        <v>1</v>
      </c>
      <c r="L20" s="8">
        <v>0</v>
      </c>
      <c r="M20" s="7">
        <v>0</v>
      </c>
      <c r="N20" s="4">
        <v>0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Lamar Jackson</v>
      </c>
      <c r="B21" s="4" t="str">
        <f ca="1">IFERROR(__xludf.DUMMYFUNCTION("INDEX(IFNA(REGEXEXTRACT(D21, ""([^ ]+)$"")))"),"BAL")</f>
        <v>BAL</v>
      </c>
      <c r="C21" s="4">
        <f t="shared" si="1"/>
        <v>18.920000000000002</v>
      </c>
      <c r="D21" s="4" t="s">
        <v>32</v>
      </c>
      <c r="E21" s="7" t="s">
        <v>19</v>
      </c>
      <c r="F21" s="6">
        <v>20</v>
      </c>
      <c r="G21" s="7">
        <v>26</v>
      </c>
      <c r="H21" s="4">
        <v>20</v>
      </c>
      <c r="I21" s="4">
        <v>323</v>
      </c>
      <c r="J21" s="4">
        <v>1</v>
      </c>
      <c r="K21" s="4">
        <v>1</v>
      </c>
      <c r="L21" s="8">
        <v>0</v>
      </c>
      <c r="M21" s="7">
        <v>11</v>
      </c>
      <c r="N21" s="4">
        <v>40</v>
      </c>
      <c r="O21" s="4">
        <v>0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Trevor Lawrence</v>
      </c>
      <c r="B22" s="4" t="str">
        <f ca="1">IFERROR(__xludf.DUMMYFUNCTION("INDEX(IFNA(REGEXEXTRACT(D22, ""([^ ]+)$"")))"),"JAX")</f>
        <v>JAX</v>
      </c>
      <c r="C22" s="4">
        <f t="shared" si="1"/>
        <v>17.059999999999999</v>
      </c>
      <c r="D22" s="4" t="s">
        <v>91</v>
      </c>
      <c r="E22" s="7" t="s">
        <v>76</v>
      </c>
      <c r="F22" s="6">
        <v>20</v>
      </c>
      <c r="G22" s="7">
        <v>35</v>
      </c>
      <c r="H22" s="4">
        <v>23</v>
      </c>
      <c r="I22" s="4">
        <v>234</v>
      </c>
      <c r="J22" s="4">
        <v>2</v>
      </c>
      <c r="K22" s="4">
        <v>1</v>
      </c>
      <c r="L22" s="8">
        <v>0</v>
      </c>
      <c r="M22" s="7">
        <v>4</v>
      </c>
      <c r="N22" s="4">
        <v>17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David Montgomery</v>
      </c>
      <c r="B23" s="4" t="str">
        <f ca="1">IFERROR(__xludf.DUMMYFUNCTION("INDEX(IFNA(REGEXEXTRACT(D23, ""([^ ]+)$"")))"),"DET")</f>
        <v>DET</v>
      </c>
      <c r="C23" s="4">
        <f t="shared" si="1"/>
        <v>20.5</v>
      </c>
      <c r="D23" s="4" t="s">
        <v>74</v>
      </c>
      <c r="E23" s="7" t="s">
        <v>338</v>
      </c>
      <c r="F23" s="6">
        <v>20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12</v>
      </c>
      <c r="N23" s="4">
        <v>80</v>
      </c>
      <c r="O23" s="4">
        <v>2</v>
      </c>
      <c r="P23" s="8">
        <v>0</v>
      </c>
      <c r="Q23" s="7">
        <v>1</v>
      </c>
      <c r="R23" s="4">
        <v>0</v>
      </c>
      <c r="S23" s="4">
        <v>0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Joe Burrow</v>
      </c>
      <c r="B24" s="4" t="str">
        <f ca="1">IFERROR(__xludf.DUMMYFUNCTION("INDEX(IFNA(REGEXEXTRACT(D24, ""([^ ]+)$"")))"),"CIN")</f>
        <v>CIN</v>
      </c>
      <c r="C24" s="4">
        <f t="shared" si="1"/>
        <v>19.82</v>
      </c>
      <c r="D24" s="4" t="s">
        <v>141</v>
      </c>
      <c r="E24" s="7" t="s">
        <v>53</v>
      </c>
      <c r="F24" s="6">
        <v>19</v>
      </c>
      <c r="G24" s="7">
        <v>28</v>
      </c>
      <c r="H24" s="4">
        <v>19</v>
      </c>
      <c r="I24" s="4">
        <v>208</v>
      </c>
      <c r="J24" s="4">
        <v>0</v>
      </c>
      <c r="K24" s="4">
        <v>0</v>
      </c>
      <c r="L24" s="8">
        <v>0</v>
      </c>
      <c r="M24" s="7">
        <v>4</v>
      </c>
      <c r="N24" s="4">
        <v>55</v>
      </c>
      <c r="O24" s="4">
        <v>1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Cole Kmet</v>
      </c>
      <c r="B25" s="4" t="str">
        <f ca="1">IFERROR(__xludf.DUMMYFUNCTION("INDEX(IFNA(REGEXEXTRACT(D25, ""([^ ]+)$"")))"),"CHI")</f>
        <v>CHI</v>
      </c>
      <c r="C25" s="4">
        <f t="shared" si="1"/>
        <v>21.5</v>
      </c>
      <c r="D25" s="4" t="s">
        <v>312</v>
      </c>
      <c r="E25" s="7" t="s">
        <v>44</v>
      </c>
      <c r="F25" s="6">
        <v>19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0</v>
      </c>
      <c r="N25" s="4">
        <v>0</v>
      </c>
      <c r="O25" s="4">
        <v>0</v>
      </c>
      <c r="P25" s="8">
        <v>0</v>
      </c>
      <c r="Q25" s="7">
        <v>5</v>
      </c>
      <c r="R25" s="4">
        <v>70</v>
      </c>
      <c r="S25" s="4">
        <v>2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Tyler Allgeier</v>
      </c>
      <c r="B26" s="4" t="str">
        <f ca="1">IFERROR(__xludf.DUMMYFUNCTION("INDEX(IFNA(REGEXEXTRACT(D26, ""([^ ]+)$"")))"),"ATL")</f>
        <v>ATL</v>
      </c>
      <c r="C26" s="4">
        <f t="shared" si="1"/>
        <v>19.3</v>
      </c>
      <c r="D26" s="4" t="s">
        <v>209</v>
      </c>
      <c r="E26" s="7" t="s">
        <v>344</v>
      </c>
      <c r="F26" s="6">
        <v>18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18</v>
      </c>
      <c r="N26" s="4">
        <v>105</v>
      </c>
      <c r="O26" s="4">
        <v>1</v>
      </c>
      <c r="P26" s="8">
        <v>1</v>
      </c>
      <c r="Q26" s="7">
        <v>1</v>
      </c>
      <c r="R26" s="4">
        <v>3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Andy Dalton</v>
      </c>
      <c r="B27" s="4" t="str">
        <f ca="1">IFERROR(__xludf.DUMMYFUNCTION("INDEX(IFNA(REGEXEXTRACT(D27, ""([^ ]+)$"")))"),"CAR")</f>
        <v>CAR</v>
      </c>
      <c r="C27" s="4">
        <f t="shared" si="1"/>
        <v>14.94</v>
      </c>
      <c r="D27" s="4" t="s">
        <v>290</v>
      </c>
      <c r="E27" s="7" t="s">
        <v>339</v>
      </c>
      <c r="F27" s="6">
        <v>18</v>
      </c>
      <c r="G27" s="7">
        <v>38</v>
      </c>
      <c r="H27" s="4">
        <v>26</v>
      </c>
      <c r="I27" s="4">
        <v>221</v>
      </c>
      <c r="J27" s="4">
        <v>2</v>
      </c>
      <c r="K27" s="4">
        <v>2</v>
      </c>
      <c r="L27" s="8">
        <v>0</v>
      </c>
      <c r="M27" s="7">
        <v>3</v>
      </c>
      <c r="N27" s="4">
        <v>21</v>
      </c>
      <c r="O27" s="4">
        <v>0</v>
      </c>
      <c r="P27" s="8">
        <v>0</v>
      </c>
      <c r="Q27" s="7">
        <v>0</v>
      </c>
      <c r="R27" s="4">
        <v>0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A.J. Brown</v>
      </c>
      <c r="B28" s="4" t="str">
        <f ca="1">IFERROR(__xludf.DUMMYFUNCTION("INDEX(IFNA(REGEXEXTRACT(D28, ""([^ ]+)$"")))"),"PHI")</f>
        <v>PHI</v>
      </c>
      <c r="C28" s="4">
        <f t="shared" si="1"/>
        <v>20.6</v>
      </c>
      <c r="D28" s="4" t="s">
        <v>62</v>
      </c>
      <c r="E28" s="7" t="s">
        <v>357</v>
      </c>
      <c r="F28" s="6">
        <v>17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0</v>
      </c>
      <c r="N28" s="4">
        <v>0</v>
      </c>
      <c r="O28" s="4">
        <v>0</v>
      </c>
      <c r="P28" s="8">
        <v>0</v>
      </c>
      <c r="Q28" s="7">
        <v>6</v>
      </c>
      <c r="R28" s="4">
        <v>116</v>
      </c>
      <c r="S28" s="4">
        <v>1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Joe Flacco</v>
      </c>
      <c r="B29" s="4" t="str">
        <f ca="1">IFERROR(__xludf.DUMMYFUNCTION("INDEX(IFNA(REGEXEXTRACT(D29, ""([^ ]+)$"")))"),"IND")</f>
        <v>IND</v>
      </c>
      <c r="C29" s="4">
        <f t="shared" si="1"/>
        <v>13.66</v>
      </c>
      <c r="D29" s="4" t="s">
        <v>464</v>
      </c>
      <c r="E29" s="7" t="s">
        <v>345</v>
      </c>
      <c r="F29" s="6">
        <v>17</v>
      </c>
      <c r="G29" s="7">
        <v>38</v>
      </c>
      <c r="H29" s="4">
        <v>22</v>
      </c>
      <c r="I29" s="4">
        <v>189</v>
      </c>
      <c r="J29" s="4">
        <v>2</v>
      </c>
      <c r="K29" s="4">
        <v>1</v>
      </c>
      <c r="L29" s="8">
        <v>0</v>
      </c>
      <c r="M29" s="7">
        <v>1</v>
      </c>
      <c r="N29" s="4">
        <v>1</v>
      </c>
      <c r="O29" s="4">
        <v>0</v>
      </c>
      <c r="P29" s="8">
        <v>0</v>
      </c>
      <c r="Q29" s="7">
        <v>0</v>
      </c>
      <c r="R29" s="4">
        <v>0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Najee Harris</v>
      </c>
      <c r="B30" s="4" t="str">
        <f ca="1">IFERROR(__xludf.DUMMYFUNCTION("INDEX(IFNA(REGEXEXTRACT(D30, ""([^ ]+)$"")))"),"PIT")</f>
        <v>PIT</v>
      </c>
      <c r="C30" s="4">
        <f t="shared" si="1"/>
        <v>19.200000000000003</v>
      </c>
      <c r="D30" s="4" t="s">
        <v>142</v>
      </c>
      <c r="E30" s="7" t="s">
        <v>420</v>
      </c>
      <c r="F30" s="6">
        <v>17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14</v>
      </c>
      <c r="N30" s="4">
        <v>106</v>
      </c>
      <c r="O30" s="4">
        <v>1</v>
      </c>
      <c r="P30" s="8">
        <v>0</v>
      </c>
      <c r="Q30" s="7">
        <v>2</v>
      </c>
      <c r="R30" s="4">
        <v>16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George Kittle</v>
      </c>
      <c r="B31" s="4" t="str">
        <f ca="1">IFERROR(__xludf.DUMMYFUNCTION("INDEX(IFNA(REGEXEXTRACT(D31, ""([^ ]+)$"")))"),"SF")</f>
        <v>SF</v>
      </c>
      <c r="C31" s="4">
        <f t="shared" si="1"/>
        <v>20.3</v>
      </c>
      <c r="D31" s="4" t="s">
        <v>175</v>
      </c>
      <c r="E31" s="7" t="s">
        <v>112</v>
      </c>
      <c r="F31" s="6">
        <v>17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0</v>
      </c>
      <c r="N31" s="4">
        <v>0</v>
      </c>
      <c r="O31" s="4">
        <v>0</v>
      </c>
      <c r="P31" s="8">
        <v>0</v>
      </c>
      <c r="Q31" s="7">
        <v>5</v>
      </c>
      <c r="R31" s="4">
        <v>58</v>
      </c>
      <c r="S31" s="4">
        <v>2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Allen Lazard</v>
      </c>
      <c r="B32" s="4" t="str">
        <f ca="1">IFERROR(__xludf.DUMMYFUNCTION("INDEX(IFNA(REGEXEXTRACT(D32, ""([^ ]+)$"")))"),"NYJ")</f>
        <v>NYJ</v>
      </c>
      <c r="C32" s="4">
        <f t="shared" si="1"/>
        <v>20.399999999999999</v>
      </c>
      <c r="D32" s="4" t="s">
        <v>38</v>
      </c>
      <c r="E32" s="7" t="s">
        <v>342</v>
      </c>
      <c r="F32" s="6">
        <v>17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0</v>
      </c>
      <c r="N32" s="4">
        <v>0</v>
      </c>
      <c r="O32" s="4">
        <v>0</v>
      </c>
      <c r="P32" s="8">
        <v>0</v>
      </c>
      <c r="Q32" s="7">
        <v>6</v>
      </c>
      <c r="R32" s="4">
        <v>114</v>
      </c>
      <c r="S32" s="4">
        <v>1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Terry McLaurin</v>
      </c>
      <c r="B33" s="4" t="str">
        <f ca="1">IFERROR(__xludf.DUMMYFUNCTION("INDEX(IFNA(REGEXEXTRACT(D33, ""([^ ]+)$"")))"),"WAS")</f>
        <v>WAS</v>
      </c>
      <c r="C33" s="4">
        <f t="shared" si="1"/>
        <v>20.3</v>
      </c>
      <c r="D33" s="4" t="s">
        <v>255</v>
      </c>
      <c r="E33" s="7" t="s">
        <v>347</v>
      </c>
      <c r="F33" s="6">
        <v>17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1</v>
      </c>
      <c r="N33" s="4">
        <v>0</v>
      </c>
      <c r="O33" s="4">
        <v>0</v>
      </c>
      <c r="P33" s="8">
        <v>0</v>
      </c>
      <c r="Q33" s="7">
        <v>6</v>
      </c>
      <c r="R33" s="4">
        <v>53</v>
      </c>
      <c r="S33" s="4">
        <v>2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Deebo Samuel</v>
      </c>
      <c r="B34" s="4" t="str">
        <f ca="1">IFERROR(__xludf.DUMMYFUNCTION("INDEX(IFNA(REGEXEXTRACT(D34, ""([^ ]+)$"")))"),"SF")</f>
        <v>SF</v>
      </c>
      <c r="C34" s="4">
        <f t="shared" si="1"/>
        <v>19.200000000000003</v>
      </c>
      <c r="D34" s="4" t="s">
        <v>86</v>
      </c>
      <c r="E34" s="7" t="s">
        <v>112</v>
      </c>
      <c r="F34" s="6">
        <v>17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4</v>
      </c>
      <c r="N34" s="4">
        <v>15</v>
      </c>
      <c r="O34" s="4">
        <v>0</v>
      </c>
      <c r="P34" s="8">
        <v>0</v>
      </c>
      <c r="Q34" s="7">
        <v>3</v>
      </c>
      <c r="R34" s="4">
        <v>102</v>
      </c>
      <c r="S34" s="4">
        <v>1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D'Andre Swift</v>
      </c>
      <c r="B35" s="4" t="str">
        <f ca="1">IFERROR(__xludf.DUMMYFUNCTION("INDEX(IFNA(REGEXEXTRACT(D35, ""([^ ]+)$"")))"),"CHI")</f>
        <v>CHI</v>
      </c>
      <c r="C35" s="4">
        <f t="shared" si="1"/>
        <v>19.900000000000002</v>
      </c>
      <c r="D35" s="4" t="s">
        <v>170</v>
      </c>
      <c r="E35" s="7" t="s">
        <v>44</v>
      </c>
      <c r="F35" s="6">
        <v>17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17</v>
      </c>
      <c r="N35" s="4">
        <v>91</v>
      </c>
      <c r="O35" s="4">
        <v>1</v>
      </c>
      <c r="P35" s="8">
        <v>0</v>
      </c>
      <c r="Q35" s="7">
        <v>4</v>
      </c>
      <c r="R35" s="4">
        <v>28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Keenan Allen</v>
      </c>
      <c r="B36" s="4" t="str">
        <f ca="1">IFERROR(__xludf.DUMMYFUNCTION("INDEX(IFNA(REGEXEXTRACT(D36, ""([^ ]+)$"")))"),"CHI")</f>
        <v>CHI</v>
      </c>
      <c r="C36" s="4">
        <f t="shared" si="1"/>
        <v>18.600000000000001</v>
      </c>
      <c r="D36" s="4" t="s">
        <v>208</v>
      </c>
      <c r="E36" s="7" t="s">
        <v>44</v>
      </c>
      <c r="F36" s="6">
        <v>16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0</v>
      </c>
      <c r="O36" s="4">
        <v>0</v>
      </c>
      <c r="P36" s="8">
        <v>0</v>
      </c>
      <c r="Q36" s="7">
        <v>5</v>
      </c>
      <c r="R36" s="4">
        <v>41</v>
      </c>
      <c r="S36" s="4">
        <v>2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Gabriel Davis</v>
      </c>
      <c r="B37" s="4" t="str">
        <f ca="1">IFERROR(__xludf.DUMMYFUNCTION("INDEX(IFNA(REGEXEXTRACT(D37, ""([^ ]+)$"")))"),"JAX")</f>
        <v>JAX</v>
      </c>
      <c r="C37" s="4">
        <f t="shared" si="1"/>
        <v>19</v>
      </c>
      <c r="D37" s="4" t="s">
        <v>150</v>
      </c>
      <c r="E37" s="7" t="s">
        <v>76</v>
      </c>
      <c r="F37" s="6">
        <v>16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0</v>
      </c>
      <c r="N37" s="4">
        <v>0</v>
      </c>
      <c r="O37" s="4">
        <v>0</v>
      </c>
      <c r="P37" s="8">
        <v>0</v>
      </c>
      <c r="Q37" s="7">
        <v>5</v>
      </c>
      <c r="R37" s="4">
        <v>45</v>
      </c>
      <c r="S37" s="4">
        <v>2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Romeo Doubs</v>
      </c>
      <c r="B38" s="4" t="str">
        <f ca="1">IFERROR(__xludf.DUMMYFUNCTION("INDEX(IFNA(REGEXEXTRACT(D38, ""([^ ]+)$"")))"),"GB")</f>
        <v>GB</v>
      </c>
      <c r="C38" s="4">
        <f t="shared" si="1"/>
        <v>18.399999999999999</v>
      </c>
      <c r="D38" s="4" t="s">
        <v>165</v>
      </c>
      <c r="E38" s="7" t="s">
        <v>21</v>
      </c>
      <c r="F38" s="6">
        <v>16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3</v>
      </c>
      <c r="R38" s="4">
        <v>49</v>
      </c>
      <c r="S38" s="4">
        <v>2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Breece Hall</v>
      </c>
      <c r="B39" s="4" t="str">
        <f ca="1">IFERROR(__xludf.DUMMYFUNCTION("INDEX(IFNA(REGEXEXTRACT(D39, ""([^ ]+)$"")))"),"NYJ")</f>
        <v>NYJ</v>
      </c>
      <c r="C39" s="4">
        <f t="shared" si="1"/>
        <v>19.400000000000002</v>
      </c>
      <c r="D39" s="4" t="s">
        <v>80</v>
      </c>
      <c r="E39" s="7" t="s">
        <v>342</v>
      </c>
      <c r="F39" s="6">
        <v>16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18</v>
      </c>
      <c r="N39" s="4">
        <v>113</v>
      </c>
      <c r="O39" s="4">
        <v>0</v>
      </c>
      <c r="P39" s="8">
        <v>0</v>
      </c>
      <c r="Q39" s="7">
        <v>5</v>
      </c>
      <c r="R39" s="4">
        <v>56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Mar'Keise Irving</v>
      </c>
      <c r="B40" s="4" t="str">
        <f ca="1">IFERROR(__xludf.DUMMYFUNCTION("INDEX(IFNA(REGEXEXTRACT(D40, ""([^ ]+)$"")))"),"TB")</f>
        <v>TB</v>
      </c>
      <c r="C40" s="4">
        <f t="shared" si="1"/>
        <v>17.5</v>
      </c>
      <c r="D40" s="4" t="s">
        <v>143</v>
      </c>
      <c r="E40" s="7" t="s">
        <v>129</v>
      </c>
      <c r="F40" s="6">
        <v>16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14</v>
      </c>
      <c r="N40" s="4">
        <v>81</v>
      </c>
      <c r="O40" s="4">
        <v>1</v>
      </c>
      <c r="P40" s="8">
        <v>0</v>
      </c>
      <c r="Q40" s="7">
        <v>2</v>
      </c>
      <c r="R40" s="4">
        <v>24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Tyrone Tracy</v>
      </c>
      <c r="B41" s="4" t="str">
        <f ca="1">IFERROR(__xludf.DUMMYFUNCTION("INDEX(IFNA(REGEXEXTRACT(D41, ""([^ ]+)$"")))"),"NYG")</f>
        <v>NYG</v>
      </c>
      <c r="C41" s="4">
        <f t="shared" si="1"/>
        <v>19.7</v>
      </c>
      <c r="D41" s="4" t="s">
        <v>327</v>
      </c>
      <c r="E41" s="7" t="s">
        <v>348</v>
      </c>
      <c r="F41" s="6">
        <v>16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17</v>
      </c>
      <c r="N41" s="4">
        <v>50</v>
      </c>
      <c r="O41" s="4">
        <v>1</v>
      </c>
      <c r="P41" s="8">
        <v>0</v>
      </c>
      <c r="Q41" s="7">
        <v>6</v>
      </c>
      <c r="R41" s="4">
        <v>57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Garrett Wilson</v>
      </c>
      <c r="B42" s="4" t="str">
        <f ca="1">IFERROR(__xludf.DUMMYFUNCTION("INDEX(IFNA(REGEXEXTRACT(D42, ""([^ ]+)$"")))"),"NYJ")</f>
        <v>NYJ</v>
      </c>
      <c r="C42" s="4">
        <f t="shared" si="1"/>
        <v>20.700000000000003</v>
      </c>
      <c r="D42" s="4" t="s">
        <v>158</v>
      </c>
      <c r="E42" s="7" t="s">
        <v>342</v>
      </c>
      <c r="F42" s="6">
        <v>16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8</v>
      </c>
      <c r="R42" s="4">
        <v>107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Kirk Cousins</v>
      </c>
      <c r="B43" s="4" t="str">
        <f ca="1">IFERROR(__xludf.DUMMYFUNCTION("INDEX(IFNA(REGEXEXTRACT(D43, ""([^ ]+)$"")))"),"ATL")</f>
        <v>ATL</v>
      </c>
      <c r="C43" s="4">
        <f t="shared" si="1"/>
        <v>12.5</v>
      </c>
      <c r="D43" s="4" t="s">
        <v>130</v>
      </c>
      <c r="E43" s="7" t="s">
        <v>344</v>
      </c>
      <c r="F43" s="6">
        <v>15</v>
      </c>
      <c r="G43" s="7">
        <v>30</v>
      </c>
      <c r="H43" s="4">
        <v>19</v>
      </c>
      <c r="I43" s="4">
        <v>225</v>
      </c>
      <c r="J43" s="4">
        <v>1</v>
      </c>
      <c r="K43" s="4">
        <v>0</v>
      </c>
      <c r="L43" s="8">
        <v>0</v>
      </c>
      <c r="M43" s="7">
        <v>4</v>
      </c>
      <c r="N43" s="4">
        <v>-5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J.K. Dobbins</v>
      </c>
      <c r="B44" s="4" t="str">
        <f ca="1">IFERROR(__xludf.DUMMYFUNCTION("INDEX(IFNA(REGEXEXTRACT(D44, ""([^ ]+)$"")))"),"LAC")</f>
        <v>LAC</v>
      </c>
      <c r="C44" s="4">
        <f t="shared" si="1"/>
        <v>17.200000000000003</v>
      </c>
      <c r="D44" s="4" t="s">
        <v>45</v>
      </c>
      <c r="E44" s="7" t="s">
        <v>356</v>
      </c>
      <c r="F44" s="6">
        <v>15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25</v>
      </c>
      <c r="N44" s="4">
        <v>96</v>
      </c>
      <c r="O44" s="4">
        <v>1</v>
      </c>
      <c r="P44" s="8">
        <v>0</v>
      </c>
      <c r="Q44" s="7">
        <v>2</v>
      </c>
      <c r="R44" s="4">
        <v>6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Demario Douglas</v>
      </c>
      <c r="B45" s="4" t="str">
        <f ca="1">IFERROR(__xludf.DUMMYFUNCTION("INDEX(IFNA(REGEXEXTRACT(D45, ""([^ ]+)$"")))"),"NE")</f>
        <v>NE</v>
      </c>
      <c r="C45" s="4">
        <f t="shared" si="1"/>
        <v>18.200000000000003</v>
      </c>
      <c r="D45" s="4" t="s">
        <v>236</v>
      </c>
      <c r="E45" s="7" t="s">
        <v>25</v>
      </c>
      <c r="F45" s="6">
        <v>15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6</v>
      </c>
      <c r="R45" s="4">
        <v>92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Justin Herbert</v>
      </c>
      <c r="B46" s="4" t="str">
        <f ca="1">IFERROR(__xludf.DUMMYFUNCTION("INDEX(IFNA(REGEXEXTRACT(D46, ""([^ ]+)$"")))"),"LAC")</f>
        <v>LAC</v>
      </c>
      <c r="C46" s="4">
        <f t="shared" si="1"/>
        <v>13.68</v>
      </c>
      <c r="D46" s="4" t="s">
        <v>97</v>
      </c>
      <c r="E46" s="7" t="s">
        <v>356</v>
      </c>
      <c r="F46" s="6">
        <v>15</v>
      </c>
      <c r="G46" s="7">
        <v>34</v>
      </c>
      <c r="H46" s="4">
        <v>21</v>
      </c>
      <c r="I46" s="4">
        <v>237</v>
      </c>
      <c r="J46" s="4">
        <v>1</v>
      </c>
      <c r="K46" s="4">
        <v>0</v>
      </c>
      <c r="L46" s="8">
        <v>0</v>
      </c>
      <c r="M46" s="7">
        <v>4</v>
      </c>
      <c r="N46" s="4">
        <v>2</v>
      </c>
      <c r="O46" s="4">
        <v>0</v>
      </c>
      <c r="P46" s="8">
        <v>0</v>
      </c>
      <c r="Q46" s="7">
        <v>0</v>
      </c>
      <c r="R46" s="4">
        <v>0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Tony Pollard</v>
      </c>
      <c r="B47" s="4" t="str">
        <f ca="1">IFERROR(__xludf.DUMMYFUNCTION("INDEX(IFNA(REGEXEXTRACT(D47, ""([^ ]+)$"")))"),"TEN")</f>
        <v>TEN</v>
      </c>
      <c r="C47" s="4">
        <f t="shared" si="1"/>
        <v>16.3</v>
      </c>
      <c r="D47" s="4" t="s">
        <v>75</v>
      </c>
      <c r="E47" s="7" t="s">
        <v>352</v>
      </c>
      <c r="F47" s="6">
        <v>15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17</v>
      </c>
      <c r="N47" s="4">
        <v>93</v>
      </c>
      <c r="O47" s="4">
        <v>1</v>
      </c>
      <c r="P47" s="8">
        <v>0</v>
      </c>
      <c r="Q47" s="7">
        <v>3</v>
      </c>
      <c r="R47" s="4">
        <v>-5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Re'Mahn Davis</v>
      </c>
      <c r="B48" s="4" t="str">
        <f ca="1">IFERROR(__xludf.DUMMYFUNCTION("INDEX(IFNA(REGEXEXTRACT(D48, ""([^ ]+)$"")))"),"BUF")</f>
        <v>BUF</v>
      </c>
      <c r="C48" s="4">
        <f t="shared" si="1"/>
        <v>16.700000000000003</v>
      </c>
      <c r="D48" s="4" t="s">
        <v>211</v>
      </c>
      <c r="E48" s="7" t="s">
        <v>428</v>
      </c>
      <c r="F48" s="6">
        <v>14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20</v>
      </c>
      <c r="N48" s="4">
        <v>97</v>
      </c>
      <c r="O48" s="4">
        <v>0</v>
      </c>
      <c r="P48" s="8">
        <v>0</v>
      </c>
      <c r="Q48" s="7">
        <v>3</v>
      </c>
      <c r="R48" s="4">
        <v>55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Kyler Murray</v>
      </c>
      <c r="B49" s="4" t="str">
        <f ca="1">IFERROR(__xludf.DUMMYFUNCTION("INDEX(IFNA(REGEXEXTRACT(D49, ""([^ ]+)$"")))"),"ARI")</f>
        <v>ARI</v>
      </c>
      <c r="C49" s="4">
        <f t="shared" si="1"/>
        <v>11.96</v>
      </c>
      <c r="D49" s="4" t="s">
        <v>68</v>
      </c>
      <c r="E49" s="7" t="s">
        <v>355</v>
      </c>
      <c r="F49" s="6">
        <v>14</v>
      </c>
      <c r="G49" s="7">
        <v>32</v>
      </c>
      <c r="H49" s="4">
        <v>22</v>
      </c>
      <c r="I49" s="4">
        <v>214</v>
      </c>
      <c r="J49" s="4">
        <v>1</v>
      </c>
      <c r="K49" s="4">
        <v>0</v>
      </c>
      <c r="L49" s="8">
        <v>0</v>
      </c>
      <c r="M49" s="7">
        <v>7</v>
      </c>
      <c r="N49" s="4">
        <v>14</v>
      </c>
      <c r="O49" s="4">
        <v>0</v>
      </c>
      <c r="P49" s="8">
        <v>0</v>
      </c>
      <c r="Q49" s="7">
        <v>0</v>
      </c>
      <c r="R49" s="4">
        <v>0</v>
      </c>
      <c r="S49" s="4">
        <v>0</v>
      </c>
      <c r="T49" s="8">
        <v>0</v>
      </c>
      <c r="U49" s="7">
        <v>1</v>
      </c>
      <c r="V49" s="8">
        <v>0</v>
      </c>
    </row>
    <row r="50" spans="1:22" x14ac:dyDescent="0.2">
      <c r="A50" s="4" t="str">
        <f t="shared" ca="1" si="0"/>
        <v>Geno Smith</v>
      </c>
      <c r="B50" s="4" t="str">
        <f ca="1">IFERROR(__xludf.DUMMYFUNCTION("INDEX(IFNA(REGEXEXTRACT(D50, ""([^ ]+)$"")))"),"SEA")</f>
        <v>SEA</v>
      </c>
      <c r="C50" s="4">
        <f t="shared" si="1"/>
        <v>12.48</v>
      </c>
      <c r="D50" s="4" t="s">
        <v>48</v>
      </c>
      <c r="E50" s="7" t="s">
        <v>340</v>
      </c>
      <c r="F50" s="6">
        <v>14</v>
      </c>
      <c r="G50" s="7">
        <v>52</v>
      </c>
      <c r="H50" s="4">
        <v>30</v>
      </c>
      <c r="I50" s="4">
        <v>312</v>
      </c>
      <c r="J50" s="4">
        <v>1</v>
      </c>
      <c r="K50" s="4">
        <v>2</v>
      </c>
      <c r="L50" s="8">
        <v>0</v>
      </c>
      <c r="M50" s="7">
        <v>1</v>
      </c>
      <c r="N50" s="4">
        <v>0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Jameson Williams</v>
      </c>
      <c r="B51" s="4" t="str">
        <f ca="1">IFERROR(__xludf.DUMMYFUNCTION("INDEX(IFNA(REGEXEXTRACT(D51, ""([^ ]+)$"")))"),"DET")</f>
        <v>DET</v>
      </c>
      <c r="C51" s="4">
        <f t="shared" si="1"/>
        <v>16.200000000000003</v>
      </c>
      <c r="D51" s="4" t="s">
        <v>50</v>
      </c>
      <c r="E51" s="7" t="s">
        <v>338</v>
      </c>
      <c r="F51" s="6">
        <v>14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1</v>
      </c>
      <c r="N51" s="4">
        <v>11</v>
      </c>
      <c r="O51" s="4">
        <v>0</v>
      </c>
      <c r="P51" s="8">
        <v>0</v>
      </c>
      <c r="Q51" s="7">
        <v>3</v>
      </c>
      <c r="R51" s="4">
        <v>76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Stefon Diggs</v>
      </c>
      <c r="B52" s="4" t="str">
        <f ca="1">IFERROR(__xludf.DUMMYFUNCTION("INDEX(IFNA(REGEXEXTRACT(D52, ""([^ ]+)$"")))"),"HOU")</f>
        <v>HOU</v>
      </c>
      <c r="C52" s="4">
        <f t="shared" si="1"/>
        <v>16.7</v>
      </c>
      <c r="D52" s="4" t="s">
        <v>72</v>
      </c>
      <c r="E52" s="7" t="s">
        <v>346</v>
      </c>
      <c r="F52" s="6">
        <v>13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0</v>
      </c>
      <c r="N52" s="4">
        <v>0</v>
      </c>
      <c r="O52" s="4">
        <v>0</v>
      </c>
      <c r="P52" s="8">
        <v>0</v>
      </c>
      <c r="Q52" s="7">
        <v>6</v>
      </c>
      <c r="R52" s="4">
        <v>77</v>
      </c>
      <c r="S52" s="4">
        <v>1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Zay Flowers</v>
      </c>
      <c r="B53" s="4" t="str">
        <f ca="1">IFERROR(__xludf.DUMMYFUNCTION("INDEX(IFNA(REGEXEXTRACT(D53, ""([^ ]+)$"")))"),"BAL")</f>
        <v>BAL</v>
      </c>
      <c r="C53" s="4">
        <f t="shared" si="1"/>
        <v>17.900000000000002</v>
      </c>
      <c r="D53" s="4" t="s">
        <v>172</v>
      </c>
      <c r="E53" s="7" t="s">
        <v>19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1</v>
      </c>
      <c r="N53" s="4">
        <v>2</v>
      </c>
      <c r="O53" s="4">
        <v>0</v>
      </c>
      <c r="P53" s="8">
        <v>0</v>
      </c>
      <c r="Q53" s="7">
        <v>9</v>
      </c>
      <c r="R53" s="4">
        <v>132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Diontae Johnson</v>
      </c>
      <c r="B54" s="4" t="str">
        <f ca="1">IFERROR(__xludf.DUMMYFUNCTION("INDEX(IFNA(REGEXEXTRACT(D54, ""([^ ]+)$"")))"),"BAL")</f>
        <v>BAL</v>
      </c>
      <c r="C54" s="4">
        <f t="shared" si="1"/>
        <v>16.8</v>
      </c>
      <c r="D54" s="4" t="s">
        <v>248</v>
      </c>
      <c r="E54" s="7" t="s">
        <v>344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6</v>
      </c>
      <c r="R54" s="4">
        <v>78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Drake London</v>
      </c>
      <c r="B55" s="4" t="str">
        <f ca="1">IFERROR(__xludf.DUMMYFUNCTION("INDEX(IFNA(REGEXEXTRACT(D55, ""([^ ]+)$"")))"),"ATL")</f>
        <v>ATL</v>
      </c>
      <c r="C55" s="4">
        <f t="shared" si="1"/>
        <v>16.399999999999999</v>
      </c>
      <c r="D55" s="4" t="s">
        <v>251</v>
      </c>
      <c r="E55" s="7" t="s">
        <v>344</v>
      </c>
      <c r="F55" s="6">
        <v>13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6</v>
      </c>
      <c r="R55" s="4">
        <v>74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Aidan O'Connell</v>
      </c>
      <c r="B56" s="4" t="str">
        <f ca="1">IFERROR(__xludf.DUMMYFUNCTION("INDEX(IFNA(REGEXEXTRACT(D56, ""([^ ]+)$"")))"),"LV")</f>
        <v>LV</v>
      </c>
      <c r="C56" s="4">
        <f t="shared" si="1"/>
        <v>11.08</v>
      </c>
      <c r="D56" s="4" t="s">
        <v>426</v>
      </c>
      <c r="E56" s="7" t="s">
        <v>116</v>
      </c>
      <c r="F56" s="6">
        <v>13</v>
      </c>
      <c r="G56" s="7">
        <v>40</v>
      </c>
      <c r="H56" s="4">
        <v>27</v>
      </c>
      <c r="I56" s="4">
        <v>227</v>
      </c>
      <c r="J56" s="4">
        <v>1</v>
      </c>
      <c r="K56" s="4">
        <v>1</v>
      </c>
      <c r="L56" s="8">
        <v>0</v>
      </c>
      <c r="M56" s="7">
        <v>0</v>
      </c>
      <c r="N56" s="4">
        <v>0</v>
      </c>
      <c r="O56" s="4">
        <v>0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Dameon Pierce</v>
      </c>
      <c r="B57" s="4" t="str">
        <f ca="1">IFERROR(__xludf.DUMMYFUNCTION("INDEX(IFNA(REGEXEXTRACT(D57, ""([^ ]+)$"")))"),"HOU")</f>
        <v>HOU</v>
      </c>
      <c r="C57" s="4">
        <f t="shared" si="1"/>
        <v>14.200000000000001</v>
      </c>
      <c r="D57" s="4" t="s">
        <v>267</v>
      </c>
      <c r="E57" s="7" t="s">
        <v>346</v>
      </c>
      <c r="F57" s="6">
        <v>13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8</v>
      </c>
      <c r="N57" s="4">
        <v>76</v>
      </c>
      <c r="O57" s="4">
        <v>1</v>
      </c>
      <c r="P57" s="8">
        <v>0</v>
      </c>
      <c r="Q57" s="7">
        <v>1</v>
      </c>
      <c r="R57" s="4">
        <v>1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Spencer Rattler</v>
      </c>
      <c r="B58" s="4" t="str">
        <f ca="1">IFERROR(__xludf.DUMMYFUNCTION("INDEX(IFNA(REGEXEXTRACT(D58, ""([^ ]+)$"")))"),"NO")</f>
        <v>NO</v>
      </c>
      <c r="C58" s="4">
        <f t="shared" si="1"/>
        <v>12.420000000000002</v>
      </c>
      <c r="D58" s="4" t="s">
        <v>501</v>
      </c>
      <c r="E58" s="7" t="s">
        <v>358</v>
      </c>
      <c r="F58" s="6">
        <v>13</v>
      </c>
      <c r="G58" s="7">
        <v>40</v>
      </c>
      <c r="H58" s="4">
        <v>22</v>
      </c>
      <c r="I58" s="4">
        <v>243</v>
      </c>
      <c r="J58" s="4">
        <v>1</v>
      </c>
      <c r="K58" s="4">
        <v>2</v>
      </c>
      <c r="L58" s="8">
        <v>0</v>
      </c>
      <c r="M58" s="7">
        <v>4</v>
      </c>
      <c r="N58" s="4">
        <v>27</v>
      </c>
      <c r="O58" s="4">
        <v>0</v>
      </c>
      <c r="P58" s="8">
        <v>0</v>
      </c>
      <c r="Q58" s="7">
        <v>0</v>
      </c>
      <c r="R58" s="4">
        <v>0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Mark Andrews</v>
      </c>
      <c r="B59" s="4" t="str">
        <f ca="1">IFERROR(__xludf.DUMMYFUNCTION("INDEX(IFNA(REGEXEXTRACT(D59, ""([^ ]+)$"")))"),"BAL")</f>
        <v>BAL</v>
      </c>
      <c r="C59" s="4">
        <f t="shared" si="1"/>
        <v>14.100000000000001</v>
      </c>
      <c r="D59" s="4" t="s">
        <v>229</v>
      </c>
      <c r="E59" s="7" t="s">
        <v>19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3</v>
      </c>
      <c r="R59" s="4">
        <v>66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Chase Brown</v>
      </c>
      <c r="B60" s="4" t="str">
        <f ca="1">IFERROR(__xludf.DUMMYFUNCTION("INDEX(IFNA(REGEXEXTRACT(D60, ""([^ ]+)$"")))"),"CIN")</f>
        <v>CIN</v>
      </c>
      <c r="C60" s="4">
        <f t="shared" si="1"/>
        <v>13.4</v>
      </c>
      <c r="D60" s="4" t="s">
        <v>210</v>
      </c>
      <c r="E60" s="7" t="s">
        <v>53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10</v>
      </c>
      <c r="N60" s="4">
        <v>53</v>
      </c>
      <c r="O60" s="4">
        <v>1</v>
      </c>
      <c r="P60" s="8">
        <v>0</v>
      </c>
      <c r="Q60" s="7">
        <v>2</v>
      </c>
      <c r="R60" s="4">
        <v>11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Josh Downs</v>
      </c>
      <c r="B61" s="4" t="str">
        <f ca="1">IFERROR(__xludf.DUMMYFUNCTION("INDEX(IFNA(REGEXEXTRACT(D61, ""([^ ]+)$"")))"),"IND")</f>
        <v>IND</v>
      </c>
      <c r="C61" s="4">
        <f t="shared" si="1"/>
        <v>16</v>
      </c>
      <c r="D61" s="4" t="s">
        <v>435</v>
      </c>
      <c r="E61" s="7" t="s">
        <v>345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</v>
      </c>
      <c r="N61" s="4">
        <v>-1</v>
      </c>
      <c r="O61" s="4">
        <v>0</v>
      </c>
      <c r="P61" s="8">
        <v>0</v>
      </c>
      <c r="Q61" s="7">
        <v>7</v>
      </c>
      <c r="R61" s="4">
        <v>66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Alvin Kamara</v>
      </c>
      <c r="B62" s="4" t="str">
        <f ca="1">IFERROR(__xludf.DUMMYFUNCTION("INDEX(IFNA(REGEXEXTRACT(D62, ""([^ ]+)$"")))"),"NO")</f>
        <v>NO</v>
      </c>
      <c r="C62" s="4">
        <f t="shared" si="1"/>
        <v>14.9</v>
      </c>
      <c r="D62" s="4" t="s">
        <v>67</v>
      </c>
      <c r="E62" s="7" t="s">
        <v>358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13</v>
      </c>
      <c r="N62" s="4">
        <v>40</v>
      </c>
      <c r="O62" s="4">
        <v>1</v>
      </c>
      <c r="P62" s="8">
        <v>0</v>
      </c>
      <c r="Q62" s="7">
        <v>5</v>
      </c>
      <c r="R62" s="4">
        <v>24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Tyler Lockett</v>
      </c>
      <c r="B63" s="4" t="str">
        <f ca="1">IFERROR(__xludf.DUMMYFUNCTION("INDEX(IFNA(REGEXEXTRACT(D63, ""([^ ]+)$"")))"),"SEA")</f>
        <v>SEA</v>
      </c>
      <c r="C63" s="4">
        <f t="shared" si="1"/>
        <v>14.5</v>
      </c>
      <c r="D63" s="4" t="s">
        <v>145</v>
      </c>
      <c r="E63" s="7" t="s">
        <v>340</v>
      </c>
      <c r="F63" s="6">
        <v>12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0</v>
      </c>
      <c r="N63" s="4">
        <v>0</v>
      </c>
      <c r="O63" s="4">
        <v>0</v>
      </c>
      <c r="P63" s="8">
        <v>0</v>
      </c>
      <c r="Q63" s="7">
        <v>4</v>
      </c>
      <c r="R63" s="4">
        <v>65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Alexander Mattison</v>
      </c>
      <c r="B64" s="4" t="str">
        <f ca="1">IFERROR(__xludf.DUMMYFUNCTION("INDEX(IFNA(REGEXEXTRACT(D64, ""([^ ]+)$"")))"),"LV")</f>
        <v>LV</v>
      </c>
      <c r="C64" s="4">
        <f t="shared" si="1"/>
        <v>15</v>
      </c>
      <c r="D64" s="4" t="s">
        <v>99</v>
      </c>
      <c r="E64" s="7" t="s">
        <v>116</v>
      </c>
      <c r="F64" s="6">
        <v>12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14</v>
      </c>
      <c r="N64" s="4">
        <v>33</v>
      </c>
      <c r="O64" s="4">
        <v>1</v>
      </c>
      <c r="P64" s="8">
        <v>0</v>
      </c>
      <c r="Q64" s="7">
        <v>5</v>
      </c>
      <c r="R64" s="4">
        <v>32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DeVonta Smith</v>
      </c>
      <c r="B65" s="4" t="str">
        <f ca="1">IFERROR(__xludf.DUMMYFUNCTION("INDEX(IFNA(REGEXEXTRACT(D65, ""([^ ]+)$"")))"),"PHI")</f>
        <v>PHI</v>
      </c>
      <c r="C65" s="4">
        <f t="shared" si="1"/>
        <v>13.9</v>
      </c>
      <c r="D65" s="4" t="s">
        <v>138</v>
      </c>
      <c r="E65" s="7" t="s">
        <v>357</v>
      </c>
      <c r="F65" s="6">
        <v>12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3</v>
      </c>
      <c r="R65" s="4">
        <v>64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Kenneth Walker</v>
      </c>
      <c r="B66" s="4" t="str">
        <f ca="1">IFERROR(__xludf.DUMMYFUNCTION("INDEX(IFNA(REGEXEXTRACT(D66, ""([^ ]+)$"")))"),"SEA")</f>
        <v>SEA</v>
      </c>
      <c r="C66" s="4">
        <f t="shared" si="1"/>
        <v>16.899999999999999</v>
      </c>
      <c r="D66" s="4" t="s">
        <v>70</v>
      </c>
      <c r="E66" s="7" t="s">
        <v>340</v>
      </c>
      <c r="F66" s="6">
        <v>12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14</v>
      </c>
      <c r="N66" s="4">
        <v>32</v>
      </c>
      <c r="O66" s="4">
        <v>1</v>
      </c>
      <c r="P66" s="8">
        <v>0</v>
      </c>
      <c r="Q66" s="7">
        <v>8</v>
      </c>
      <c r="R66" s="4">
        <v>37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Christian Watson</v>
      </c>
      <c r="B67" s="4" t="str">
        <f ca="1">IFERROR(__xludf.DUMMYFUNCTION("INDEX(IFNA(REGEXEXTRACT(D67, ""([^ ]+)$"")))"),"GB")</f>
        <v>GB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14.3</v>
      </c>
      <c r="D67" s="4" t="s">
        <v>148</v>
      </c>
      <c r="E67" s="7" t="s">
        <v>21</v>
      </c>
      <c r="F67" s="6">
        <v>12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3</v>
      </c>
      <c r="R67" s="4">
        <v>68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Kayshon Boutte</v>
      </c>
      <c r="B68" s="4" t="str">
        <f ca="1">IFERROR(__xludf.DUMMYFUNCTION("INDEX(IFNA(REGEXEXTRACT(D68, ""([^ ]+)$"")))"),"NE")</f>
        <v>NE</v>
      </c>
      <c r="C68" s="4">
        <f t="shared" si="2"/>
        <v>13.4</v>
      </c>
      <c r="D68" s="4" t="s">
        <v>448</v>
      </c>
      <c r="E68" s="7" t="s">
        <v>25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3</v>
      </c>
      <c r="R68" s="4">
        <v>59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Nathaniel Dell</v>
      </c>
      <c r="B69" s="4" t="str">
        <f ca="1">IFERROR(__xludf.DUMMYFUNCTION("INDEX(IFNA(REGEXEXTRACT(D69, ""([^ ]+)$"")))"),"HOU")</f>
        <v>HOU</v>
      </c>
      <c r="C69" s="4">
        <f t="shared" si="2"/>
        <v>15.2</v>
      </c>
      <c r="D69" s="4" t="s">
        <v>164</v>
      </c>
      <c r="E69" s="7" t="s">
        <v>346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7</v>
      </c>
      <c r="R69" s="4">
        <v>57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Daniel Jones</v>
      </c>
      <c r="B70" s="4" t="str">
        <f ca="1">IFERROR(__xludf.DUMMYFUNCTION("INDEX(IFNA(REGEXEXTRACT(D70, ""([^ ]+)$"")))"),"MIN")</f>
        <v>MIN</v>
      </c>
      <c r="C70" s="4">
        <f t="shared" si="2"/>
        <v>11.8</v>
      </c>
      <c r="D70" s="4" t="s">
        <v>173</v>
      </c>
      <c r="E70" s="7" t="s">
        <v>53</v>
      </c>
      <c r="F70" s="6">
        <v>11</v>
      </c>
      <c r="G70" s="7">
        <v>41</v>
      </c>
      <c r="H70" s="4">
        <v>22</v>
      </c>
      <c r="I70" s="4">
        <v>205</v>
      </c>
      <c r="J70" s="4">
        <v>0</v>
      </c>
      <c r="K70" s="4">
        <v>1</v>
      </c>
      <c r="L70" s="8">
        <v>0</v>
      </c>
      <c r="M70" s="7">
        <v>11</v>
      </c>
      <c r="N70" s="4">
        <v>56</v>
      </c>
      <c r="O70" s="4">
        <v>0</v>
      </c>
      <c r="P70" s="8">
        <v>0</v>
      </c>
      <c r="Q70" s="7">
        <v>0</v>
      </c>
      <c r="R70" s="4">
        <v>0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Sam LaPorta</v>
      </c>
      <c r="B71" s="4" t="str">
        <f ca="1">IFERROR(__xludf.DUMMYFUNCTION("INDEX(IFNA(REGEXEXTRACT(D71, ""([^ ]+)$"")))"),"DET")</f>
        <v>DET</v>
      </c>
      <c r="C71" s="4">
        <f t="shared" si="2"/>
        <v>11.7</v>
      </c>
      <c r="D71" s="4" t="s">
        <v>176</v>
      </c>
      <c r="E71" s="7" t="s">
        <v>338</v>
      </c>
      <c r="F71" s="6">
        <v>11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1</v>
      </c>
      <c r="R71" s="4">
        <v>52</v>
      </c>
      <c r="S71" s="4">
        <v>1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Courtland Sutton</v>
      </c>
      <c r="B72" s="4" t="str">
        <f ca="1">IFERROR(__xludf.DUMMYFUNCTION("INDEX(IFNA(REGEXEXTRACT(D72, ""([^ ]+)$"")))"),"DEN")</f>
        <v>DEN</v>
      </c>
      <c r="C72" s="4">
        <f t="shared" si="2"/>
        <v>13.3</v>
      </c>
      <c r="D72" s="4" t="s">
        <v>203</v>
      </c>
      <c r="E72" s="7" t="s">
        <v>361</v>
      </c>
      <c r="F72" s="6">
        <v>11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4</v>
      </c>
      <c r="R72" s="4">
        <v>53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Kimani Vidal</v>
      </c>
      <c r="B73" s="4" t="str">
        <f ca="1">IFERROR(__xludf.DUMMYFUNCTION("INDEX(IFNA(REGEXEXTRACT(D73, ""([^ ]+)$"")))"),"LAC")</f>
        <v>LAC</v>
      </c>
      <c r="C73" s="4">
        <f t="shared" si="2"/>
        <v>12.1</v>
      </c>
      <c r="D73" s="4" t="s">
        <v>502</v>
      </c>
      <c r="E73" s="7" t="s">
        <v>356</v>
      </c>
      <c r="F73" s="6">
        <v>11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4</v>
      </c>
      <c r="N73" s="4">
        <v>11</v>
      </c>
      <c r="O73" s="4">
        <v>0</v>
      </c>
      <c r="P73" s="8">
        <v>0</v>
      </c>
      <c r="Q73" s="7">
        <v>2</v>
      </c>
      <c r="R73" s="4">
        <v>40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Hunter Henry</v>
      </c>
      <c r="B74" s="4" t="str">
        <f ca="1">IFERROR(__xludf.DUMMYFUNCTION("INDEX(IFNA(REGEXEXTRACT(D74, ""([^ ]+)$"")))"),"NE")</f>
        <v>NE</v>
      </c>
      <c r="C74" s="4">
        <f t="shared" si="2"/>
        <v>11.600000000000001</v>
      </c>
      <c r="D74" s="4" t="s">
        <v>244</v>
      </c>
      <c r="E74" s="7" t="s">
        <v>25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3</v>
      </c>
      <c r="R74" s="4">
        <v>41</v>
      </c>
      <c r="S74" s="4">
        <v>1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Chuba Hubbard</v>
      </c>
      <c r="B75" s="4" t="str">
        <f ca="1">IFERROR(__xludf.DUMMYFUNCTION("INDEX(IFNA(REGEXEXTRACT(D75, ""([^ ]+)$"")))"),"CAR")</f>
        <v>CAR</v>
      </c>
      <c r="C75" s="4">
        <f t="shared" si="2"/>
        <v>12.8</v>
      </c>
      <c r="D75" s="4" t="s">
        <v>247</v>
      </c>
      <c r="E75" s="7" t="s">
        <v>339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18</v>
      </c>
      <c r="N75" s="4">
        <v>92</v>
      </c>
      <c r="O75" s="4">
        <v>0</v>
      </c>
      <c r="P75" s="8">
        <v>0</v>
      </c>
      <c r="Q75" s="7">
        <v>5</v>
      </c>
      <c r="R75" s="4">
        <v>11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Jerrod Means</v>
      </c>
      <c r="B76" s="4" t="str">
        <f ca="1">IFERROR(__xludf.DUMMYFUNCTION("INDEX(IFNA(REGEXEXTRACT(D76, ""([^ ]+)$"")))"),"NO")</f>
        <v>NO</v>
      </c>
      <c r="C76" s="4">
        <f t="shared" si="2"/>
        <v>13</v>
      </c>
      <c r="D76" s="4" t="s">
        <v>503</v>
      </c>
      <c r="E76" s="7" t="s">
        <v>358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5</v>
      </c>
      <c r="R76" s="4">
        <v>45</v>
      </c>
      <c r="S76" s="4">
        <v>1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Evan Engram</v>
      </c>
      <c r="B77" s="4" t="str">
        <f ca="1">IFERROR(__xludf.DUMMYFUNCTION("INDEX(IFNA(REGEXEXTRACT(D77, ""([^ ]+)$"")))"),"JAX")</f>
        <v>JAX</v>
      </c>
      <c r="C77" s="4">
        <f t="shared" si="2"/>
        <v>13.200000000000001</v>
      </c>
      <c r="D77" s="4" t="s">
        <v>293</v>
      </c>
      <c r="E77" s="7" t="s">
        <v>76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10</v>
      </c>
      <c r="R77" s="4">
        <v>102</v>
      </c>
      <c r="S77" s="4">
        <v>0</v>
      </c>
      <c r="T77" s="8">
        <v>0</v>
      </c>
      <c r="U77" s="7">
        <v>1</v>
      </c>
      <c r="V77" s="8">
        <v>0</v>
      </c>
    </row>
    <row r="78" spans="1:22" x14ac:dyDescent="0.2">
      <c r="A78" s="4" t="str">
        <f t="shared" ca="1" si="0"/>
        <v>Troy Franklin</v>
      </c>
      <c r="B78" s="4" t="str">
        <f ca="1">IFERROR(__xludf.DUMMYFUNCTION("INDEX(IFNA(REGEXEXTRACT(D78, ""([^ ]+)$"")))"),"DEN")</f>
        <v>DEN</v>
      </c>
      <c r="C78" s="4">
        <f t="shared" si="2"/>
        <v>10.6</v>
      </c>
      <c r="D78" s="4" t="s">
        <v>440</v>
      </c>
      <c r="E78" s="7" t="s">
        <v>361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1</v>
      </c>
      <c r="N78" s="4">
        <v>5</v>
      </c>
      <c r="O78" s="4">
        <v>0</v>
      </c>
      <c r="P78" s="8">
        <v>0</v>
      </c>
      <c r="Q78" s="7">
        <v>2</v>
      </c>
      <c r="R78" s="4">
        <v>31</v>
      </c>
      <c r="S78" s="4">
        <v>1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Isaac Guerendo</v>
      </c>
      <c r="B79" s="4" t="str">
        <f ca="1">IFERROR(__xludf.DUMMYFUNCTION("INDEX(IFNA(REGEXEXTRACT(D79, ""([^ ]+)$"")))"),"SF")</f>
        <v>SF</v>
      </c>
      <c r="C79" s="4">
        <f t="shared" si="2"/>
        <v>9.9</v>
      </c>
      <c r="D79" s="4" t="s">
        <v>406</v>
      </c>
      <c r="E79" s="7" t="s">
        <v>112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10</v>
      </c>
      <c r="N79" s="4">
        <v>99</v>
      </c>
      <c r="O79" s="4">
        <v>0</v>
      </c>
      <c r="P79" s="8">
        <v>0</v>
      </c>
      <c r="Q79" s="7">
        <v>0</v>
      </c>
      <c r="R79" s="4">
        <v>0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Trey McBride</v>
      </c>
      <c r="B80" s="4" t="str">
        <f ca="1">IFERROR(__xludf.DUMMYFUNCTION("INDEX(IFNA(REGEXEXTRACT(D80, ""([^ ]+)$"")))"),"ARI")</f>
        <v>ARI</v>
      </c>
      <c r="C80" s="4">
        <f t="shared" si="2"/>
        <v>13.600000000000001</v>
      </c>
      <c r="D80" s="4" t="s">
        <v>197</v>
      </c>
      <c r="E80" s="7" t="s">
        <v>355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8</v>
      </c>
      <c r="R80" s="4">
        <v>96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Michael Pittman</v>
      </c>
      <c r="B81" s="4" t="str">
        <f ca="1">IFERROR(__xludf.DUMMYFUNCTION("INDEX(IFNA(REGEXEXTRACT(D81, ""([^ ]+)$"")))"),"IND")</f>
        <v>IND</v>
      </c>
      <c r="C81" s="4">
        <f t="shared" si="2"/>
        <v>11</v>
      </c>
      <c r="D81" s="4" t="s">
        <v>200</v>
      </c>
      <c r="E81" s="7" t="s">
        <v>345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3</v>
      </c>
      <c r="R81" s="4">
        <v>35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Amon-Ra St. Brown</v>
      </c>
      <c r="B82" s="4" t="str">
        <f ca="1">IFERROR(__xludf.DUMMYFUNCTION("INDEX(IFNA(REGEXEXTRACT(D82, ""([^ ]+)$"")))"),"DET")</f>
        <v>DET</v>
      </c>
      <c r="C82" s="4">
        <f t="shared" si="2"/>
        <v>11.7</v>
      </c>
      <c r="D82" s="4" t="s">
        <v>273</v>
      </c>
      <c r="E82" s="7" t="s">
        <v>338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4</v>
      </c>
      <c r="R82" s="4">
        <v>37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Jahmyr Gibbs</v>
      </c>
      <c r="B83" s="4" t="str">
        <f ca="1">IFERROR(__xludf.DUMMYFUNCTION("INDEX(IFNA(REGEXEXTRACT(D83, ""([^ ]+)$"")))"),"DET")</f>
        <v>DET</v>
      </c>
      <c r="C83" s="4">
        <f t="shared" si="2"/>
        <v>10.600000000000001</v>
      </c>
      <c r="D83" s="4" t="s">
        <v>79</v>
      </c>
      <c r="E83" s="7" t="s">
        <v>338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12</v>
      </c>
      <c r="N83" s="4">
        <v>63</v>
      </c>
      <c r="O83" s="4">
        <v>0</v>
      </c>
      <c r="P83" s="8">
        <v>0</v>
      </c>
      <c r="Q83" s="7">
        <v>3</v>
      </c>
      <c r="R83" s="4">
        <v>28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Josh Jacobs</v>
      </c>
      <c r="B84" s="4" t="str">
        <f ca="1">IFERROR(__xludf.DUMMYFUNCTION("INDEX(IFNA(REGEXEXTRACT(D84, ""([^ ]+)$"")))"),"GB")</f>
        <v>GB</v>
      </c>
      <c r="C84" s="4">
        <f t="shared" si="2"/>
        <v>10.5</v>
      </c>
      <c r="D84" s="4" t="s">
        <v>109</v>
      </c>
      <c r="E84" s="7" t="s">
        <v>21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18</v>
      </c>
      <c r="N84" s="4">
        <v>62</v>
      </c>
      <c r="O84" s="4">
        <v>0</v>
      </c>
      <c r="P84" s="8">
        <v>0</v>
      </c>
      <c r="Q84" s="7">
        <v>3</v>
      </c>
      <c r="R84" s="4">
        <v>28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CeeDee Lamb</v>
      </c>
      <c r="B85" s="4" t="str">
        <f ca="1">IFERROR(__xludf.DUMMYFUNCTION("INDEX(IFNA(REGEXEXTRACT(D85, ""([^ ]+)$"")))"),"DAL")</f>
        <v>DAL</v>
      </c>
      <c r="C85" s="4">
        <f t="shared" si="2"/>
        <v>12.600000000000001</v>
      </c>
      <c r="D85" s="4" t="s">
        <v>134</v>
      </c>
      <c r="E85" s="7" t="s">
        <v>422</v>
      </c>
      <c r="F85" s="6">
        <v>8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1</v>
      </c>
      <c r="N85" s="4">
        <v>2</v>
      </c>
      <c r="O85" s="4">
        <v>0</v>
      </c>
      <c r="P85" s="8">
        <v>0</v>
      </c>
      <c r="Q85" s="7">
        <v>7</v>
      </c>
      <c r="R85" s="4">
        <v>89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Xavier Legette</v>
      </c>
      <c r="B86" s="4" t="str">
        <f ca="1">IFERROR(__xludf.DUMMYFUNCTION("INDEX(IFNA(REGEXEXTRACT(D86, ""([^ ]+)$"")))"),"CAR")</f>
        <v>CAR</v>
      </c>
      <c r="C86" s="4">
        <f t="shared" si="2"/>
        <v>9.8000000000000007</v>
      </c>
      <c r="D86" s="4" t="s">
        <v>196</v>
      </c>
      <c r="E86" s="7" t="s">
        <v>339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3</v>
      </c>
      <c r="R86" s="4">
        <v>23</v>
      </c>
      <c r="S86" s="4">
        <v>1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Will Levis</v>
      </c>
      <c r="B87" s="4" t="str">
        <f ca="1">IFERROR(__xludf.DUMMYFUNCTION("INDEX(IFNA(REGEXEXTRACT(D87, ""([^ ]+)$"")))"),"TEN")</f>
        <v>TEN</v>
      </c>
      <c r="C87" s="4">
        <f t="shared" si="2"/>
        <v>7.3000000000000007</v>
      </c>
      <c r="D87" s="4" t="s">
        <v>125</v>
      </c>
      <c r="E87" s="7" t="s">
        <v>352</v>
      </c>
      <c r="F87" s="6">
        <v>8</v>
      </c>
      <c r="G87" s="7">
        <v>27</v>
      </c>
      <c r="H87" s="4">
        <v>16</v>
      </c>
      <c r="I87" s="4">
        <v>95</v>
      </c>
      <c r="J87" s="4">
        <v>1</v>
      </c>
      <c r="K87" s="4">
        <v>1</v>
      </c>
      <c r="L87" s="8">
        <v>0</v>
      </c>
      <c r="M87" s="7">
        <v>3</v>
      </c>
      <c r="N87" s="4">
        <v>15</v>
      </c>
      <c r="O87" s="4">
        <v>0</v>
      </c>
      <c r="P87" s="8">
        <v>0</v>
      </c>
      <c r="Q87" s="7">
        <v>0</v>
      </c>
      <c r="R87" s="4">
        <v>0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Jayden Reed</v>
      </c>
      <c r="B88" s="4" t="str">
        <f ca="1">IFERROR(__xludf.DUMMYFUNCTION("INDEX(IFNA(REGEXEXTRACT(D88, ""([^ ]+)$"")))"),"GB")</f>
        <v>GB</v>
      </c>
      <c r="C88" s="4">
        <f t="shared" si="2"/>
        <v>11.8</v>
      </c>
      <c r="D88" s="4" t="s">
        <v>26</v>
      </c>
      <c r="E88" s="7" t="s">
        <v>21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1</v>
      </c>
      <c r="N88" s="4">
        <v>0</v>
      </c>
      <c r="O88" s="4">
        <v>0</v>
      </c>
      <c r="P88" s="8">
        <v>0</v>
      </c>
      <c r="Q88" s="7">
        <v>6</v>
      </c>
      <c r="R88" s="4">
        <v>28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Michael Wilson</v>
      </c>
      <c r="B89" s="4" t="str">
        <f ca="1">IFERROR(__xludf.DUMMYFUNCTION("INDEX(IFNA(REGEXEXTRACT(D89, ""([^ ]+)$"")))"),"ARI")</f>
        <v>ARI</v>
      </c>
      <c r="C89" s="4">
        <f t="shared" si="2"/>
        <v>9.1</v>
      </c>
      <c r="D89" s="4" t="s">
        <v>159</v>
      </c>
      <c r="E89" s="7" t="s">
        <v>355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2</v>
      </c>
      <c r="R89" s="4">
        <v>21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Rashod Bateman</v>
      </c>
      <c r="B90" s="4" t="str">
        <f ca="1">IFERROR(__xludf.DUMMYFUNCTION("INDEX(IFNA(REGEXEXTRACT(D90, ""([^ ]+)$"")))"),"BAL")</f>
        <v>BAL</v>
      </c>
      <c r="C90" s="4">
        <f t="shared" si="2"/>
        <v>9.1000000000000014</v>
      </c>
      <c r="D90" s="4" t="s">
        <v>161</v>
      </c>
      <c r="E90" s="7" t="s">
        <v>19</v>
      </c>
      <c r="F90" s="6">
        <v>7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4</v>
      </c>
      <c r="R90" s="4">
        <v>71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Brock Bowers</v>
      </c>
      <c r="B91" s="4" t="str">
        <f ca="1">IFERROR(__xludf.DUMMYFUNCTION("INDEX(IFNA(REGEXEXTRACT(D91, ""([^ ]+)$"")))"),"LV")</f>
        <v>LV</v>
      </c>
      <c r="C91" s="4">
        <f t="shared" si="2"/>
        <v>11.600000000000001</v>
      </c>
      <c r="D91" s="4" t="s">
        <v>162</v>
      </c>
      <c r="E91" s="7" t="s">
        <v>116</v>
      </c>
      <c r="F91" s="6">
        <v>7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9</v>
      </c>
      <c r="R91" s="4">
        <v>71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Ja'Marr Chase</v>
      </c>
      <c r="B92" s="4" t="str">
        <f ca="1">IFERROR(__xludf.DUMMYFUNCTION("INDEX(IFNA(REGEXEXTRACT(D92, ""([^ ]+)$"")))"),"CIN")</f>
        <v>CIN</v>
      </c>
      <c r="C92" s="4">
        <f t="shared" si="2"/>
        <v>9.6999999999999993</v>
      </c>
      <c r="D92" s="4" t="s">
        <v>149</v>
      </c>
      <c r="E92" s="7" t="s">
        <v>53</v>
      </c>
      <c r="F92" s="6">
        <v>7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5</v>
      </c>
      <c r="R92" s="4">
        <v>72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Tee Higgins</v>
      </c>
      <c r="B93" s="4" t="str">
        <f ca="1">IFERROR(__xludf.DUMMYFUNCTION("INDEX(IFNA(REGEXEXTRACT(D93, ""([^ ]+)$"")))"),"CIN")</f>
        <v>CIN</v>
      </c>
      <c r="C93" s="4">
        <f t="shared" si="2"/>
        <v>11.2</v>
      </c>
      <c r="D93" s="4" t="s">
        <v>432</v>
      </c>
      <c r="E93" s="7" t="s">
        <v>53</v>
      </c>
      <c r="F93" s="6">
        <v>7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7</v>
      </c>
      <c r="R93" s="4">
        <v>77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Kyle Juszczyk</v>
      </c>
      <c r="B94" s="4" t="str">
        <f ca="1">IFERROR(__xludf.DUMMYFUNCTION("INDEX(IFNA(REGEXEXTRACT(D94, ""([^ ]+)$"")))"),"SF")</f>
        <v>SF</v>
      </c>
      <c r="C94" s="4">
        <f t="shared" si="2"/>
        <v>9.1</v>
      </c>
      <c r="D94" s="4" t="s">
        <v>174</v>
      </c>
      <c r="E94" s="7" t="s">
        <v>112</v>
      </c>
      <c r="F94" s="6">
        <v>7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1</v>
      </c>
      <c r="N94" s="4">
        <v>6</v>
      </c>
      <c r="O94" s="4">
        <v>1</v>
      </c>
      <c r="P94" s="8">
        <v>0</v>
      </c>
      <c r="Q94" s="7">
        <v>3</v>
      </c>
      <c r="R94" s="4">
        <v>10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Dawson Knox</v>
      </c>
      <c r="B95" s="4" t="str">
        <f ca="1">IFERROR(__xludf.DUMMYFUNCTION("INDEX(IFNA(REGEXEXTRACT(D95, ""([^ ]+)$"")))"),"BUF")</f>
        <v>BUF</v>
      </c>
      <c r="C95" s="4">
        <f t="shared" si="2"/>
        <v>7.7</v>
      </c>
      <c r="D95" s="4" t="s">
        <v>218</v>
      </c>
      <c r="E95" s="7" t="s">
        <v>428</v>
      </c>
      <c r="F95" s="6">
        <v>7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1</v>
      </c>
      <c r="R95" s="4">
        <v>12</v>
      </c>
      <c r="S95" s="4">
        <v>1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Jordan Mason</v>
      </c>
      <c r="B96" s="4" t="str">
        <f ca="1">IFERROR(__xludf.DUMMYFUNCTION("INDEX(IFNA(REGEXEXTRACT(D96, ""([^ ]+)$"")))"),"SF")</f>
        <v>SF</v>
      </c>
      <c r="C96" s="4">
        <f t="shared" si="2"/>
        <v>8.7000000000000011</v>
      </c>
      <c r="D96" s="4" t="s">
        <v>41</v>
      </c>
      <c r="E96" s="7" t="s">
        <v>112</v>
      </c>
      <c r="F96" s="6">
        <v>7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9</v>
      </c>
      <c r="N96" s="4">
        <v>73</v>
      </c>
      <c r="O96" s="4">
        <v>0</v>
      </c>
      <c r="P96" s="8">
        <v>0</v>
      </c>
      <c r="Q96" s="7">
        <v>1</v>
      </c>
      <c r="R96" s="4">
        <v>9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Cade Otton</v>
      </c>
      <c r="B97" s="4" t="str">
        <f ca="1">IFERROR(__xludf.DUMMYFUNCTION("INDEX(IFNA(REGEXEXTRACT(D97, ""([^ ]+)$"")))"),"TB")</f>
        <v>TB</v>
      </c>
      <c r="C97" s="4">
        <f t="shared" si="2"/>
        <v>8.5</v>
      </c>
      <c r="D97" s="4" t="s">
        <v>317</v>
      </c>
      <c r="E97" s="7" t="s">
        <v>129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2</v>
      </c>
      <c r="R97" s="4">
        <v>15</v>
      </c>
      <c r="S97" s="4">
        <v>1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Kyle Pitts</v>
      </c>
      <c r="B98" s="4" t="str">
        <f ca="1">IFERROR(__xludf.DUMMYFUNCTION("INDEX(IFNA(REGEXEXTRACT(D98, ""([^ ]+)$"")))"),"ATL")</f>
        <v>ATL</v>
      </c>
      <c r="C98" s="4">
        <f t="shared" si="2"/>
        <v>8.5</v>
      </c>
      <c r="D98" s="4" t="s">
        <v>137</v>
      </c>
      <c r="E98" s="7" t="s">
        <v>344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3</v>
      </c>
      <c r="R98" s="4">
        <v>70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Kalif Raymond</v>
      </c>
      <c r="B99" s="4" t="str">
        <f ca="1">IFERROR(__xludf.DUMMYFUNCTION("INDEX(IFNA(REGEXEXTRACT(D99, ""([^ ]+)$"")))"),"DET")</f>
        <v>DET</v>
      </c>
      <c r="C99" s="4">
        <f t="shared" si="2"/>
        <v>9.3000000000000007</v>
      </c>
      <c r="D99" s="4" t="s">
        <v>268</v>
      </c>
      <c r="E99" s="7" t="s">
        <v>338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4</v>
      </c>
      <c r="R99" s="4">
        <v>73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Pierre Strong</v>
      </c>
      <c r="B100" s="4" t="str">
        <f ca="1">IFERROR(__xludf.DUMMYFUNCTION("INDEX(IFNA(REGEXEXTRACT(D100, ""([^ ]+)$"")))"),"CLE")</f>
        <v>CLE</v>
      </c>
      <c r="C100" s="4">
        <f t="shared" si="2"/>
        <v>8.8000000000000007</v>
      </c>
      <c r="D100" s="4" t="s">
        <v>202</v>
      </c>
      <c r="E100" s="7" t="s">
        <v>27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8</v>
      </c>
      <c r="N100" s="4">
        <v>43</v>
      </c>
      <c r="O100" s="4">
        <v>0</v>
      </c>
      <c r="P100" s="8">
        <v>0</v>
      </c>
      <c r="Q100" s="7">
        <v>2</v>
      </c>
      <c r="R100" s="4">
        <v>35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Devaughn Vele</v>
      </c>
      <c r="B101" s="4" t="str">
        <f ca="1">IFERROR(__xludf.DUMMYFUNCTION("INDEX(IFNA(REGEXEXTRACT(D101, ""([^ ]+)$"")))"),"DEN")</f>
        <v>DEN</v>
      </c>
      <c r="C101" s="4">
        <f t="shared" si="2"/>
        <v>9.8000000000000007</v>
      </c>
      <c r="D101" s="4" t="s">
        <v>204</v>
      </c>
      <c r="E101" s="7" t="s">
        <v>361</v>
      </c>
      <c r="F101" s="6">
        <v>7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4</v>
      </c>
      <c r="R101" s="4">
        <v>78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Deshaun Watson</v>
      </c>
      <c r="B102" s="4" t="str">
        <f ca="1">IFERROR(__xludf.DUMMYFUNCTION("INDEX(IFNA(REGEXEXTRACT(D102, ""([^ ]+)$"")))"),"CLE")</f>
        <v>CLE</v>
      </c>
      <c r="C102" s="4">
        <f t="shared" si="2"/>
        <v>8.42</v>
      </c>
      <c r="D102" s="4" t="s">
        <v>102</v>
      </c>
      <c r="E102" s="7" t="s">
        <v>27</v>
      </c>
      <c r="F102" s="6">
        <v>7</v>
      </c>
      <c r="G102" s="7">
        <v>23</v>
      </c>
      <c r="H102" s="4">
        <v>16</v>
      </c>
      <c r="I102" s="4">
        <v>168</v>
      </c>
      <c r="J102" s="4">
        <v>0</v>
      </c>
      <c r="K102" s="4">
        <v>0</v>
      </c>
      <c r="L102" s="8">
        <v>0</v>
      </c>
      <c r="M102" s="7">
        <v>4</v>
      </c>
      <c r="N102" s="4">
        <v>17</v>
      </c>
      <c r="O102" s="4">
        <v>0</v>
      </c>
      <c r="P102" s="8">
        <v>0</v>
      </c>
      <c r="Q102" s="7">
        <v>0</v>
      </c>
      <c r="R102" s="4">
        <v>0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Kristian Wilkerson</v>
      </c>
      <c r="B103" s="4" t="str">
        <f ca="1">IFERROR(__xludf.DUMMYFUNCTION("INDEX(IFNA(REGEXEXTRACT(D103, ""([^ ]+)$"")))"),"LV")</f>
        <v>LV</v>
      </c>
      <c r="C103" s="4">
        <f t="shared" si="2"/>
        <v>8.8000000000000007</v>
      </c>
      <c r="D103" s="4" t="s">
        <v>504</v>
      </c>
      <c r="E103" s="7" t="s">
        <v>116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2</v>
      </c>
      <c r="R103" s="4">
        <v>18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Grant Calcaterra</v>
      </c>
      <c r="B104" s="4" t="str">
        <f ca="1">IFERROR(__xludf.DUMMYFUNCTION("INDEX(IFNA(REGEXEXTRACT(D104, ""([^ ]+)$"")))"),"PHI")</f>
        <v>PHI</v>
      </c>
      <c r="C104" s="4">
        <f t="shared" si="2"/>
        <v>8.6999999999999993</v>
      </c>
      <c r="D104" s="4" t="s">
        <v>233</v>
      </c>
      <c r="E104" s="7" t="s">
        <v>357</v>
      </c>
      <c r="F104" s="6">
        <v>6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4</v>
      </c>
      <c r="R104" s="4">
        <v>67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Austin Ekeler</v>
      </c>
      <c r="B105" s="4" t="str">
        <f ca="1">IFERROR(__xludf.DUMMYFUNCTION("INDEX(IFNA(REGEXEXTRACT(D105, ""([^ ]+)$"")))"),"WAS")</f>
        <v>WAS</v>
      </c>
      <c r="C105" s="4">
        <f t="shared" si="2"/>
        <v>8.8000000000000007</v>
      </c>
      <c r="D105" s="4" t="s">
        <v>151</v>
      </c>
      <c r="E105" s="7" t="s">
        <v>347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9</v>
      </c>
      <c r="N105" s="4">
        <v>21</v>
      </c>
      <c r="O105" s="4">
        <v>0</v>
      </c>
      <c r="P105" s="8">
        <v>0</v>
      </c>
      <c r="Q105" s="7">
        <v>4</v>
      </c>
      <c r="R105" s="4">
        <v>47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Zach Ertz</v>
      </c>
      <c r="B106" s="4" t="str">
        <f ca="1">IFERROR(__xludf.DUMMYFUNCTION("INDEX(IFNA(REGEXEXTRACT(D106, ""([^ ]+)$"")))"),"WAS")</f>
        <v>WAS</v>
      </c>
      <c r="C106" s="4">
        <f t="shared" si="2"/>
        <v>8.8000000000000007</v>
      </c>
      <c r="D106" s="4" t="s">
        <v>215</v>
      </c>
      <c r="E106" s="7" t="s">
        <v>347</v>
      </c>
      <c r="F106" s="6">
        <v>6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4</v>
      </c>
      <c r="R106" s="4">
        <v>68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Noah Fant</v>
      </c>
      <c r="B107" s="4" t="str">
        <f ca="1">IFERROR(__xludf.DUMMYFUNCTION("INDEX(IFNA(REGEXEXTRACT(D107, ""([^ ]+)$"")))"),"SEA")</f>
        <v>SEA</v>
      </c>
      <c r="C107" s="4">
        <f t="shared" si="2"/>
        <v>9.3000000000000007</v>
      </c>
      <c r="D107" s="4" t="s">
        <v>239</v>
      </c>
      <c r="E107" s="7" t="s">
        <v>340</v>
      </c>
      <c r="F107" s="6">
        <v>6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6</v>
      </c>
      <c r="R107" s="4">
        <v>63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Tyler Goodson</v>
      </c>
      <c r="B108" s="4" t="str">
        <f ca="1">IFERROR(__xludf.DUMMYFUNCTION("INDEX(IFNA(REGEXEXTRACT(D108, ""([^ ]+)$"")))"),"IND")</f>
        <v>IND</v>
      </c>
      <c r="C108" s="4">
        <f t="shared" si="2"/>
        <v>8.5</v>
      </c>
      <c r="D108" s="4" t="s">
        <v>404</v>
      </c>
      <c r="E108" s="7" t="s">
        <v>345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8</v>
      </c>
      <c r="N108" s="4">
        <v>51</v>
      </c>
      <c r="O108" s="4">
        <v>0</v>
      </c>
      <c r="P108" s="8">
        <v>0</v>
      </c>
      <c r="Q108" s="7">
        <v>4</v>
      </c>
      <c r="R108" s="4">
        <v>14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Mack Hollins</v>
      </c>
      <c r="B109" s="4" t="str">
        <f ca="1">IFERROR(__xludf.DUMMYFUNCTION("INDEX(IFNA(REGEXEXTRACT(D109, ""([^ ]+)$"")))"),"BUF")</f>
        <v>BUF</v>
      </c>
      <c r="C109" s="4">
        <f t="shared" si="2"/>
        <v>7.3</v>
      </c>
      <c r="D109" s="4" t="s">
        <v>131</v>
      </c>
      <c r="E109" s="7" t="s">
        <v>428</v>
      </c>
      <c r="F109" s="6">
        <v>6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1</v>
      </c>
      <c r="R109" s="4">
        <v>8</v>
      </c>
      <c r="S109" s="4">
        <v>1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Tim Patrick</v>
      </c>
      <c r="B110" s="4" t="str">
        <f ca="1">IFERROR(__xludf.DUMMYFUNCTION("INDEX(IFNA(REGEXEXTRACT(D110, ""([^ ]+)$"")))"),"DET")</f>
        <v>DET</v>
      </c>
      <c r="C110" s="4">
        <f t="shared" si="2"/>
        <v>8.3000000000000007</v>
      </c>
      <c r="D110" s="4" t="s">
        <v>391</v>
      </c>
      <c r="E110" s="7" t="s">
        <v>338</v>
      </c>
      <c r="F110" s="6">
        <v>6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3</v>
      </c>
      <c r="R110" s="4">
        <v>68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Nick Westbrook</v>
      </c>
      <c r="B111" s="4" t="str">
        <f ca="1">IFERROR(__xludf.DUMMYFUNCTION("INDEX(IFNA(REGEXEXTRACT(D111, ""([^ ]+)$"")))"),"TEN")</f>
        <v>TEN</v>
      </c>
      <c r="C111" s="4">
        <f t="shared" si="2"/>
        <v>7.4</v>
      </c>
      <c r="D111" s="4" t="s">
        <v>505</v>
      </c>
      <c r="E111" s="7" t="s">
        <v>352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1</v>
      </c>
      <c r="R111" s="4">
        <v>9</v>
      </c>
      <c r="S111" s="4">
        <v>1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Emanuel Wilson</v>
      </c>
      <c r="B112" s="4" t="str">
        <f ca="1">IFERROR(__xludf.DUMMYFUNCTION("INDEX(IFNA(REGEXEXTRACT(D112, ""([^ ]+)$"")))"),"GB")</f>
        <v>GB</v>
      </c>
      <c r="C112" s="4">
        <f t="shared" si="2"/>
        <v>7.8000000000000007</v>
      </c>
      <c r="D112" s="4" t="s">
        <v>184</v>
      </c>
      <c r="E112" s="7" t="s">
        <v>21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7</v>
      </c>
      <c r="N112" s="4">
        <v>54</v>
      </c>
      <c r="O112" s="4">
        <v>0</v>
      </c>
      <c r="P112" s="8">
        <v>0</v>
      </c>
      <c r="Q112" s="7">
        <v>1</v>
      </c>
      <c r="R112" s="4">
        <v>19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Noah Brown</v>
      </c>
      <c r="B113" s="4" t="str">
        <f ca="1">IFERROR(__xludf.DUMMYFUNCTION("INDEX(IFNA(REGEXEXTRACT(D113, ""([^ ]+)$"")))"),"WAS")</f>
        <v>WAS</v>
      </c>
      <c r="C113" s="4">
        <f t="shared" si="2"/>
        <v>7.8000000000000007</v>
      </c>
      <c r="D113" s="4" t="s">
        <v>364</v>
      </c>
      <c r="E113" s="7" t="s">
        <v>347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4</v>
      </c>
      <c r="R113" s="4">
        <v>58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Emari Demercado</v>
      </c>
      <c r="B114" s="4" t="str">
        <f ca="1">IFERROR(__xludf.DUMMYFUNCTION("INDEX(IFNA(REGEXEXTRACT(D114, ""([^ ]+)$"")))"),"ARI")</f>
        <v>ARI</v>
      </c>
      <c r="C114" s="4">
        <f t="shared" si="2"/>
        <v>8.9</v>
      </c>
      <c r="D114" s="4" t="s">
        <v>212</v>
      </c>
      <c r="E114" s="7" t="s">
        <v>355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4</v>
      </c>
      <c r="N114" s="4">
        <v>25</v>
      </c>
      <c r="O114" s="4">
        <v>0</v>
      </c>
      <c r="P114" s="8">
        <v>0</v>
      </c>
      <c r="Q114" s="7">
        <v>5</v>
      </c>
      <c r="R114" s="4">
        <v>39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Rico Dowdle</v>
      </c>
      <c r="B115" s="4" t="str">
        <f ca="1">IFERROR(__xludf.DUMMYFUNCTION("INDEX(IFNA(REGEXEXTRACT(D115, ""([^ ]+)$"")))"),"DAL")</f>
        <v>DAL</v>
      </c>
      <c r="C115" s="4">
        <f t="shared" si="2"/>
        <v>8</v>
      </c>
      <c r="D115" s="4" t="s">
        <v>213</v>
      </c>
      <c r="E115" s="7" t="s">
        <v>422</v>
      </c>
      <c r="F115" s="6">
        <v>5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5</v>
      </c>
      <c r="N115" s="4">
        <v>25</v>
      </c>
      <c r="O115" s="4">
        <v>0</v>
      </c>
      <c r="P115" s="8">
        <v>0</v>
      </c>
      <c r="Q115" s="7">
        <v>5</v>
      </c>
      <c r="R115" s="4">
        <v>30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DeAndre Hopkins</v>
      </c>
      <c r="B116" s="4" t="str">
        <f ca="1">IFERROR(__xludf.DUMMYFUNCTION("INDEX(IFNA(REGEXEXTRACT(D116, ""([^ ]+)$"")))"),"KC")</f>
        <v>KC</v>
      </c>
      <c r="C116" s="4">
        <f t="shared" si="2"/>
        <v>7.4</v>
      </c>
      <c r="D116" s="4" t="s">
        <v>302</v>
      </c>
      <c r="E116" s="7" t="s">
        <v>345</v>
      </c>
      <c r="F116" s="6">
        <v>5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4</v>
      </c>
      <c r="R116" s="4">
        <v>54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Dalton Kincaid</v>
      </c>
      <c r="B117" s="4" t="str">
        <f ca="1">IFERROR(__xludf.DUMMYFUNCTION("INDEX(IFNA(REGEXEXTRACT(D117, ""([^ ]+)$"")))"),"BUF")</f>
        <v>BUF</v>
      </c>
      <c r="C117" s="4">
        <f t="shared" si="2"/>
        <v>8.1000000000000014</v>
      </c>
      <c r="D117" s="4" t="s">
        <v>250</v>
      </c>
      <c r="E117" s="7" t="s">
        <v>428</v>
      </c>
      <c r="F117" s="6">
        <v>5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6</v>
      </c>
      <c r="R117" s="4">
        <v>51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Foster Moreau</v>
      </c>
      <c r="B118" s="4" t="str">
        <f ca="1">IFERROR(__xludf.DUMMYFUNCTION("INDEX(IFNA(REGEXEXTRACT(D118, ""([^ ]+)$"")))"),"NO")</f>
        <v>NO</v>
      </c>
      <c r="C118" s="4">
        <f t="shared" si="2"/>
        <v>6.4</v>
      </c>
      <c r="D118" s="4" t="s">
        <v>110</v>
      </c>
      <c r="E118" s="7" t="s">
        <v>358</v>
      </c>
      <c r="F118" s="6">
        <v>5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2</v>
      </c>
      <c r="R118" s="4">
        <v>54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George Pickens</v>
      </c>
      <c r="B119" s="4" t="str">
        <f ca="1">IFERROR(__xludf.DUMMYFUNCTION("INDEX(IFNA(REGEXEXTRACT(D119, ""([^ ]+)$"")))"),"PIT")</f>
        <v>PIT</v>
      </c>
      <c r="C119" s="4">
        <f t="shared" si="2"/>
        <v>6.8000000000000007</v>
      </c>
      <c r="D119" s="4" t="s">
        <v>136</v>
      </c>
      <c r="E119" s="7" t="s">
        <v>420</v>
      </c>
      <c r="F119" s="6">
        <v>5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3</v>
      </c>
      <c r="R119" s="4">
        <v>53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Wan'Dale Robinson</v>
      </c>
      <c r="B120" s="4" t="str">
        <f ca="1">IFERROR(__xludf.DUMMYFUNCTION("INDEX(IFNA(REGEXEXTRACT(D120, ""([^ ]+)$"")))"),"NYG")</f>
        <v>NYG</v>
      </c>
      <c r="C120" s="4">
        <f t="shared" si="2"/>
        <v>7.5</v>
      </c>
      <c r="D120" s="4" t="s">
        <v>169</v>
      </c>
      <c r="E120" s="7" t="s">
        <v>348</v>
      </c>
      <c r="F120" s="6">
        <v>5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5</v>
      </c>
      <c r="R120" s="4">
        <v>50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Sterling Shepard</v>
      </c>
      <c r="B121" s="4" t="str">
        <f ca="1">IFERROR(__xludf.DUMMYFUNCTION("INDEX(IFNA(REGEXEXTRACT(D121, ""([^ ]+)$"")))"),"TB")</f>
        <v>TB</v>
      </c>
      <c r="C121" s="4">
        <f t="shared" si="2"/>
        <v>6.9</v>
      </c>
      <c r="D121" s="4" t="s">
        <v>469</v>
      </c>
      <c r="E121" s="7" t="s">
        <v>129</v>
      </c>
      <c r="F121" s="6">
        <v>5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4</v>
      </c>
      <c r="N121" s="4">
        <v>31</v>
      </c>
      <c r="O121" s="4">
        <v>0</v>
      </c>
      <c r="P121" s="8">
        <v>0</v>
      </c>
      <c r="Q121" s="7">
        <v>3</v>
      </c>
      <c r="R121" s="4">
        <v>23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Darius Slayton</v>
      </c>
      <c r="B122" s="4" t="str">
        <f ca="1">IFERROR(__xludf.DUMMYFUNCTION("INDEX(IFNA(REGEXEXTRACT(D122, ""([^ ]+)$"")))"),"NYG")</f>
        <v>NYG</v>
      </c>
      <c r="C122" s="4">
        <f t="shared" si="2"/>
        <v>8.6999999999999993</v>
      </c>
      <c r="D122" s="4" t="s">
        <v>223</v>
      </c>
      <c r="E122" s="7" t="s">
        <v>348</v>
      </c>
      <c r="F122" s="6">
        <v>5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6</v>
      </c>
      <c r="R122" s="4">
        <v>57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Jaxon Smith-Njigba</v>
      </c>
      <c r="B123" s="4" t="str">
        <f ca="1">IFERROR(__xludf.DUMMYFUNCTION("INDEX(IFNA(REGEXEXTRACT(D123, ""([^ ]+)$"")))"),"SEA")</f>
        <v>SEA</v>
      </c>
      <c r="C123" s="4">
        <f t="shared" si="2"/>
        <v>7.8000000000000007</v>
      </c>
      <c r="D123" s="4" t="s">
        <v>272</v>
      </c>
      <c r="E123" s="7" t="s">
        <v>340</v>
      </c>
      <c r="F123" s="6">
        <v>5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5</v>
      </c>
      <c r="R123" s="4">
        <v>53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Mo Alie-Cox</v>
      </c>
      <c r="B124" s="4" t="str">
        <f ca="1">IFERROR(__xludf.DUMMYFUNCTION("INDEX(IFNA(REGEXEXTRACT(D124, ""([^ ]+)$"")))"),"IND")</f>
        <v>IND</v>
      </c>
      <c r="C124" s="4">
        <f t="shared" si="2"/>
        <v>6.1000000000000005</v>
      </c>
      <c r="D124" s="4" t="s">
        <v>373</v>
      </c>
      <c r="E124" s="7" t="s">
        <v>345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4</v>
      </c>
      <c r="R124" s="4">
        <v>41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Saquon Barkley</v>
      </c>
      <c r="B125" s="4" t="str">
        <f ca="1">IFERROR(__xludf.DUMMYFUNCTION("INDEX(IFNA(REGEXEXTRACT(D125, ""([^ ]+)$"")))"),"PHI")</f>
        <v>PHI</v>
      </c>
      <c r="C125" s="4">
        <f t="shared" si="2"/>
        <v>6.4</v>
      </c>
      <c r="D125" s="4" t="s">
        <v>22</v>
      </c>
      <c r="E125" s="7" t="s">
        <v>357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18</v>
      </c>
      <c r="N125" s="4">
        <v>47</v>
      </c>
      <c r="O125" s="4">
        <v>0</v>
      </c>
      <c r="P125" s="8">
        <v>0</v>
      </c>
      <c r="Q125" s="7">
        <v>2</v>
      </c>
      <c r="R125" s="4">
        <v>7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Amari Cooper</v>
      </c>
      <c r="B126" s="4" t="str">
        <f ca="1">IFERROR(__xludf.DUMMYFUNCTION("INDEX(IFNA(REGEXEXTRACT(D126, ""([^ ]+)$"")))"),"BUF")</f>
        <v>BUF</v>
      </c>
      <c r="C126" s="4">
        <f t="shared" si="2"/>
        <v>6.2</v>
      </c>
      <c r="D126" s="4" t="s">
        <v>234</v>
      </c>
      <c r="E126" s="7" t="s">
        <v>27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4</v>
      </c>
      <c r="R126" s="4">
        <v>42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Simi Fehoko</v>
      </c>
      <c r="B127" s="4" t="str">
        <f ca="1">IFERROR(__xludf.DUMMYFUNCTION("INDEX(IFNA(REGEXEXTRACT(D127, ""([^ ]+)$"")))"),"LAC")</f>
        <v>LAC</v>
      </c>
      <c r="C127" s="4">
        <f t="shared" si="2"/>
        <v>5.4</v>
      </c>
      <c r="D127" s="4" t="s">
        <v>439</v>
      </c>
      <c r="E127" s="7" t="s">
        <v>356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2</v>
      </c>
      <c r="R127" s="4">
        <v>44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D'Onta Foreman</v>
      </c>
      <c r="B128" s="4" t="str">
        <f ca="1">IFERROR(__xludf.DUMMYFUNCTION("INDEX(IFNA(REGEXEXTRACT(D128, ""([^ ]+)$"")))"),"CLE")</f>
        <v>CLE</v>
      </c>
      <c r="C128" s="4">
        <f t="shared" si="2"/>
        <v>5.6999999999999993</v>
      </c>
      <c r="D128" s="4" t="s">
        <v>368</v>
      </c>
      <c r="E128" s="7" t="s">
        <v>27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10</v>
      </c>
      <c r="N128" s="4">
        <v>31</v>
      </c>
      <c r="O128" s="4">
        <v>0</v>
      </c>
      <c r="P128" s="8">
        <v>0</v>
      </c>
      <c r="Q128" s="7">
        <v>2</v>
      </c>
      <c r="R128" s="4">
        <v>16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Juwan Johnson</v>
      </c>
      <c r="B129" s="4" t="str">
        <f ca="1">IFERROR(__xludf.DUMMYFUNCTION("INDEX(IFNA(REGEXEXTRACT(D129, ""([^ ]+)$"")))"),"NO")</f>
        <v>NO</v>
      </c>
      <c r="C129" s="4">
        <f t="shared" si="2"/>
        <v>6.3000000000000007</v>
      </c>
      <c r="D129" s="4" t="s">
        <v>133</v>
      </c>
      <c r="E129" s="7" t="s">
        <v>358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3</v>
      </c>
      <c r="R129" s="4">
        <v>48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Ladd McConkey</v>
      </c>
      <c r="B130" s="4" t="str">
        <f ca="1">IFERROR(__xludf.DUMMYFUNCTION("INDEX(IFNA(REGEXEXTRACT(D130, ""([^ ]+)$"")))"),"LAC")</f>
        <v>LAC</v>
      </c>
      <c r="C130" s="4">
        <f t="shared" si="2"/>
        <v>6.3</v>
      </c>
      <c r="D130" s="4" t="s">
        <v>126</v>
      </c>
      <c r="E130" s="7" t="s">
        <v>356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4</v>
      </c>
      <c r="R130" s="4">
        <v>43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D.K. Metcalf</v>
      </c>
      <c r="B131" s="4" t="str">
        <f ca="1">IFERROR(__xludf.DUMMYFUNCTION("INDEX(IFNA(REGEXEXTRACT(D131, ""([^ ]+)$"")))"),"SEA")</f>
        <v>SEA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6.3000000000000007</v>
      </c>
      <c r="D131" s="4" t="s">
        <v>219</v>
      </c>
      <c r="E131" s="7" t="s">
        <v>340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3</v>
      </c>
      <c r="R131" s="4">
        <v>48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Rome Odunze</v>
      </c>
      <c r="B132" s="4" t="str">
        <f ca="1">IFERROR(__xludf.DUMMYFUNCTION("INDEX(IFNA(REGEXEXTRACT(D132, ""([^ ]+)$"")))"),"CHI")</f>
        <v>CHI</v>
      </c>
      <c r="C132" s="4">
        <f t="shared" si="3"/>
        <v>5</v>
      </c>
      <c r="D132" s="4" t="s">
        <v>261</v>
      </c>
      <c r="E132" s="7" t="s">
        <v>44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2</v>
      </c>
      <c r="R132" s="4">
        <v>40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Curtis Samuel</v>
      </c>
      <c r="B133" s="4" t="str">
        <f ca="1">IFERROR(__xludf.DUMMYFUNCTION("INDEX(IFNA(REGEXEXTRACT(D133, ""([^ ]+)$"")))"),"BUF")</f>
        <v>BUF</v>
      </c>
      <c r="C133" s="4">
        <f t="shared" si="3"/>
        <v>5.9</v>
      </c>
      <c r="D133" s="4" t="s">
        <v>270</v>
      </c>
      <c r="E133" s="7" t="s">
        <v>428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3</v>
      </c>
      <c r="R133" s="4">
        <v>44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Ja'Tavion Sanders</v>
      </c>
      <c r="B134" s="4" t="str">
        <f ca="1">IFERROR(__xludf.DUMMYFUNCTION("INDEX(IFNA(REGEXEXTRACT(D134, ""([^ ]+)$"")))"),"CAR")</f>
        <v>CAR</v>
      </c>
      <c r="C134" s="4">
        <f t="shared" si="3"/>
        <v>7.4</v>
      </c>
      <c r="D134" s="4" t="s">
        <v>321</v>
      </c>
      <c r="E134" s="7" t="s">
        <v>339</v>
      </c>
      <c r="F134" s="6">
        <v>4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5</v>
      </c>
      <c r="R134" s="4">
        <v>49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Jalen Tolbert</v>
      </c>
      <c r="B135" s="4" t="str">
        <f ca="1">IFERROR(__xludf.DUMMYFUNCTION("INDEX(IFNA(REGEXEXTRACT(D135, ""([^ ]+)$"")))"),"DAL")</f>
        <v>DAL</v>
      </c>
      <c r="C135" s="4">
        <f t="shared" si="3"/>
        <v>6.3</v>
      </c>
      <c r="D135" s="4" t="s">
        <v>274</v>
      </c>
      <c r="E135" s="7" t="s">
        <v>422</v>
      </c>
      <c r="F135" s="6">
        <v>4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4</v>
      </c>
      <c r="R135" s="4">
        <v>43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Brandon Aiyuk</v>
      </c>
      <c r="B136" s="4" t="str">
        <f ca="1">IFERROR(__xludf.DUMMYFUNCTION("INDEX(IFNA(REGEXEXTRACT(D136, ""([^ ]+)$"")))"),"SF")</f>
        <v>SF</v>
      </c>
      <c r="C136" s="4">
        <f t="shared" si="3"/>
        <v>4.7</v>
      </c>
      <c r="D136" s="4" t="s">
        <v>206</v>
      </c>
      <c r="E136" s="7" t="s">
        <v>112</v>
      </c>
      <c r="F136" s="6">
        <v>3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2</v>
      </c>
      <c r="R136" s="4">
        <v>37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Calvin Austin</v>
      </c>
      <c r="B137" s="4" t="str">
        <f ca="1">IFERROR(__xludf.DUMMYFUNCTION("INDEX(IFNA(REGEXEXTRACT(D137, ""([^ ]+)$"")))"),"PIT")</f>
        <v>PIT</v>
      </c>
      <c r="C137" s="4">
        <f t="shared" si="3"/>
        <v>4.5999999999999996</v>
      </c>
      <c r="D137" s="4" t="s">
        <v>282</v>
      </c>
      <c r="E137" s="7" t="s">
        <v>420</v>
      </c>
      <c r="F137" s="6">
        <v>3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2</v>
      </c>
      <c r="R137" s="4">
        <v>36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Alex Bachman</v>
      </c>
      <c r="B138" s="4" t="str">
        <f ca="1">IFERROR(__xludf.DUMMYFUNCTION("INDEX(IFNA(REGEXEXTRACT(D138, ""([^ ]+)$"")))"),"LV")</f>
        <v>LV</v>
      </c>
      <c r="C138" s="4">
        <f t="shared" si="3"/>
        <v>4.5999999999999996</v>
      </c>
      <c r="D138" s="4" t="s">
        <v>506</v>
      </c>
      <c r="E138" s="7" t="s">
        <v>116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3</v>
      </c>
      <c r="R138" s="4">
        <v>31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Zach Charbonnet</v>
      </c>
      <c r="B139" s="4" t="str">
        <f ca="1">IFERROR(__xludf.DUMMYFUNCTION("INDEX(IFNA(REGEXEXTRACT(D139, ""([^ ]+)$"")))"),"SEA")</f>
        <v>SEA</v>
      </c>
      <c r="C139" s="4">
        <f t="shared" si="3"/>
        <v>4</v>
      </c>
      <c r="D139" s="4" t="s">
        <v>124</v>
      </c>
      <c r="E139" s="7" t="s">
        <v>340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5</v>
      </c>
      <c r="N139" s="4">
        <v>20</v>
      </c>
      <c r="O139" s="4">
        <v>0</v>
      </c>
      <c r="P139" s="8">
        <v>0</v>
      </c>
      <c r="Q139" s="7">
        <v>1</v>
      </c>
      <c r="R139" s="4">
        <v>15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Jalen Coker</v>
      </c>
      <c r="B140" s="4" t="str">
        <f ca="1">IFERROR(__xludf.DUMMYFUNCTION("INDEX(IFNA(REGEXEXTRACT(D140, ""([^ ]+)$"")))"),"CAR")</f>
        <v>CAR</v>
      </c>
      <c r="C140" s="4">
        <f t="shared" si="3"/>
        <v>4.5</v>
      </c>
      <c r="D140" s="4" t="s">
        <v>484</v>
      </c>
      <c r="E140" s="7" t="s">
        <v>339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3</v>
      </c>
      <c r="R140" s="4">
        <v>30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James Conner</v>
      </c>
      <c r="B141" s="4" t="str">
        <f ca="1">IFERROR(__xludf.DUMMYFUNCTION("INDEX(IFNA(REGEXEXTRACT(D141, ""([^ ]+)$"")))"),"ARI")</f>
        <v>ARI</v>
      </c>
      <c r="C141" s="4">
        <f t="shared" si="3"/>
        <v>4.6000000000000005</v>
      </c>
      <c r="D141" s="4" t="s">
        <v>64</v>
      </c>
      <c r="E141" s="7" t="s">
        <v>355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7</v>
      </c>
      <c r="N141" s="4">
        <v>24</v>
      </c>
      <c r="O141" s="4">
        <v>0</v>
      </c>
      <c r="P141" s="8">
        <v>0</v>
      </c>
      <c r="Q141" s="7">
        <v>4</v>
      </c>
      <c r="R141" s="4">
        <v>22</v>
      </c>
      <c r="S141" s="4">
        <v>0</v>
      </c>
      <c r="T141" s="8">
        <v>0</v>
      </c>
      <c r="U141" s="7">
        <v>1</v>
      </c>
      <c r="V141" s="8">
        <v>0</v>
      </c>
    </row>
    <row r="142" spans="1:22" x14ac:dyDescent="0.2">
      <c r="A142" s="4" t="str">
        <f t="shared" ca="1" si="0"/>
        <v>Mike Evans</v>
      </c>
      <c r="B142" s="4" t="str">
        <f ca="1">IFERROR(__xludf.DUMMYFUNCTION("INDEX(IFNA(REGEXEXTRACT(D142, ""([^ ]+)$"")))"),"TB")</f>
        <v>TB</v>
      </c>
      <c r="C142" s="4">
        <f t="shared" si="3"/>
        <v>4.4000000000000004</v>
      </c>
      <c r="D142" s="4" t="s">
        <v>54</v>
      </c>
      <c r="E142" s="7" t="s">
        <v>129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2</v>
      </c>
      <c r="R142" s="4">
        <v>34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Antonio Gibson</v>
      </c>
      <c r="B143" s="4" t="str">
        <f ca="1">IFERROR(__xludf.DUMMYFUNCTION("INDEX(IFNA(REGEXEXTRACT(D143, ""([^ ]+)$"")))"),"NE")</f>
        <v>NE</v>
      </c>
      <c r="C143" s="4">
        <f t="shared" si="3"/>
        <v>5.8000000000000007</v>
      </c>
      <c r="D143" s="4" t="s">
        <v>243</v>
      </c>
      <c r="E143" s="7" t="s">
        <v>25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13</v>
      </c>
      <c r="N143" s="4">
        <v>19</v>
      </c>
      <c r="O143" s="4">
        <v>0</v>
      </c>
      <c r="P143" s="8">
        <v>0</v>
      </c>
      <c r="Q143" s="7">
        <v>3</v>
      </c>
      <c r="R143" s="4">
        <v>24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Andrei Iosivas</v>
      </c>
      <c r="B144" s="4" t="str">
        <f ca="1">IFERROR(__xludf.DUMMYFUNCTION("INDEX(IFNA(REGEXEXTRACT(D144, ""([^ ]+)$"")))"),"CIN")</f>
        <v>CIN</v>
      </c>
      <c r="C144" s="4">
        <f t="shared" si="3"/>
        <v>4.5999999999999996</v>
      </c>
      <c r="D144" s="4" t="s">
        <v>217</v>
      </c>
      <c r="E144" s="7" t="s">
        <v>53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2</v>
      </c>
      <c r="R144" s="4">
        <v>36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Jerry Jeudy</v>
      </c>
      <c r="B145" s="4" t="str">
        <f ca="1">IFERROR(__xludf.DUMMYFUNCTION("INDEX(IFNA(REGEXEXTRACT(D145, ""([^ ]+)$"")))"),"CLE")</f>
        <v>CLE</v>
      </c>
      <c r="C145" s="4">
        <f t="shared" si="3"/>
        <v>4</v>
      </c>
      <c r="D145" s="4" t="s">
        <v>132</v>
      </c>
      <c r="E145" s="7" t="s">
        <v>27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1</v>
      </c>
      <c r="R145" s="4">
        <v>35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D'Ernest Johnson</v>
      </c>
      <c r="B146" s="4" t="str">
        <f ca="1">IFERROR(__xludf.DUMMYFUNCTION("INDEX(IFNA(REGEXEXTRACT(D146, ""([^ ]+)$"")))"),"JAX")</f>
        <v>JAX</v>
      </c>
      <c r="C146" s="4">
        <f t="shared" si="3"/>
        <v>5.4</v>
      </c>
      <c r="D146" s="4" t="s">
        <v>377</v>
      </c>
      <c r="E146" s="7" t="s">
        <v>76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6</v>
      </c>
      <c r="N146" s="4">
        <v>28</v>
      </c>
      <c r="O146" s="4">
        <v>0</v>
      </c>
      <c r="P146" s="8">
        <v>0</v>
      </c>
      <c r="Q146" s="7">
        <v>2</v>
      </c>
      <c r="R146" s="4">
        <v>16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Theo Johnson</v>
      </c>
      <c r="B147" s="4" t="str">
        <f ca="1">IFERROR(__xludf.DUMMYFUNCTION("INDEX(IFNA(REGEXEXTRACT(D147, ""([^ ]+)$"")))"),"NYG")</f>
        <v>NYG</v>
      </c>
      <c r="C147" s="4">
        <f t="shared" si="3"/>
        <v>4.5</v>
      </c>
      <c r="D147" s="4" t="s">
        <v>249</v>
      </c>
      <c r="E147" s="7" t="s">
        <v>348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3</v>
      </c>
      <c r="R147" s="4">
        <v>30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Ty Johnson</v>
      </c>
      <c r="B148" s="4" t="str">
        <f ca="1">IFERROR(__xludf.DUMMYFUNCTION("INDEX(IFNA(REGEXEXTRACT(D148, ""([^ ]+)$"")))"),"BUF")</f>
        <v>BUF</v>
      </c>
      <c r="C148" s="4">
        <f t="shared" si="3"/>
        <v>3.4000000000000004</v>
      </c>
      <c r="D148" s="4" t="s">
        <v>309</v>
      </c>
      <c r="E148" s="7" t="s">
        <v>428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4</v>
      </c>
      <c r="N148" s="4">
        <v>34</v>
      </c>
      <c r="O148" s="4">
        <v>0</v>
      </c>
      <c r="P148" s="8">
        <v>0</v>
      </c>
      <c r="Q148" s="7">
        <v>0</v>
      </c>
      <c r="R148" s="4">
        <v>0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Christian Kirk</v>
      </c>
      <c r="B149" s="4" t="str">
        <f ca="1">IFERROR(__xludf.DUMMYFUNCTION("INDEX(IFNA(REGEXEXTRACT(D149, ""([^ ]+)$"")))"),"JAX")</f>
        <v>JAX</v>
      </c>
      <c r="C149" s="4">
        <f t="shared" si="3"/>
        <v>5.4</v>
      </c>
      <c r="D149" s="4" t="s">
        <v>194</v>
      </c>
      <c r="E149" s="7" t="s">
        <v>76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3</v>
      </c>
      <c r="R149" s="4">
        <v>39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Ryan Miller</v>
      </c>
      <c r="B150" s="4" t="str">
        <f ca="1">IFERROR(__xludf.DUMMYFUNCTION("INDEX(IFNA(REGEXEXTRACT(D150, ""([^ ]+)$"")))"),"TB")</f>
        <v>TB</v>
      </c>
      <c r="C150" s="4">
        <f t="shared" si="3"/>
        <v>4.4000000000000004</v>
      </c>
      <c r="D150" s="4" t="s">
        <v>507</v>
      </c>
      <c r="E150" s="7" t="s">
        <v>129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1</v>
      </c>
      <c r="R150" s="4">
        <v>39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Darnell Mooney</v>
      </c>
      <c r="B151" s="4" t="str">
        <f ca="1">IFERROR(__xludf.DUMMYFUNCTION("INDEX(IFNA(REGEXEXTRACT(D151, ""([^ ]+)$"")))"),"ATL")</f>
        <v>ATL</v>
      </c>
      <c r="C151" s="4">
        <f t="shared" si="3"/>
        <v>5.3000000000000007</v>
      </c>
      <c r="D151" s="4" t="s">
        <v>257</v>
      </c>
      <c r="E151" s="7" t="s">
        <v>344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3</v>
      </c>
      <c r="R151" s="4">
        <v>38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David Njoku</v>
      </c>
      <c r="B152" s="4" t="str">
        <f ca="1">IFERROR(__xludf.DUMMYFUNCTION("INDEX(IFNA(REGEXEXTRACT(D152, ""([^ ]+)$"")))"),"CLE")</f>
        <v>CLE</v>
      </c>
      <c r="C152" s="4">
        <f t="shared" si="3"/>
        <v>5.6</v>
      </c>
      <c r="D152" s="4" t="s">
        <v>178</v>
      </c>
      <c r="E152" s="7" t="s">
        <v>27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0</v>
      </c>
      <c r="N152" s="4">
        <v>0</v>
      </c>
      <c r="O152" s="4">
        <v>0</v>
      </c>
      <c r="P152" s="8">
        <v>0</v>
      </c>
      <c r="Q152" s="7">
        <v>5</v>
      </c>
      <c r="R152" s="4">
        <v>31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Josh Palmer</v>
      </c>
      <c r="B153" s="4" t="str">
        <f ca="1">IFERROR(__xludf.DUMMYFUNCTION("INDEX(IFNA(REGEXEXTRACT(D153, ""([^ ]+)$"")))"),"LAC")</f>
        <v>LAC</v>
      </c>
      <c r="C153" s="4">
        <f t="shared" si="3"/>
        <v>4.8000000000000007</v>
      </c>
      <c r="D153" s="4" t="s">
        <v>263</v>
      </c>
      <c r="E153" s="7" t="s">
        <v>356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2</v>
      </c>
      <c r="R153" s="4">
        <v>38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Dak Prescott</v>
      </c>
      <c r="B154" s="4" t="str">
        <f ca="1">IFERROR(__xludf.DUMMYFUNCTION("INDEX(IFNA(REGEXEXTRACT(D154, ""([^ ]+)$"")))"),"DAL")</f>
        <v>DAL</v>
      </c>
      <c r="C154" s="4">
        <f t="shared" si="3"/>
        <v>3.22</v>
      </c>
      <c r="D154" s="4" t="s">
        <v>84</v>
      </c>
      <c r="E154" s="7" t="s">
        <v>422</v>
      </c>
      <c r="F154" s="6">
        <v>3</v>
      </c>
      <c r="G154" s="7">
        <v>33</v>
      </c>
      <c r="H154" s="4">
        <v>17</v>
      </c>
      <c r="I154" s="4">
        <v>178</v>
      </c>
      <c r="J154" s="4">
        <v>0</v>
      </c>
      <c r="K154" s="4">
        <v>2</v>
      </c>
      <c r="L154" s="8">
        <v>0</v>
      </c>
      <c r="M154" s="7">
        <v>1</v>
      </c>
      <c r="N154" s="4">
        <v>1</v>
      </c>
      <c r="O154" s="4">
        <v>0</v>
      </c>
      <c r="P154" s="8">
        <v>0</v>
      </c>
      <c r="Q154" s="7">
        <v>0</v>
      </c>
      <c r="R154" s="4">
        <v>0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Ben Sims</v>
      </c>
      <c r="B155" s="4" t="str">
        <f ca="1">IFERROR(__xludf.DUMMYFUNCTION("INDEX(IFNA(REGEXEXTRACT(D155, ""([^ ]+)$"")))"),"GB")</f>
        <v>GB</v>
      </c>
      <c r="C155" s="4">
        <f t="shared" si="3"/>
        <v>4.8000000000000007</v>
      </c>
      <c r="D155" s="4" t="s">
        <v>508</v>
      </c>
      <c r="E155" s="7" t="s">
        <v>21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2</v>
      </c>
      <c r="R155" s="4">
        <v>38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D.J. Turner</v>
      </c>
      <c r="B156" s="4" t="str">
        <f ca="1">IFERROR(__xludf.DUMMYFUNCTION("INDEX(IFNA(REGEXEXTRACT(D156, ""([^ ]+)$"")))"),"LV")</f>
        <v>LV</v>
      </c>
      <c r="C156" s="4">
        <f t="shared" si="3"/>
        <v>4.7</v>
      </c>
      <c r="D156" s="4" t="s">
        <v>329</v>
      </c>
      <c r="E156" s="7" t="s">
        <v>116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37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Ameer Abdullah</v>
      </c>
      <c r="B157" s="4" t="str">
        <f ca="1">IFERROR(__xludf.DUMMYFUNCTION("INDEX(IFNA(REGEXEXTRACT(D157, ""([^ ]+)$"")))"),"LV")</f>
        <v>LV</v>
      </c>
      <c r="C157" s="4">
        <f t="shared" si="3"/>
        <v>3.3000000000000007</v>
      </c>
      <c r="D157" s="4" t="s">
        <v>398</v>
      </c>
      <c r="E157" s="7" t="s">
        <v>116</v>
      </c>
      <c r="F157" s="6">
        <v>2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4</v>
      </c>
      <c r="N157" s="4">
        <v>24</v>
      </c>
      <c r="O157" s="4">
        <v>0</v>
      </c>
      <c r="P157" s="8">
        <v>0</v>
      </c>
      <c r="Q157" s="7">
        <v>3</v>
      </c>
      <c r="R157" s="4">
        <v>14</v>
      </c>
      <c r="S157" s="4">
        <v>0</v>
      </c>
      <c r="T157" s="8">
        <v>0</v>
      </c>
      <c r="U157" s="7">
        <v>1</v>
      </c>
      <c r="V157" s="8">
        <v>0</v>
      </c>
    </row>
    <row r="158" spans="1:22" x14ac:dyDescent="0.2">
      <c r="A158" s="4" t="str">
        <f t="shared" ca="1" si="0"/>
        <v>Nelson Agholor</v>
      </c>
      <c r="B158" s="4" t="str">
        <f ca="1">IFERROR(__xludf.DUMMYFUNCTION("INDEX(IFNA(REGEXEXTRACT(D158, ""([^ ]+)$"")))"),"BAL")</f>
        <v>BAL</v>
      </c>
      <c r="C158" s="4">
        <f t="shared" si="3"/>
        <v>3</v>
      </c>
      <c r="D158" s="4" t="s">
        <v>279</v>
      </c>
      <c r="E158" s="7" t="s">
        <v>19</v>
      </c>
      <c r="F158" s="6">
        <v>2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1</v>
      </c>
      <c r="R158" s="4">
        <v>25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Trey Benson</v>
      </c>
      <c r="B159" s="4" t="str">
        <f ca="1">IFERROR(__xludf.DUMMYFUNCTION("INDEX(IFNA(REGEXEXTRACT(D159, ""([^ ]+)$"")))"),"ARI")</f>
        <v>ARI</v>
      </c>
      <c r="C159" s="4">
        <f t="shared" si="3"/>
        <v>2.6</v>
      </c>
      <c r="D159" s="4" t="s">
        <v>230</v>
      </c>
      <c r="E159" s="7" t="s">
        <v>355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5</v>
      </c>
      <c r="N159" s="4">
        <v>26</v>
      </c>
      <c r="O159" s="4">
        <v>0</v>
      </c>
      <c r="P159" s="8">
        <v>0</v>
      </c>
      <c r="Q159" s="7">
        <v>0</v>
      </c>
      <c r="R159" s="4">
        <v>0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Cartavious Bigsby</v>
      </c>
      <c r="B160" s="4" t="str">
        <f ca="1">IFERROR(__xludf.DUMMYFUNCTION("INDEX(IFNA(REGEXEXTRACT(D160, ""([^ ]+)$"")))"),"JAX")</f>
        <v>JAX</v>
      </c>
      <c r="C160" s="4">
        <f t="shared" si="3"/>
        <v>2.4000000000000004</v>
      </c>
      <c r="D160" s="4" t="s">
        <v>139</v>
      </c>
      <c r="E160" s="7" t="s">
        <v>76</v>
      </c>
      <c r="F160" s="6">
        <v>2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7</v>
      </c>
      <c r="N160" s="4">
        <v>24</v>
      </c>
      <c r="O160" s="4">
        <v>0</v>
      </c>
      <c r="P160" s="8">
        <v>0</v>
      </c>
      <c r="Q160" s="7">
        <v>0</v>
      </c>
      <c r="R160" s="4">
        <v>0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Christopher Brooks</v>
      </c>
      <c r="B161" s="4" t="str">
        <f ca="1">IFERROR(__xludf.DUMMYFUNCTION("INDEX(IFNA(REGEXEXTRACT(D161, ""([^ ]+)$"")))"),"GB")</f>
        <v>GB</v>
      </c>
      <c r="C161" s="4">
        <f t="shared" si="3"/>
        <v>2.1</v>
      </c>
      <c r="D161" s="4" t="s">
        <v>450</v>
      </c>
      <c r="E161" s="7" t="s">
        <v>21</v>
      </c>
      <c r="F161" s="6">
        <v>2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4</v>
      </c>
      <c r="N161" s="4">
        <v>21</v>
      </c>
      <c r="O161" s="4">
        <v>0</v>
      </c>
      <c r="P161" s="8">
        <v>0</v>
      </c>
      <c r="Q161" s="7">
        <v>0</v>
      </c>
      <c r="R161" s="4">
        <v>0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Harrison Bryant</v>
      </c>
      <c r="B162" s="4" t="str">
        <f ca="1">IFERROR(__xludf.DUMMYFUNCTION("INDEX(IFNA(REGEXEXTRACT(D162, ""([^ ]+)$"")))"),"LV")</f>
        <v>LV</v>
      </c>
      <c r="C162" s="4">
        <f t="shared" si="3"/>
        <v>3.9000000000000004</v>
      </c>
      <c r="D162" s="4" t="s">
        <v>471</v>
      </c>
      <c r="E162" s="7" t="s">
        <v>116</v>
      </c>
      <c r="F162" s="6">
        <v>2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3</v>
      </c>
      <c r="R162" s="4">
        <v>24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Keon Coleman</v>
      </c>
      <c r="B163" s="4" t="str">
        <f ca="1">IFERROR(__xludf.DUMMYFUNCTION("INDEX(IFNA(REGEXEXTRACT(D163, ""([^ ]+)$"")))"),"BUF")</f>
        <v>BUF</v>
      </c>
      <c r="C163" s="4">
        <f t="shared" si="3"/>
        <v>4.0999999999999996</v>
      </c>
      <c r="D163" s="4" t="s">
        <v>163</v>
      </c>
      <c r="E163" s="7" t="s">
        <v>428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3</v>
      </c>
      <c r="R163" s="4">
        <v>26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Will Dissly</v>
      </c>
      <c r="B164" s="4" t="str">
        <f ca="1">IFERROR(__xludf.DUMMYFUNCTION("INDEX(IFNA(REGEXEXTRACT(D164, ""([^ ]+)$"")))"),"LAC")</f>
        <v>LAC</v>
      </c>
      <c r="C164" s="4">
        <f t="shared" si="3"/>
        <v>4.5999999999999996</v>
      </c>
      <c r="D164" s="4" t="s">
        <v>235</v>
      </c>
      <c r="E164" s="7" t="s">
        <v>356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4</v>
      </c>
      <c r="R164" s="4">
        <v>26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Greg Dortch</v>
      </c>
      <c r="B165" s="4" t="str">
        <f ca="1">IFERROR(__xludf.DUMMYFUNCTION("INDEX(IFNA(REGEXEXTRACT(D165, ""([^ ]+)$"")))"),"ARI")</f>
        <v>ARI</v>
      </c>
      <c r="C165" s="4">
        <f t="shared" si="3"/>
        <v>3.0999999999999996</v>
      </c>
      <c r="D165" s="4" t="s">
        <v>171</v>
      </c>
      <c r="E165" s="7" t="s">
        <v>355</v>
      </c>
      <c r="F165" s="6">
        <v>2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3</v>
      </c>
      <c r="R165" s="4">
        <v>36</v>
      </c>
      <c r="S165" s="4">
        <v>0</v>
      </c>
      <c r="T165" s="8">
        <v>0</v>
      </c>
      <c r="U165" s="7">
        <v>1</v>
      </c>
      <c r="V165" s="8">
        <v>0</v>
      </c>
    </row>
    <row r="166" spans="1:22" x14ac:dyDescent="0.2">
      <c r="A166" s="4" t="str">
        <f t="shared" ca="1" si="0"/>
        <v>Jahan Dotson</v>
      </c>
      <c r="B166" s="4" t="str">
        <f ca="1">IFERROR(__xludf.DUMMYFUNCTION("INDEX(IFNA(REGEXEXTRACT(D166, ""([^ ]+)$"")))"),"PHI")</f>
        <v>PHI</v>
      </c>
      <c r="C166" s="4">
        <f t="shared" si="3"/>
        <v>2.8</v>
      </c>
      <c r="D166" s="4" t="s">
        <v>403</v>
      </c>
      <c r="E166" s="7" t="s">
        <v>357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1</v>
      </c>
      <c r="N166" s="4">
        <v>13</v>
      </c>
      <c r="O166" s="4">
        <v>0</v>
      </c>
      <c r="P166" s="8">
        <v>0</v>
      </c>
      <c r="Q166" s="7">
        <v>1</v>
      </c>
      <c r="R166" s="4">
        <v>10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Kenny Gainwell</v>
      </c>
      <c r="B167" s="4" t="str">
        <f ca="1">IFERROR(__xludf.DUMMYFUNCTION("INDEX(IFNA(REGEXEXTRACT(D167, ""([^ ]+)$"")))"),"PHI")</f>
        <v>PHI</v>
      </c>
      <c r="C167" s="4">
        <f t="shared" si="3"/>
        <v>2.3000000000000003</v>
      </c>
      <c r="D167" s="4" t="s">
        <v>241</v>
      </c>
      <c r="E167" s="7" t="s">
        <v>357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3</v>
      </c>
      <c r="N167" s="4">
        <v>23</v>
      </c>
      <c r="O167" s="4">
        <v>0</v>
      </c>
      <c r="P167" s="8">
        <v>0</v>
      </c>
      <c r="Q167" s="7">
        <v>0</v>
      </c>
      <c r="R167" s="4">
        <v>0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Jauan Jennings</v>
      </c>
      <c r="B168" s="4" t="str">
        <f ca="1">IFERROR(__xludf.DUMMYFUNCTION("INDEX(IFNA(REGEXEXTRACT(D168, ""([^ ]+)$"")))"),"SF")</f>
        <v>SF</v>
      </c>
      <c r="C168" s="4">
        <f t="shared" si="3"/>
        <v>4.2</v>
      </c>
      <c r="D168" s="4" t="s">
        <v>152</v>
      </c>
      <c r="E168" s="7" t="s">
        <v>112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3</v>
      </c>
      <c r="R168" s="4">
        <v>27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Roschon Johnson</v>
      </c>
      <c r="B169" s="4" t="str">
        <f ca="1">IFERROR(__xludf.DUMMYFUNCTION("INDEX(IFNA(REGEXEXTRACT(D169, ""([^ ]+)$"")))"),"CHI")</f>
        <v>CHI</v>
      </c>
      <c r="C169" s="4">
        <f t="shared" si="3"/>
        <v>4.3</v>
      </c>
      <c r="D169" s="4" t="s">
        <v>429</v>
      </c>
      <c r="E169" s="7" t="s">
        <v>44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5</v>
      </c>
      <c r="N169" s="4">
        <v>8</v>
      </c>
      <c r="O169" s="4">
        <v>0</v>
      </c>
      <c r="P169" s="8">
        <v>0</v>
      </c>
      <c r="Q169" s="7">
        <v>2</v>
      </c>
      <c r="R169" s="4">
        <v>25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Quentin Johnston</v>
      </c>
      <c r="B170" s="4" t="str">
        <f ca="1">IFERROR(__xludf.DUMMYFUNCTION("INDEX(IFNA(REGEXEXTRACT(D170, ""([^ ]+)$"")))"),"LAC")</f>
        <v>LAC</v>
      </c>
      <c r="C170" s="4">
        <f t="shared" si="3"/>
        <v>3.7</v>
      </c>
      <c r="D170" s="4" t="s">
        <v>192</v>
      </c>
      <c r="E170" s="7" t="s">
        <v>356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1</v>
      </c>
      <c r="N170" s="4">
        <v>0</v>
      </c>
      <c r="O170" s="4">
        <v>0</v>
      </c>
      <c r="P170" s="8">
        <v>0</v>
      </c>
      <c r="Q170" s="7">
        <v>3</v>
      </c>
      <c r="R170" s="4">
        <v>22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Isaiah Likely</v>
      </c>
      <c r="B171" s="4" t="str">
        <f ca="1">IFERROR(__xludf.DUMMYFUNCTION("INDEX(IFNA(REGEXEXTRACT(D171, ""([^ ]+)$"")))"),"BAL")</f>
        <v>BAL</v>
      </c>
      <c r="C171" s="4">
        <f t="shared" si="3"/>
        <v>3.7</v>
      </c>
      <c r="D171" s="4" t="s">
        <v>63</v>
      </c>
      <c r="E171" s="7" t="s">
        <v>19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2</v>
      </c>
      <c r="R171" s="4">
        <v>27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Ray Ray McCloud</v>
      </c>
      <c r="B172" s="4" t="str">
        <f ca="1">IFERROR(__xludf.DUMMYFUNCTION("INDEX(IFNA(REGEXEXTRACT(D172, ""([^ ]+)$"")))"),"ATL")</f>
        <v>ATL</v>
      </c>
      <c r="C172" s="4">
        <f t="shared" si="3"/>
        <v>2.8</v>
      </c>
      <c r="D172" s="4" t="s">
        <v>167</v>
      </c>
      <c r="E172" s="7" t="s">
        <v>344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1</v>
      </c>
      <c r="N172" s="4">
        <v>3</v>
      </c>
      <c r="O172" s="4">
        <v>0</v>
      </c>
      <c r="P172" s="8">
        <v>0</v>
      </c>
      <c r="Q172" s="7">
        <v>3</v>
      </c>
      <c r="R172" s="4">
        <v>30</v>
      </c>
      <c r="S172" s="4">
        <v>0</v>
      </c>
      <c r="T172" s="8">
        <v>0</v>
      </c>
      <c r="U172" s="7">
        <v>1</v>
      </c>
      <c r="V172" s="8">
        <v>0</v>
      </c>
    </row>
    <row r="173" spans="1:22" x14ac:dyDescent="0.2">
      <c r="A173" s="4" t="str">
        <f t="shared" ca="1" si="0"/>
        <v>Bo Melton</v>
      </c>
      <c r="B173" s="4" t="str">
        <f ca="1">IFERROR(__xludf.DUMMYFUNCTION("INDEX(IFNA(REGEXEXTRACT(D173, ""([^ ]+)$"")))"),"GB")</f>
        <v>GB</v>
      </c>
      <c r="C173" s="4">
        <f t="shared" si="3"/>
        <v>3.8000000000000003</v>
      </c>
      <c r="D173" s="4" t="s">
        <v>409</v>
      </c>
      <c r="E173" s="7" t="s">
        <v>21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2</v>
      </c>
      <c r="N173" s="4">
        <v>27</v>
      </c>
      <c r="O173" s="4">
        <v>0</v>
      </c>
      <c r="P173" s="8">
        <v>0</v>
      </c>
      <c r="Q173" s="7">
        <v>1</v>
      </c>
      <c r="R173" s="4">
        <v>6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D.J. Moore</v>
      </c>
      <c r="B174" s="4" t="str">
        <f ca="1">IFERROR(__xludf.DUMMYFUNCTION("INDEX(IFNA(REGEXEXTRACT(D174, ""([^ ]+)$"")))"),"CHI")</f>
        <v>CHI</v>
      </c>
      <c r="C174" s="4">
        <f t="shared" si="3"/>
        <v>4</v>
      </c>
      <c r="D174" s="4" t="s">
        <v>177</v>
      </c>
      <c r="E174" s="7" t="s">
        <v>44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4</v>
      </c>
      <c r="R174" s="4">
        <v>20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Andrew Ogletree</v>
      </c>
      <c r="B175" s="4" t="str">
        <f ca="1">IFERROR(__xludf.DUMMYFUNCTION("INDEX(IFNA(REGEXEXTRACT(D175, ""([^ ]+)$"")))"),"IND")</f>
        <v>IND</v>
      </c>
      <c r="C175" s="4">
        <f t="shared" si="3"/>
        <v>3.4000000000000004</v>
      </c>
      <c r="D175" s="4" t="s">
        <v>390</v>
      </c>
      <c r="E175" s="7" t="s">
        <v>345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2</v>
      </c>
      <c r="R175" s="4">
        <v>24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Craig Reynolds</v>
      </c>
      <c r="B176" s="4" t="str">
        <f ca="1">IFERROR(__xludf.DUMMYFUNCTION("INDEX(IFNA(REGEXEXTRACT(D176, ""([^ ]+)$"")))"),"DET")</f>
        <v>DET</v>
      </c>
      <c r="C176" s="4">
        <f t="shared" si="3"/>
        <v>2.1</v>
      </c>
      <c r="D176" s="4" t="s">
        <v>509</v>
      </c>
      <c r="E176" s="7" t="s">
        <v>338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6</v>
      </c>
      <c r="N176" s="4">
        <v>21</v>
      </c>
      <c r="O176" s="4">
        <v>0</v>
      </c>
      <c r="P176" s="8">
        <v>0</v>
      </c>
      <c r="Q176" s="7">
        <v>0</v>
      </c>
      <c r="R176" s="4">
        <v>0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Dalton Schultz</v>
      </c>
      <c r="B177" s="4" t="str">
        <f ca="1">IFERROR(__xludf.DUMMYFUNCTION("INDEX(IFNA(REGEXEXTRACT(D177, ""([^ ]+)$"")))"),"HOU")</f>
        <v>HOU</v>
      </c>
      <c r="C177" s="4">
        <f t="shared" si="3"/>
        <v>4.7</v>
      </c>
      <c r="D177" s="4" t="s">
        <v>271</v>
      </c>
      <c r="E177" s="7" t="s">
        <v>346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4</v>
      </c>
      <c r="R177" s="4">
        <v>27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Trey Sermon</v>
      </c>
      <c r="B178" s="4" t="str">
        <f ca="1">IFERROR(__xludf.DUMMYFUNCTION("INDEX(IFNA(REGEXEXTRACT(D178, ""([^ ]+)$"")))"),"IND")</f>
        <v>IND</v>
      </c>
      <c r="C178" s="4">
        <f t="shared" si="3"/>
        <v>2.9000000000000004</v>
      </c>
      <c r="D178" s="4" t="s">
        <v>411</v>
      </c>
      <c r="E178" s="7" t="s">
        <v>345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18</v>
      </c>
      <c r="N178" s="4">
        <v>29</v>
      </c>
      <c r="O178" s="4">
        <v>0</v>
      </c>
      <c r="P178" s="8">
        <v>0</v>
      </c>
      <c r="Q178" s="7">
        <v>0</v>
      </c>
      <c r="R178" s="4">
        <v>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Tyjae Spears</v>
      </c>
      <c r="B179" s="4" t="str">
        <f ca="1">IFERROR(__xludf.DUMMYFUNCTION("INDEX(IFNA(REGEXEXTRACT(D179, ""([^ ]+)$"")))"),"TEN")</f>
        <v>TEN</v>
      </c>
      <c r="C179" s="4">
        <f t="shared" si="3"/>
        <v>2.7</v>
      </c>
      <c r="D179" s="4" t="s">
        <v>201</v>
      </c>
      <c r="E179" s="7" t="s">
        <v>352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6</v>
      </c>
      <c r="N179" s="4">
        <v>27</v>
      </c>
      <c r="O179" s="4">
        <v>0</v>
      </c>
      <c r="P179" s="8">
        <v>0</v>
      </c>
      <c r="Q179" s="7">
        <v>0</v>
      </c>
      <c r="R179" s="4">
        <v>0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Patrick Taylor</v>
      </c>
      <c r="B180" s="4" t="str">
        <f ca="1">IFERROR(__xludf.DUMMYFUNCTION("INDEX(IFNA(REGEXEXTRACT(D180, ""([^ ]+)$"")))"),"SF")</f>
        <v>SF</v>
      </c>
      <c r="C180" s="4">
        <f t="shared" si="3"/>
        <v>3.3000000000000003</v>
      </c>
      <c r="D180" s="4" t="s">
        <v>510</v>
      </c>
      <c r="E180" s="7" t="s">
        <v>112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5</v>
      </c>
      <c r="N180" s="4">
        <v>16</v>
      </c>
      <c r="O180" s="4">
        <v>0</v>
      </c>
      <c r="P180" s="8">
        <v>0</v>
      </c>
      <c r="Q180" s="7">
        <v>1</v>
      </c>
      <c r="R180" s="4">
        <v>12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Brian Thomas</v>
      </c>
      <c r="B181" s="4" t="str">
        <f ca="1">IFERROR(__xludf.DUMMYFUNCTION("INDEX(IFNA(REGEXEXTRACT(D181, ""([^ ]+)$"")))"),"JAX")</f>
        <v>JAX</v>
      </c>
      <c r="C181" s="4">
        <f t="shared" si="3"/>
        <v>4.2</v>
      </c>
      <c r="D181" s="4" t="s">
        <v>120</v>
      </c>
      <c r="E181" s="7" t="s">
        <v>76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3</v>
      </c>
      <c r="R181" s="4">
        <v>27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Javonte Williams</v>
      </c>
      <c r="B182" s="4" t="str">
        <f ca="1">IFERROR(__xludf.DUMMYFUNCTION("INDEX(IFNA(REGEXEXTRACT(D182, ""([^ ]+)$"")))"),"DEN")</f>
        <v>DEN</v>
      </c>
      <c r="C182" s="4">
        <f t="shared" si="3"/>
        <v>3.1000000000000005</v>
      </c>
      <c r="D182" s="4" t="s">
        <v>227</v>
      </c>
      <c r="E182" s="7" t="s">
        <v>361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6</v>
      </c>
      <c r="N182" s="4">
        <v>23</v>
      </c>
      <c r="O182" s="4">
        <v>0</v>
      </c>
      <c r="P182" s="8">
        <v>0</v>
      </c>
      <c r="Q182" s="7">
        <v>3</v>
      </c>
      <c r="R182" s="4">
        <v>13</v>
      </c>
      <c r="S182" s="4">
        <v>0</v>
      </c>
      <c r="T182" s="8">
        <v>0</v>
      </c>
      <c r="U182" s="7">
        <v>1</v>
      </c>
      <c r="V182" s="8">
        <v>0</v>
      </c>
    </row>
    <row r="183" spans="1:22" x14ac:dyDescent="0.2">
      <c r="A183" s="4" t="str">
        <f t="shared" ca="1" si="0"/>
        <v>Cedrick Wilson</v>
      </c>
      <c r="B183" s="4" t="str">
        <f ca="1">IFERROR(__xludf.DUMMYFUNCTION("INDEX(IFNA(REGEXEXTRACT(D183, ""([^ ]+)$"")))"),"NO")</f>
        <v>NO</v>
      </c>
      <c r="C183" s="4">
        <f t="shared" si="3"/>
        <v>3.8000000000000003</v>
      </c>
      <c r="D183" s="4" t="s">
        <v>337</v>
      </c>
      <c r="E183" s="7" t="s">
        <v>358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2</v>
      </c>
      <c r="R183" s="4">
        <v>28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Olamide Zaccheaus</v>
      </c>
      <c r="B184" s="4" t="str">
        <f ca="1">IFERROR(__xludf.DUMMYFUNCTION("INDEX(IFNA(REGEXEXTRACT(D184, ""([^ ]+)$"")))"),"WAS")</f>
        <v>WAS</v>
      </c>
      <c r="C184" s="4">
        <f t="shared" si="3"/>
        <v>4.7</v>
      </c>
      <c r="D184" s="4" t="s">
        <v>278</v>
      </c>
      <c r="E184" s="7" t="s">
        <v>347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4</v>
      </c>
      <c r="R184" s="4">
        <v>27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Erick All</v>
      </c>
      <c r="B185" s="4" t="str">
        <f ca="1">IFERROR(__xludf.DUMMYFUNCTION("INDEX(IFNA(REGEXEXTRACT(D185, ""([^ ]+)$"")))"),"CIN")</f>
        <v>CIN</v>
      </c>
      <c r="C185" s="4">
        <f t="shared" si="3"/>
        <v>2</v>
      </c>
      <c r="D185" s="4" t="s">
        <v>370</v>
      </c>
      <c r="E185" s="7" t="s">
        <v>53</v>
      </c>
      <c r="F185" s="6">
        <v>1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10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AJ Barner</v>
      </c>
      <c r="B186" s="4" t="str">
        <f ca="1">IFERROR(__xludf.DUMMYFUNCTION("INDEX(IFNA(REGEXEXTRACT(D186, ""([^ ]+)$"")))"),"SEA")</f>
        <v>SEA</v>
      </c>
      <c r="C186" s="4">
        <f t="shared" si="3"/>
        <v>1.8</v>
      </c>
      <c r="D186" s="4" t="s">
        <v>436</v>
      </c>
      <c r="E186" s="7" t="s">
        <v>340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13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Jake Bobo</v>
      </c>
      <c r="B187" s="4" t="str">
        <f ca="1">IFERROR(__xludf.DUMMYFUNCTION("INDEX(IFNA(REGEXEXTRACT(D187, ""([^ ]+)$"")))"),"SEA")</f>
        <v>SEA</v>
      </c>
      <c r="C187" s="4">
        <f t="shared" si="3"/>
        <v>2.8</v>
      </c>
      <c r="D187" s="4" t="s">
        <v>383</v>
      </c>
      <c r="E187" s="7" t="s">
        <v>340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18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Tyler Boyd</v>
      </c>
      <c r="B188" s="4" t="str">
        <f ca="1">IFERROR(__xludf.DUMMYFUNCTION("INDEX(IFNA(REGEXEXTRACT(D188, ""([^ ]+)$"")))"),"TEN")</f>
        <v>TEN</v>
      </c>
      <c r="C188" s="4">
        <f t="shared" si="3"/>
        <v>3.4000000000000004</v>
      </c>
      <c r="D188" s="4" t="s">
        <v>231</v>
      </c>
      <c r="E188" s="7" t="s">
        <v>352</v>
      </c>
      <c r="F188" s="6">
        <v>1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3</v>
      </c>
      <c r="R188" s="4">
        <v>19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Jalen Brooks</v>
      </c>
      <c r="B189" s="4" t="str">
        <f ca="1">IFERROR(__xludf.DUMMYFUNCTION("INDEX(IFNA(REGEXEXTRACT(D189, ""([^ ]+)$"")))"),"DAL")</f>
        <v>DAL</v>
      </c>
      <c r="C189" s="4">
        <f t="shared" si="3"/>
        <v>2</v>
      </c>
      <c r="D189" s="4" t="s">
        <v>232</v>
      </c>
      <c r="E189" s="7" t="s">
        <v>422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15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Dyami Brown</v>
      </c>
      <c r="B190" s="4" t="str">
        <f ca="1">IFERROR(__xludf.DUMMYFUNCTION("INDEX(IFNA(REGEXEXTRACT(D190, ""([^ ]+)$"")))"),"WAS")</f>
        <v>WAS</v>
      </c>
      <c r="C190" s="4">
        <f t="shared" si="3"/>
        <v>1.6</v>
      </c>
      <c r="D190" s="4" t="s">
        <v>384</v>
      </c>
      <c r="E190" s="7" t="s">
        <v>347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1</v>
      </c>
      <c r="R190" s="4">
        <v>11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Treylon Burks</v>
      </c>
      <c r="B191" s="4" t="str">
        <f ca="1">IFERROR(__xludf.DUMMYFUNCTION("INDEX(IFNA(REGEXEXTRACT(D191, ""([^ ]+)$"")))"),"TEN")</f>
        <v>TEN</v>
      </c>
      <c r="C191" s="4">
        <f t="shared" si="3"/>
        <v>1.5</v>
      </c>
      <c r="D191" s="4" t="s">
        <v>285</v>
      </c>
      <c r="E191" s="7" t="s">
        <v>352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1</v>
      </c>
      <c r="R191" s="4">
        <v>10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Tyler Conklin</v>
      </c>
      <c r="B192" s="4" t="str">
        <f ca="1">IFERROR(__xludf.DUMMYFUNCTION("INDEX(IFNA(REGEXEXTRACT(D192, ""([^ ]+)$"")))"),"NYJ")</f>
        <v>NYJ</v>
      </c>
      <c r="C192" s="4">
        <f t="shared" si="3"/>
        <v>2</v>
      </c>
      <c r="D192" s="4" t="s">
        <v>288</v>
      </c>
      <c r="E192" s="7" t="s">
        <v>342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2</v>
      </c>
      <c r="R192" s="4">
        <v>10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Derius Davis</v>
      </c>
      <c r="B193" s="4" t="str">
        <f ca="1">IFERROR(__xludf.DUMMYFUNCTION("INDEX(IFNA(REGEXEXTRACT(D193, ""([^ ]+)$"")))"),"LAC")</f>
        <v>LAC</v>
      </c>
      <c r="C193" s="4">
        <f t="shared" si="3"/>
        <v>2.7</v>
      </c>
      <c r="D193" s="4" t="s">
        <v>291</v>
      </c>
      <c r="E193" s="7" t="s">
        <v>356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2</v>
      </c>
      <c r="N193" s="4">
        <v>14</v>
      </c>
      <c r="O193" s="4">
        <v>0</v>
      </c>
      <c r="P193" s="8">
        <v>0</v>
      </c>
      <c r="Q193" s="7">
        <v>1</v>
      </c>
      <c r="R193" s="4">
        <v>8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Ezekiel Elliott</v>
      </c>
      <c r="B194" s="4" t="str">
        <f ca="1">IFERROR(__xludf.DUMMYFUNCTION("INDEX(IFNA(REGEXEXTRACT(D194, ""([^ ]+)$"")))"),"LAC")</f>
        <v>LAC</v>
      </c>
      <c r="C194" s="4">
        <f t="shared" si="3"/>
        <v>1.7000000000000002</v>
      </c>
      <c r="D194" s="4" t="s">
        <v>106</v>
      </c>
      <c r="E194" s="7" t="s">
        <v>338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8</v>
      </c>
      <c r="N194" s="4">
        <v>17</v>
      </c>
      <c r="O194" s="4">
        <v>0</v>
      </c>
      <c r="P194" s="8">
        <v>0</v>
      </c>
      <c r="Q194" s="7">
        <v>0</v>
      </c>
      <c r="R194" s="4">
        <v>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Audric Estime</v>
      </c>
      <c r="B195" s="4" t="str">
        <f ca="1">IFERROR(__xludf.DUMMYFUNCTION("INDEX(IFNA(REGEXEXTRACT(D195, ""([^ ]+)$"")))"),"DEN")</f>
        <v>DEN</v>
      </c>
      <c r="C195" s="4">
        <f t="shared" ref="C195:C257" si="4">Pts_PA*G195+Pts_PC*H195+Pts_PY*I195+Pts_PTD*J195+Pts_PI*K195+Pts_P2*L195+Pts_RA*M195+Pts_RY*N195+Pts_RTD*O195+Pts_R2*P195+Pts_Res*Q195+Pts_ReY*R195+Pts_ReTD*S195+Pts_Re2*T195+Pts_FL*U195+Pts_FTD*V195</f>
        <v>1.3</v>
      </c>
      <c r="D195" s="4" t="s">
        <v>238</v>
      </c>
      <c r="E195" s="7" t="s">
        <v>361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2</v>
      </c>
      <c r="N195" s="4">
        <v>13</v>
      </c>
      <c r="O195" s="4">
        <v>0</v>
      </c>
      <c r="P195" s="8">
        <v>0</v>
      </c>
      <c r="Q195" s="7">
        <v>0</v>
      </c>
      <c r="R195" s="4">
        <v>0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Jake Ferguson</v>
      </c>
      <c r="B196" s="4" t="str">
        <f ca="1">IFERROR(__xludf.DUMMYFUNCTION("INDEX(IFNA(REGEXEXTRACT(D196, ""([^ ]+)$"")))"),"DAL")</f>
        <v>DAL</v>
      </c>
      <c r="C196" s="4">
        <f t="shared" si="4"/>
        <v>2.6</v>
      </c>
      <c r="D196" s="4" t="s">
        <v>240</v>
      </c>
      <c r="E196" s="7" t="s">
        <v>422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3</v>
      </c>
      <c r="R196" s="4">
        <v>11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Jerome Ford</v>
      </c>
      <c r="B197" s="4" t="str">
        <f ca="1">IFERROR(__xludf.DUMMYFUNCTION("INDEX(IFNA(REGEXEXTRACT(D197, ""([^ ]+)$"")))"),"CLE")</f>
        <v>CLE</v>
      </c>
      <c r="C197" s="4">
        <f t="shared" si="4"/>
        <v>1.4000000000000001</v>
      </c>
      <c r="D197" s="4" t="s">
        <v>88</v>
      </c>
      <c r="E197" s="7" t="s">
        <v>27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2</v>
      </c>
      <c r="N197" s="4">
        <v>14</v>
      </c>
      <c r="O197" s="4">
        <v>0</v>
      </c>
      <c r="P197" s="8">
        <v>0</v>
      </c>
      <c r="Q197" s="7">
        <v>0</v>
      </c>
      <c r="R197" s="4">
        <v>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Pat Freiermuth</v>
      </c>
      <c r="B198" s="4" t="str">
        <f ca="1">IFERROR(__xludf.DUMMYFUNCTION("INDEX(IFNA(REGEXEXTRACT(D198, ""([^ ]+)$"")))"),"PIT")</f>
        <v>PIT</v>
      </c>
      <c r="C198" s="4">
        <f t="shared" si="4"/>
        <v>2.6</v>
      </c>
      <c r="D198" s="4" t="s">
        <v>216</v>
      </c>
      <c r="E198" s="7" t="s">
        <v>420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16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Eric Gray</v>
      </c>
      <c r="B199" s="4" t="str">
        <f ca="1">IFERROR(__xludf.DUMMYFUNCTION("INDEX(IFNA(REGEXEXTRACT(D199, ""([^ ]+)$"")))"),"NYG")</f>
        <v>NYG</v>
      </c>
      <c r="C199" s="4">
        <f t="shared" si="4"/>
        <v>1.3</v>
      </c>
      <c r="D199" s="4" t="s">
        <v>296</v>
      </c>
      <c r="E199" s="7" t="s">
        <v>348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3</v>
      </c>
      <c r="N199" s="4">
        <v>13</v>
      </c>
      <c r="O199" s="4">
        <v>0</v>
      </c>
      <c r="P199" s="8">
        <v>0</v>
      </c>
      <c r="Q199" s="7">
        <v>0</v>
      </c>
      <c r="R199" s="4">
        <v>0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JaMycal Hasty</v>
      </c>
      <c r="B200" s="4" t="str">
        <f ca="1">IFERROR(__xludf.DUMMYFUNCTION("INDEX(IFNA(REGEXEXTRACT(D200, ""([^ ]+)$"")))"),"NE")</f>
        <v>NE</v>
      </c>
      <c r="C200" s="4">
        <f t="shared" si="4"/>
        <v>2.6</v>
      </c>
      <c r="D200" s="4" t="s">
        <v>407</v>
      </c>
      <c r="E200" s="7" t="s">
        <v>25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3</v>
      </c>
      <c r="N200" s="4">
        <v>12</v>
      </c>
      <c r="O200" s="4">
        <v>0</v>
      </c>
      <c r="P200" s="8">
        <v>0</v>
      </c>
      <c r="Q200" s="7">
        <v>1</v>
      </c>
      <c r="R200" s="4">
        <v>9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Terrell Jennings</v>
      </c>
      <c r="B201" s="4" t="str">
        <f ca="1">IFERROR(__xludf.DUMMYFUNCTION("INDEX(IFNA(REGEXEXTRACT(D201, ""([^ ]+)$"")))"),"NE")</f>
        <v>NE</v>
      </c>
      <c r="C201" s="4">
        <f t="shared" si="4"/>
        <v>1.3</v>
      </c>
      <c r="D201" s="4" t="s">
        <v>511</v>
      </c>
      <c r="E201" s="7" t="s">
        <v>25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5</v>
      </c>
      <c r="N201" s="4">
        <v>13</v>
      </c>
      <c r="O201" s="4">
        <v>0</v>
      </c>
      <c r="P201" s="8">
        <v>0</v>
      </c>
      <c r="Q201" s="7">
        <v>0</v>
      </c>
      <c r="R201" s="4">
        <v>0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Tucker Kraft</v>
      </c>
      <c r="B202" s="4" t="str">
        <f ca="1">IFERROR(__xludf.DUMMYFUNCTION("INDEX(IFNA(REGEXEXTRACT(D202, ""([^ ]+)$"")))"),"GB")</f>
        <v>GB</v>
      </c>
      <c r="C202" s="4">
        <f t="shared" si="4"/>
        <v>2.5</v>
      </c>
      <c r="D202" s="4" t="s">
        <v>195</v>
      </c>
      <c r="E202" s="7" t="s">
        <v>21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1</v>
      </c>
      <c r="N202" s="4">
        <v>2</v>
      </c>
      <c r="O202" s="4">
        <v>0</v>
      </c>
      <c r="P202" s="8">
        <v>0</v>
      </c>
      <c r="Q202" s="7">
        <v>2</v>
      </c>
      <c r="R202" s="4">
        <v>13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Lucas Krull</v>
      </c>
      <c r="B203" s="4" t="str">
        <f ca="1">IFERROR(__xludf.DUMMYFUNCTION("INDEX(IFNA(REGEXEXTRACT(D203, ""([^ ]+)$"")))"),"DEN")</f>
        <v>DEN</v>
      </c>
      <c r="C203" s="4">
        <f t="shared" si="4"/>
        <v>2.1</v>
      </c>
      <c r="D203" s="4" t="s">
        <v>494</v>
      </c>
      <c r="E203" s="7" t="s">
        <v>361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2</v>
      </c>
      <c r="R203" s="4">
        <v>11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Jaleel McLaughlin</v>
      </c>
      <c r="B204" s="4" t="str">
        <f ca="1">IFERROR(__xludf.DUMMYFUNCTION("INDEX(IFNA(REGEXEXTRACT(D204, ""([^ ]+)$"")))"),"DEN")</f>
        <v>DEN</v>
      </c>
      <c r="C204" s="4">
        <f t="shared" si="4"/>
        <v>3.5</v>
      </c>
      <c r="D204" s="4" t="s">
        <v>254</v>
      </c>
      <c r="E204" s="7" t="s">
        <v>361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3</v>
      </c>
      <c r="N204" s="4">
        <v>8</v>
      </c>
      <c r="O204" s="4">
        <v>0</v>
      </c>
      <c r="P204" s="8">
        <v>0</v>
      </c>
      <c r="Q204" s="7">
        <v>2</v>
      </c>
      <c r="R204" s="4">
        <v>17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Jordan Mims</v>
      </c>
      <c r="B205" s="4" t="str">
        <f ca="1">IFERROR(__xludf.DUMMYFUNCTION("INDEX(IFNA(REGEXEXTRACT(D205, ""([^ ]+)$"")))"),"NO")</f>
        <v>NO</v>
      </c>
      <c r="C205" s="4">
        <f t="shared" si="4"/>
        <v>2.8</v>
      </c>
      <c r="D205" s="4" t="s">
        <v>256</v>
      </c>
      <c r="E205" s="7" t="s">
        <v>358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1</v>
      </c>
      <c r="N205" s="4">
        <v>5</v>
      </c>
      <c r="O205" s="4">
        <v>0</v>
      </c>
      <c r="P205" s="8">
        <v>0</v>
      </c>
      <c r="Q205" s="7">
        <v>2</v>
      </c>
      <c r="R205" s="4">
        <v>13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David Moore</v>
      </c>
      <c r="B206" s="4" t="str">
        <f ca="1">IFERROR(__xludf.DUMMYFUNCTION("INDEX(IFNA(REGEXEXTRACT(D206, ""([^ ]+)$"")))"),"CAR")</f>
        <v>CAR</v>
      </c>
      <c r="C206" s="4">
        <f t="shared" si="4"/>
        <v>2.7</v>
      </c>
      <c r="D206" s="4" t="s">
        <v>258</v>
      </c>
      <c r="E206" s="7" t="s">
        <v>339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2</v>
      </c>
      <c r="R206" s="4">
        <v>17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Miles Sanders</v>
      </c>
      <c r="B207" s="4" t="str">
        <f ca="1">IFERROR(__xludf.DUMMYFUNCTION("INDEX(IFNA(REGEXEXTRACT(D207, ""([^ ]+)$"")))"),"CAR")</f>
        <v>CAR</v>
      </c>
      <c r="C207" s="4">
        <f t="shared" si="4"/>
        <v>1.8000000000000003</v>
      </c>
      <c r="D207" s="4" t="s">
        <v>222</v>
      </c>
      <c r="E207" s="7" t="s">
        <v>339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3</v>
      </c>
      <c r="N207" s="4">
        <v>1</v>
      </c>
      <c r="O207" s="4">
        <v>0</v>
      </c>
      <c r="P207" s="8">
        <v>0</v>
      </c>
      <c r="Q207" s="7">
        <v>1</v>
      </c>
      <c r="R207" s="4">
        <v>12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Rashid Shaheed</v>
      </c>
      <c r="B208" s="4" t="str">
        <f ca="1">IFERROR(__xludf.DUMMYFUNCTION("INDEX(IFNA(REGEXEXTRACT(D208, ""([^ ]+)$"")))"),"NO")</f>
        <v>NO</v>
      </c>
      <c r="C208" s="4">
        <f t="shared" si="4"/>
        <v>1.8</v>
      </c>
      <c r="D208" s="4" t="s">
        <v>87</v>
      </c>
      <c r="E208" s="7" t="s">
        <v>358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1</v>
      </c>
      <c r="N208" s="4">
        <v>2</v>
      </c>
      <c r="O208" s="4">
        <v>0</v>
      </c>
      <c r="P208" s="8">
        <v>0</v>
      </c>
      <c r="Q208" s="7">
        <v>1</v>
      </c>
      <c r="R208" s="4">
        <v>11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Khalil Shakir</v>
      </c>
      <c r="B209" s="4" t="str">
        <f ca="1">IFERROR(__xludf.DUMMYFUNCTION("INDEX(IFNA(REGEXEXTRACT(D209, ""([^ ]+)$"")))"),"BUF")</f>
        <v>BUF</v>
      </c>
      <c r="C209" s="4">
        <f t="shared" si="4"/>
        <v>2.9000000000000004</v>
      </c>
      <c r="D209" s="4" t="s">
        <v>118</v>
      </c>
      <c r="E209" s="7" t="s">
        <v>428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2</v>
      </c>
      <c r="R209" s="4">
        <v>19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Stone Smartt</v>
      </c>
      <c r="B210" s="4" t="str">
        <f ca="1">IFERROR(__xludf.DUMMYFUNCTION("INDEX(IFNA(REGEXEXTRACT(D210, ""([^ ]+)$"")))"),"LAC")</f>
        <v>LAC</v>
      </c>
      <c r="C210" s="4">
        <f t="shared" si="4"/>
        <v>1.5</v>
      </c>
      <c r="D210" s="4" t="s">
        <v>512</v>
      </c>
      <c r="E210" s="7" t="s">
        <v>356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10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Brenton Strange</v>
      </c>
      <c r="B211" s="4" t="str">
        <f ca="1">IFERROR(__xludf.DUMMYFUNCTION("INDEX(IFNA(REGEXEXTRACT(D211, ""([^ ]+)$"")))"),"JAX")</f>
        <v>JAX</v>
      </c>
      <c r="C211" s="4">
        <f t="shared" si="4"/>
        <v>1.6</v>
      </c>
      <c r="D211" s="4" t="s">
        <v>363</v>
      </c>
      <c r="E211" s="7" t="s">
        <v>76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1</v>
      </c>
      <c r="R211" s="4">
        <v>11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Mason Tipton</v>
      </c>
      <c r="B212" s="4" t="str">
        <f ca="1">IFERROR(__xludf.DUMMYFUNCTION("INDEX(IFNA(REGEXEXTRACT(D212, ""([^ ]+)$"")))"),"NO")</f>
        <v>NO</v>
      </c>
      <c r="C212" s="4">
        <f t="shared" si="4"/>
        <v>2</v>
      </c>
      <c r="D212" s="4" t="s">
        <v>326</v>
      </c>
      <c r="E212" s="7" t="s">
        <v>358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15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KaVontae Turpin</v>
      </c>
      <c r="B213" s="4" t="str">
        <f ca="1">IFERROR(__xludf.DUMMYFUNCTION("INDEX(IFNA(REGEXEXTRACT(D213, ""([^ ]+)$"")))"),"DAL")</f>
        <v>DAL</v>
      </c>
      <c r="C213" s="4">
        <f t="shared" si="4"/>
        <v>3</v>
      </c>
      <c r="D213" s="4" t="s">
        <v>414</v>
      </c>
      <c r="E213" s="7" t="s">
        <v>422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1</v>
      </c>
      <c r="N213" s="4">
        <v>6</v>
      </c>
      <c r="O213" s="4">
        <v>0</v>
      </c>
      <c r="P213" s="8">
        <v>0</v>
      </c>
      <c r="Q213" s="7">
        <v>4</v>
      </c>
      <c r="R213" s="4">
        <v>24</v>
      </c>
      <c r="S213" s="4">
        <v>0</v>
      </c>
      <c r="T213" s="8">
        <v>0</v>
      </c>
      <c r="U213" s="7">
        <v>1</v>
      </c>
      <c r="V213" s="8">
        <v>0</v>
      </c>
    </row>
    <row r="214" spans="1:22" x14ac:dyDescent="0.2">
      <c r="A214" s="4" t="str">
        <f t="shared" ca="1" si="0"/>
        <v>Jonathan Ward</v>
      </c>
      <c r="B214" s="4" t="str">
        <f ca="1">IFERROR(__xludf.DUMMYFUNCTION("INDEX(IFNA(REGEXEXTRACT(D214, ""([^ ]+)$"")))"),"PIT")</f>
        <v>PIT</v>
      </c>
      <c r="C214" s="4">
        <f t="shared" si="4"/>
        <v>1.3</v>
      </c>
      <c r="D214" s="4" t="s">
        <v>500</v>
      </c>
      <c r="E214" s="7" t="s">
        <v>420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3</v>
      </c>
      <c r="N214" s="4">
        <v>13</v>
      </c>
      <c r="O214" s="4">
        <v>0</v>
      </c>
      <c r="P214" s="8">
        <v>0</v>
      </c>
      <c r="Q214" s="7">
        <v>0</v>
      </c>
      <c r="R214" s="4">
        <v>0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Jaylen Warren</v>
      </c>
      <c r="B215" s="4" t="str">
        <f ca="1">IFERROR(__xludf.DUMMYFUNCTION("INDEX(IFNA(REGEXEXTRACT(D215, ""([^ ]+)$"")))"),"PIT")</f>
        <v>PIT</v>
      </c>
      <c r="C215" s="4">
        <f t="shared" si="4"/>
        <v>3.3000000000000003</v>
      </c>
      <c r="D215" s="4" t="s">
        <v>277</v>
      </c>
      <c r="E215" s="7" t="s">
        <v>420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6</v>
      </c>
      <c r="N215" s="4">
        <v>7</v>
      </c>
      <c r="O215" s="4">
        <v>0</v>
      </c>
      <c r="P215" s="8">
        <v>0</v>
      </c>
      <c r="Q215" s="7">
        <v>3</v>
      </c>
      <c r="R215" s="4">
        <v>11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Nate Adkins</v>
      </c>
      <c r="B216" s="4" t="str">
        <f ca="1">IFERROR(__xludf.DUMMYFUNCTION("INDEX(IFNA(REGEXEXTRACT(D216, ""([^ ]+)$"")))"),"DEN")</f>
        <v>DEN</v>
      </c>
      <c r="C216" s="4">
        <f t="shared" si="4"/>
        <v>1</v>
      </c>
      <c r="D216" s="4" t="s">
        <v>447</v>
      </c>
      <c r="E216" s="7" t="s">
        <v>361</v>
      </c>
      <c r="F216" s="6">
        <v>0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1</v>
      </c>
      <c r="R216" s="4">
        <v>5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Cam Akers</v>
      </c>
      <c r="B217" s="4" t="str">
        <f ca="1">IFERROR(__xludf.DUMMYFUNCTION("INDEX(IFNA(REGEXEXTRACT(D217, ""([^ ]+)$"")))"),"MIN")</f>
        <v>MIN</v>
      </c>
      <c r="C217" s="4">
        <f t="shared" si="4"/>
        <v>-0.1</v>
      </c>
      <c r="D217" s="4" t="s">
        <v>372</v>
      </c>
      <c r="E217" s="7" t="s">
        <v>346</v>
      </c>
      <c r="F217" s="6">
        <v>0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2</v>
      </c>
      <c r="N217" s="4">
        <v>-1</v>
      </c>
      <c r="O217" s="4">
        <v>0</v>
      </c>
      <c r="P217" s="8">
        <v>0</v>
      </c>
      <c r="Q217" s="7">
        <v>0</v>
      </c>
      <c r="R217" s="4">
        <v>0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Braelon Allen</v>
      </c>
      <c r="B218" s="4" t="str">
        <f ca="1">IFERROR(__xludf.DUMMYFUNCTION("INDEX(IFNA(REGEXEXTRACT(D218, ""([^ ]+)$"")))"),"NYJ")</f>
        <v>NYJ</v>
      </c>
      <c r="C218" s="4">
        <f t="shared" si="4"/>
        <v>0.8</v>
      </c>
      <c r="D218" s="4" t="s">
        <v>280</v>
      </c>
      <c r="E218" s="7" t="s">
        <v>342</v>
      </c>
      <c r="F218" s="6">
        <v>0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3</v>
      </c>
      <c r="N218" s="4">
        <v>8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Tyson Bagent</v>
      </c>
      <c r="B219" s="4" t="str">
        <f ca="1">IFERROR(__xludf.DUMMYFUNCTION("INDEX(IFNA(REGEXEXTRACT(D219, ""([^ ]+)$"")))"),"CHI")</f>
        <v>CHI</v>
      </c>
      <c r="C219" s="4">
        <f t="shared" si="4"/>
        <v>-0.30000000000000004</v>
      </c>
      <c r="D219" s="4" t="s">
        <v>490</v>
      </c>
      <c r="E219" s="7" t="s">
        <v>44</v>
      </c>
      <c r="F219" s="6">
        <v>0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3</v>
      </c>
      <c r="N219" s="4">
        <v>-3</v>
      </c>
      <c r="O219" s="4">
        <v>0</v>
      </c>
      <c r="P219" s="8">
        <v>0</v>
      </c>
      <c r="Q219" s="7">
        <v>0</v>
      </c>
      <c r="R219" s="4">
        <v>0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Kendrick Bourne</v>
      </c>
      <c r="B220" s="4" t="str">
        <f ca="1">IFERROR(__xludf.DUMMYFUNCTION("INDEX(IFNA(REGEXEXTRACT(D220, ""([^ ]+)$"")))"),"NE")</f>
        <v>NE</v>
      </c>
      <c r="C220" s="4">
        <f t="shared" si="4"/>
        <v>1.9</v>
      </c>
      <c r="D220" s="4" t="s">
        <v>491</v>
      </c>
      <c r="E220" s="7" t="s">
        <v>25</v>
      </c>
      <c r="F220" s="6">
        <v>0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2</v>
      </c>
      <c r="R220" s="4">
        <v>9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Julius Chestnut</v>
      </c>
      <c r="B221" s="4" t="str">
        <f ca="1">IFERROR(__xludf.DUMMYFUNCTION("INDEX(IFNA(REGEXEXTRACT(D221, ""([^ ]+)$"")))"),"TEN")</f>
        <v>TEN</v>
      </c>
      <c r="C221" s="4">
        <f t="shared" si="4"/>
        <v>0.2</v>
      </c>
      <c r="D221" s="4" t="s">
        <v>513</v>
      </c>
      <c r="E221" s="7" t="s">
        <v>352</v>
      </c>
      <c r="F221" s="6">
        <v>0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1</v>
      </c>
      <c r="N221" s="4">
        <v>2</v>
      </c>
      <c r="O221" s="4">
        <v>0</v>
      </c>
      <c r="P221" s="8">
        <v>0</v>
      </c>
      <c r="Q221" s="7">
        <v>0</v>
      </c>
      <c r="R221" s="4">
        <v>0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Jaelon Darden</v>
      </c>
      <c r="B222" s="4" t="str">
        <f ca="1">IFERROR(__xludf.DUMMYFUNCTION("INDEX(IFNA(REGEXEXTRACT(D222, ""([^ ]+)$"")))"),"SEA")</f>
        <v>SEA</v>
      </c>
      <c r="C222" s="4">
        <f t="shared" si="4"/>
        <v>1.1000000000000001</v>
      </c>
      <c r="D222" s="4" t="s">
        <v>514</v>
      </c>
      <c r="E222" s="7" t="s">
        <v>27</v>
      </c>
      <c r="F222" s="6">
        <v>0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6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Travis Etienne</v>
      </c>
      <c r="B223" s="4" t="str">
        <f ca="1">IFERROR(__xludf.DUMMYFUNCTION("INDEX(IFNA(REGEXEXTRACT(D223, ""([^ ]+)$"")))"),"JAX")</f>
        <v>JAX</v>
      </c>
      <c r="C223" s="4">
        <f t="shared" si="4"/>
        <v>-0.1</v>
      </c>
      <c r="D223" s="4" t="s">
        <v>107</v>
      </c>
      <c r="E223" s="7" t="s">
        <v>76</v>
      </c>
      <c r="F223" s="6">
        <v>0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3</v>
      </c>
      <c r="N223" s="4">
        <v>-1</v>
      </c>
      <c r="O223" s="4">
        <v>0</v>
      </c>
      <c r="P223" s="8">
        <v>0</v>
      </c>
      <c r="Q223" s="7">
        <v>0</v>
      </c>
      <c r="R223" s="4">
        <v>0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Ryan Flournoy</v>
      </c>
      <c r="B224" s="4" t="str">
        <f ca="1">IFERROR(__xludf.DUMMYFUNCTION("INDEX(IFNA(REGEXEXTRACT(D224, ""([^ ]+)$"")))"),"DAL")</f>
        <v>DAL</v>
      </c>
      <c r="C224" s="4">
        <f t="shared" si="4"/>
        <v>-0.29999999999999982</v>
      </c>
      <c r="D224" s="4" t="s">
        <v>515</v>
      </c>
      <c r="E224" s="7" t="s">
        <v>422</v>
      </c>
      <c r="F224" s="6">
        <v>0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1</v>
      </c>
      <c r="R224" s="4">
        <v>12</v>
      </c>
      <c r="S224" s="4">
        <v>0</v>
      </c>
      <c r="T224" s="8">
        <v>0</v>
      </c>
      <c r="U224" s="7">
        <v>1</v>
      </c>
      <c r="V224" s="8">
        <v>0</v>
      </c>
    </row>
    <row r="225" spans="1:22" x14ac:dyDescent="0.2">
      <c r="A225" s="4" t="str">
        <f t="shared" ca="1" si="0"/>
        <v>Hassan Haskins</v>
      </c>
      <c r="B225" s="4" t="str">
        <f ca="1">IFERROR(__xludf.DUMMYFUNCTION("INDEX(IFNA(REGEXEXTRACT(D225, ""([^ ]+)$"")))"),"LAC")</f>
        <v>LAC</v>
      </c>
      <c r="C225" s="4">
        <f t="shared" si="4"/>
        <v>0.5</v>
      </c>
      <c r="D225" s="4" t="s">
        <v>387</v>
      </c>
      <c r="E225" s="7" t="s">
        <v>356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2</v>
      </c>
      <c r="N225" s="4">
        <v>5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Connor Heyward</v>
      </c>
      <c r="B226" s="4" t="str">
        <f ca="1">IFERROR(__xludf.DUMMYFUNCTION("INDEX(IFNA(REGEXEXTRACT(D226, ""([^ ]+)$"")))"),"PIT")</f>
        <v>PIT</v>
      </c>
      <c r="C226" s="4">
        <f t="shared" si="4"/>
        <v>0.9</v>
      </c>
      <c r="D226" s="4" t="s">
        <v>457</v>
      </c>
      <c r="E226" s="7" t="s">
        <v>420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1</v>
      </c>
      <c r="R226" s="4">
        <v>4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Justice Hill</v>
      </c>
      <c r="B227" s="4" t="str">
        <f ca="1">IFERROR(__xludf.DUMMYFUNCTION("INDEX(IFNA(REGEXEXTRACT(D227, ""([^ ]+)$"")))"),"BAL")</f>
        <v>BAL</v>
      </c>
      <c r="C227" s="4">
        <f t="shared" si="4"/>
        <v>0.89999999999999991</v>
      </c>
      <c r="D227" s="4" t="s">
        <v>166</v>
      </c>
      <c r="E227" s="7" t="s">
        <v>19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1</v>
      </c>
      <c r="N227" s="4">
        <v>2</v>
      </c>
      <c r="O227" s="4">
        <v>0</v>
      </c>
      <c r="P227" s="8">
        <v>0</v>
      </c>
      <c r="Q227" s="7">
        <v>1</v>
      </c>
      <c r="R227" s="4">
        <v>2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Isaiah Hodgins</v>
      </c>
      <c r="B228" s="4" t="str">
        <f ca="1">IFERROR(__xludf.DUMMYFUNCTION("INDEX(IFNA(REGEXEXTRACT(D228, ""([^ ]+)$"")))"),"NYG")</f>
        <v>NYG</v>
      </c>
      <c r="C228" s="4">
        <f t="shared" si="4"/>
        <v>1</v>
      </c>
      <c r="D228" s="4" t="s">
        <v>516</v>
      </c>
      <c r="E228" s="7" t="s">
        <v>348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5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Hendon Hooker</v>
      </c>
      <c r="B229" s="4" t="str">
        <f ca="1">IFERROR(__xludf.DUMMYFUNCTION("INDEX(IFNA(REGEXEXTRACT(D229, ""([^ ]+)$"")))"),"DET")</f>
        <v>DET</v>
      </c>
      <c r="C229" s="4">
        <f t="shared" si="4"/>
        <v>0.66</v>
      </c>
      <c r="D229" s="4" t="s">
        <v>517</v>
      </c>
      <c r="E229" s="7" t="s">
        <v>338</v>
      </c>
      <c r="F229" s="6">
        <v>0</v>
      </c>
      <c r="G229" s="7">
        <v>2</v>
      </c>
      <c r="H229" s="4">
        <v>1</v>
      </c>
      <c r="I229" s="4">
        <v>19</v>
      </c>
      <c r="J229" s="4">
        <v>0</v>
      </c>
      <c r="K229" s="4">
        <v>0</v>
      </c>
      <c r="L229" s="8">
        <v>0</v>
      </c>
      <c r="M229" s="7">
        <v>1</v>
      </c>
      <c r="N229" s="4">
        <v>-1</v>
      </c>
      <c r="O229" s="4">
        <v>0</v>
      </c>
      <c r="P229" s="8">
        <v>0</v>
      </c>
      <c r="Q229" s="7">
        <v>0</v>
      </c>
      <c r="R229" s="4">
        <v>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Lil'Jordan Humphrey</v>
      </c>
      <c r="B230" s="4" t="str">
        <f ca="1">IFERROR(__xludf.DUMMYFUNCTION("INDEX(IFNA(REGEXEXTRACT(D230, ""([^ ]+)$"")))"),"DEN")</f>
        <v>DEN</v>
      </c>
      <c r="C230" s="4">
        <f t="shared" si="4"/>
        <v>1.3</v>
      </c>
      <c r="D230" s="4" t="s">
        <v>365</v>
      </c>
      <c r="E230" s="7" t="s">
        <v>361</v>
      </c>
      <c r="F230" s="6">
        <v>0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8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Jalin Hyatt</v>
      </c>
      <c r="B231" s="4" t="str">
        <f ca="1">IFERROR(__xludf.DUMMYFUNCTION("INDEX(IFNA(REGEXEXTRACT(D231, ""([^ ]+)$"")))"),"NYG")</f>
        <v>NYG</v>
      </c>
      <c r="C231" s="4">
        <f t="shared" si="4"/>
        <v>1.1000000000000001</v>
      </c>
      <c r="D231" s="4" t="s">
        <v>518</v>
      </c>
      <c r="E231" s="7" t="s">
        <v>348</v>
      </c>
      <c r="F231" s="6">
        <v>0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6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Mac Jones</v>
      </c>
      <c r="B232" s="4" t="str">
        <f ca="1">IFERROR(__xludf.DUMMYFUNCTION("INDEX(IFNA(REGEXEXTRACT(D232, ""([^ ]+)$"")))"),"JAX")</f>
        <v>JAX</v>
      </c>
      <c r="C232" s="4">
        <f t="shared" si="4"/>
        <v>0.24</v>
      </c>
      <c r="D232" s="4" t="s">
        <v>463</v>
      </c>
      <c r="E232" s="7" t="s">
        <v>76</v>
      </c>
      <c r="F232" s="6">
        <v>0</v>
      </c>
      <c r="G232" s="7">
        <v>1</v>
      </c>
      <c r="H232" s="4">
        <v>1</v>
      </c>
      <c r="I232" s="4">
        <v>6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0</v>
      </c>
      <c r="R232" s="4">
        <v>0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Marcedes Lewis</v>
      </c>
      <c r="B233" s="4" t="str">
        <f ca="1">IFERROR(__xludf.DUMMYFUNCTION("INDEX(IFNA(REGEXEXTRACT(D233, ""([^ ]+)$"")))"),"CHI")</f>
        <v>CHI</v>
      </c>
      <c r="C233" s="4">
        <f t="shared" si="4"/>
        <v>0.7</v>
      </c>
      <c r="D233" s="4" t="s">
        <v>519</v>
      </c>
      <c r="E233" s="7" t="s">
        <v>44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2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Luke McCaffrey</v>
      </c>
      <c r="B234" s="4" t="str">
        <f ca="1">IFERROR(__xludf.DUMMYFUNCTION("INDEX(IFNA(REGEXEXTRACT(D234, ""([^ ]+)$"")))"),"WAS")</f>
        <v>WAS</v>
      </c>
      <c r="C234" s="4">
        <f t="shared" si="4"/>
        <v>1</v>
      </c>
      <c r="D234" s="4" t="s">
        <v>253</v>
      </c>
      <c r="E234" s="7" t="s">
        <v>347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5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Jeremy McNichols</v>
      </c>
      <c r="B235" s="4" t="str">
        <f ca="1">IFERROR(__xludf.DUMMYFUNCTION("INDEX(IFNA(REGEXEXTRACT(D235, ""([^ ]+)$"")))"),"WAS")</f>
        <v>WAS</v>
      </c>
      <c r="C235" s="4">
        <f t="shared" si="4"/>
        <v>0.9</v>
      </c>
      <c r="D235" s="4" t="s">
        <v>458</v>
      </c>
      <c r="E235" s="7" t="s">
        <v>347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2</v>
      </c>
      <c r="N235" s="4">
        <v>9</v>
      </c>
      <c r="O235" s="4">
        <v>0</v>
      </c>
      <c r="P235" s="8">
        <v>0</v>
      </c>
      <c r="Q235" s="7">
        <v>0</v>
      </c>
      <c r="R235" s="4">
        <v>0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Davis Mills</v>
      </c>
      <c r="B236" s="4" t="str">
        <f ca="1">IFERROR(__xludf.DUMMYFUNCTION("INDEX(IFNA(REGEXEXTRACT(D236, ""([^ ]+)$"")))"),"HOU")</f>
        <v>HOU</v>
      </c>
      <c r="C236" s="4">
        <f t="shared" si="4"/>
        <v>0</v>
      </c>
      <c r="D236" s="4" t="s">
        <v>434</v>
      </c>
      <c r="E236" s="7" t="s">
        <v>346</v>
      </c>
      <c r="F236" s="6">
        <v>0</v>
      </c>
      <c r="G236" s="7">
        <v>1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0</v>
      </c>
      <c r="R236" s="4">
        <v>0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Jonathan Mingo</v>
      </c>
      <c r="B237" s="4" t="str">
        <f ca="1">IFERROR(__xludf.DUMMYFUNCTION("INDEX(IFNA(REGEXEXTRACT(D237, ""([^ ]+)$"")))"),"DAL")</f>
        <v>DAL</v>
      </c>
      <c r="C237" s="4">
        <f t="shared" si="4"/>
        <v>0.6</v>
      </c>
      <c r="D237" s="4" t="s">
        <v>198</v>
      </c>
      <c r="E237" s="7" t="s">
        <v>344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1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Adonai Mitchell</v>
      </c>
      <c r="B238" s="4" t="str">
        <f ca="1">IFERROR(__xludf.DUMMYFUNCTION("INDEX(IFNA(REGEXEXTRACT(D238, ""([^ ]+)$"")))"),"IND")</f>
        <v>IND</v>
      </c>
      <c r="C238" s="4">
        <f t="shared" si="4"/>
        <v>1.9</v>
      </c>
      <c r="D238" s="4" t="s">
        <v>314</v>
      </c>
      <c r="E238" s="7" t="s">
        <v>345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2</v>
      </c>
      <c r="R238" s="4">
        <v>9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Elijah Moore</v>
      </c>
      <c r="B239" s="4" t="str">
        <f ca="1">IFERROR(__xludf.DUMMYFUNCTION("INDEX(IFNA(REGEXEXTRACT(D239, ""([^ ]+)$"")))"),"CLE")</f>
        <v>CLE</v>
      </c>
      <c r="C239" s="4">
        <f t="shared" si="4"/>
        <v>0.8</v>
      </c>
      <c r="D239" s="4" t="s">
        <v>315</v>
      </c>
      <c r="E239" s="7" t="s">
        <v>27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3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Zack Moss</v>
      </c>
      <c r="B240" s="4" t="str">
        <f ca="1">IFERROR(__xludf.DUMMYFUNCTION("INDEX(IFNA(REGEXEXTRACT(D240, ""([^ ]+)$"")))"),"CIN")</f>
        <v>CIN</v>
      </c>
      <c r="C240" s="4">
        <f t="shared" si="4"/>
        <v>0</v>
      </c>
      <c r="D240" s="4" t="s">
        <v>100</v>
      </c>
      <c r="E240" s="7" t="s">
        <v>53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6</v>
      </c>
      <c r="N240" s="4">
        <v>13</v>
      </c>
      <c r="O240" s="4">
        <v>0</v>
      </c>
      <c r="P240" s="8">
        <v>0</v>
      </c>
      <c r="Q240" s="7">
        <v>1</v>
      </c>
      <c r="R240" s="4">
        <v>2</v>
      </c>
      <c r="S240" s="4">
        <v>0</v>
      </c>
      <c r="T240" s="8">
        <v>0</v>
      </c>
      <c r="U240" s="7">
        <v>1</v>
      </c>
      <c r="V240" s="8">
        <v>0</v>
      </c>
    </row>
    <row r="241" spans="1:22" x14ac:dyDescent="0.2">
      <c r="A241" s="4" t="str">
        <f t="shared" ca="1" si="0"/>
        <v>Dare Ogunbowale</v>
      </c>
      <c r="B241" s="4" t="str">
        <f ca="1">IFERROR(__xludf.DUMMYFUNCTION("INDEX(IFNA(REGEXEXTRACT(D241, ""([^ ]+)$"")))"),"HOU")</f>
        <v>HOU</v>
      </c>
      <c r="C241" s="4">
        <f t="shared" si="4"/>
        <v>0.8</v>
      </c>
      <c r="D241" s="4" t="s">
        <v>316</v>
      </c>
      <c r="E241" s="7" t="s">
        <v>346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2</v>
      </c>
      <c r="N241" s="4">
        <v>8</v>
      </c>
      <c r="O241" s="4">
        <v>0</v>
      </c>
      <c r="P241" s="8">
        <v>0</v>
      </c>
      <c r="Q241" s="7">
        <v>0</v>
      </c>
      <c r="R241" s="4">
        <v>0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Chigoziem Okonkwo</v>
      </c>
      <c r="B242" s="4" t="str">
        <f ca="1">IFERROR(__xludf.DUMMYFUNCTION("INDEX(IFNA(REGEXEXTRACT(D242, ""([^ ]+)$"")))"),"TEN")</f>
        <v>TEN</v>
      </c>
      <c r="C242" s="4">
        <f t="shared" si="4"/>
        <v>2.1</v>
      </c>
      <c r="D242" s="4" t="s">
        <v>146</v>
      </c>
      <c r="E242" s="7" t="s">
        <v>352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3</v>
      </c>
      <c r="R242" s="4">
        <v>6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Ja'Lynn Polk</v>
      </c>
      <c r="B243" s="4" t="str">
        <f ca="1">IFERROR(__xludf.DUMMYFUNCTION("INDEX(IFNA(REGEXEXTRACT(D243, ""([^ ]+)$"")))"),"NE")</f>
        <v>NE</v>
      </c>
      <c r="C243" s="4">
        <f t="shared" si="4"/>
        <v>0.9</v>
      </c>
      <c r="D243" s="4" t="s">
        <v>318</v>
      </c>
      <c r="E243" s="7" t="s">
        <v>25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4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Calvin Ridley</v>
      </c>
      <c r="B244" s="4" t="str">
        <f ca="1">IFERROR(__xludf.DUMMYFUNCTION("INDEX(IFNA(REGEXEXTRACT(D244, ""([^ ]+)$"")))"),"TEN")</f>
        <v>TEN</v>
      </c>
      <c r="C244" s="4">
        <f t="shared" si="4"/>
        <v>0.9</v>
      </c>
      <c r="D244" s="4" t="s">
        <v>168</v>
      </c>
      <c r="E244" s="7" t="s">
        <v>352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1</v>
      </c>
      <c r="N244" s="4">
        <v>9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Jeremy Ruckert</v>
      </c>
      <c r="B245" s="4" t="str">
        <f ca="1">IFERROR(__xludf.DUMMYFUNCTION("INDEX(IFNA(REGEXEXTRACT(D245, ""([^ ]+)$"")))"),"NYJ")</f>
        <v>NYJ</v>
      </c>
      <c r="C245" s="4">
        <f t="shared" si="4"/>
        <v>1.7000000000000002</v>
      </c>
      <c r="D245" s="4" t="s">
        <v>444</v>
      </c>
      <c r="E245" s="7" t="s">
        <v>342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2</v>
      </c>
      <c r="R245" s="4">
        <v>7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Aaron Shampklin</v>
      </c>
      <c r="B246" s="4" t="str">
        <f ca="1">IFERROR(__xludf.DUMMYFUNCTION("INDEX(IFNA(REGEXEXTRACT(D246, ""([^ ]+)$"")))"),"PIT")</f>
        <v>PIT</v>
      </c>
      <c r="C246" s="4">
        <f t="shared" si="4"/>
        <v>-0.2</v>
      </c>
      <c r="D246" s="4" t="s">
        <v>479</v>
      </c>
      <c r="E246" s="7" t="s">
        <v>420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1</v>
      </c>
      <c r="N246" s="4">
        <v>-2</v>
      </c>
      <c r="O246" s="4">
        <v>0</v>
      </c>
      <c r="P246" s="8">
        <v>0</v>
      </c>
      <c r="Q246" s="7">
        <v>0</v>
      </c>
      <c r="R246" s="4">
        <v>0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Cedric Tillman</v>
      </c>
      <c r="B247" s="4" t="str">
        <f ca="1">IFERROR(__xludf.DUMMYFUNCTION("INDEX(IFNA(REGEXEXTRACT(D247, ""([^ ]+)$"")))"),"CLE")</f>
        <v>CLE</v>
      </c>
      <c r="C247" s="4">
        <f t="shared" si="4"/>
        <v>-0.5</v>
      </c>
      <c r="D247" s="4" t="s">
        <v>325</v>
      </c>
      <c r="E247" s="7" t="s">
        <v>27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1</v>
      </c>
      <c r="N247" s="4">
        <v>-5</v>
      </c>
      <c r="O247" s="4">
        <v>0</v>
      </c>
      <c r="P247" s="8">
        <v>0</v>
      </c>
      <c r="Q247" s="7">
        <v>0</v>
      </c>
      <c r="R247" s="4">
        <v>0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Sione Vaki</v>
      </c>
      <c r="B248" s="4" t="str">
        <f ca="1">IFERROR(__xludf.DUMMYFUNCTION("INDEX(IFNA(REGEXEXTRACT(D248, ""([^ ]+)$"")))"),"DET")</f>
        <v>DET</v>
      </c>
      <c r="C248" s="4">
        <f t="shared" si="4"/>
        <v>0.5</v>
      </c>
      <c r="D248" s="4" t="s">
        <v>395</v>
      </c>
      <c r="E248" s="7" t="s">
        <v>338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5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Darnell Washington</v>
      </c>
      <c r="B249" s="4" t="str">
        <f ca="1">IFERROR(__xludf.DUMMYFUNCTION("INDEX(IFNA(REGEXEXTRACT(D249, ""([^ ]+)$"")))"),"PIT")</f>
        <v>PIT</v>
      </c>
      <c r="C249" s="4">
        <f t="shared" si="4"/>
        <v>1.4</v>
      </c>
      <c r="D249" s="4" t="s">
        <v>331</v>
      </c>
      <c r="E249" s="7" t="s">
        <v>420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9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Josh Whyle</v>
      </c>
      <c r="B250" s="4" t="str">
        <f ca="1">IFERROR(__xludf.DUMMYFUNCTION("INDEX(IFNA(REGEXEXTRACT(D250, ""([^ ]+)$"")))"),"TEN")</f>
        <v>TEN</v>
      </c>
      <c r="C250" s="4">
        <f t="shared" si="4"/>
        <v>0.7</v>
      </c>
      <c r="D250" s="4" t="s">
        <v>396</v>
      </c>
      <c r="E250" s="7" t="s">
        <v>352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1</v>
      </c>
      <c r="R250" s="4">
        <v>2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Dontayvion Wicks</v>
      </c>
      <c r="B251" s="4" t="str">
        <f ca="1">IFERROR(__xludf.DUMMYFUNCTION("INDEX(IFNA(REGEXEXTRACT(D251, ""([^ ]+)$"")))"),"GB")</f>
        <v>GB</v>
      </c>
      <c r="C251" s="4">
        <f t="shared" si="4"/>
        <v>1.4</v>
      </c>
      <c r="D251" s="4" t="s">
        <v>360</v>
      </c>
      <c r="E251" s="7" t="s">
        <v>21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9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Jamaal Williams</v>
      </c>
      <c r="B252" s="4" t="str">
        <f ca="1">IFERROR(__xludf.DUMMYFUNCTION("INDEX(IFNA(REGEXEXTRACT(D252, ""([^ ]+)$"")))"),"NO")</f>
        <v>NO</v>
      </c>
      <c r="C252" s="4">
        <f t="shared" si="4"/>
        <v>0.70000000000000007</v>
      </c>
      <c r="D252" s="4" t="s">
        <v>123</v>
      </c>
      <c r="E252" s="7" t="s">
        <v>358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2</v>
      </c>
      <c r="N252" s="4">
        <v>7</v>
      </c>
      <c r="O252" s="4">
        <v>0</v>
      </c>
      <c r="P252" s="8">
        <v>0</v>
      </c>
      <c r="Q252" s="7">
        <v>0</v>
      </c>
      <c r="R252" s="4">
        <v>0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Austin Hooper</v>
      </c>
      <c r="B253" s="4" t="str">
        <f ca="1">IFERROR(__xludf.DUMMYFUNCTION("INDEX(IFNA(REGEXEXTRACT(D253, ""([^ ]+)$"")))"),"NE")</f>
        <v>NE</v>
      </c>
      <c r="C253" s="4">
        <f t="shared" si="4"/>
        <v>-1</v>
      </c>
      <c r="D253" s="4" t="s">
        <v>190</v>
      </c>
      <c r="E253" s="7" t="s">
        <v>25</v>
      </c>
      <c r="F253" s="6">
        <v>-1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5</v>
      </c>
      <c r="S253" s="4">
        <v>0</v>
      </c>
      <c r="T253" s="8">
        <v>0</v>
      </c>
      <c r="U253" s="7">
        <v>1</v>
      </c>
      <c r="V253" s="8">
        <v>0</v>
      </c>
    </row>
    <row r="254" spans="1:22" x14ac:dyDescent="0.2">
      <c r="A254" s="4" t="str">
        <f t="shared" ca="1" si="0"/>
        <v>Dylan Laube</v>
      </c>
      <c r="B254" s="4" t="str">
        <f ca="1">IFERROR(__xludf.DUMMYFUNCTION("INDEX(IFNA(REGEXEXTRACT(D254, ""([^ ]+)$"")))"),"LV")</f>
        <v>LV</v>
      </c>
      <c r="C254" s="4">
        <f t="shared" si="4"/>
        <v>-2</v>
      </c>
      <c r="D254" s="4" t="s">
        <v>520</v>
      </c>
      <c r="E254" s="7" t="s">
        <v>116</v>
      </c>
      <c r="F254" s="6">
        <v>-1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1</v>
      </c>
      <c r="N254" s="4">
        <v>0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1</v>
      </c>
      <c r="V254" s="8">
        <v>0</v>
      </c>
    </row>
    <row r="255" spans="1:22" x14ac:dyDescent="0.2">
      <c r="A255" s="4" t="str">
        <f t="shared" ca="1" si="0"/>
        <v>Chris Olave</v>
      </c>
      <c r="B255" s="4" t="str">
        <f ca="1">IFERROR(__xludf.DUMMYFUNCTION("INDEX(IFNA(REGEXEXTRACT(D255, ""([^ ]+)$"")))"),"NO")</f>
        <v>NO</v>
      </c>
      <c r="C255" s="4">
        <f t="shared" si="4"/>
        <v>-1</v>
      </c>
      <c r="D255" s="4" t="s">
        <v>262</v>
      </c>
      <c r="E255" s="7" t="s">
        <v>358</v>
      </c>
      <c r="F255" s="6">
        <v>-1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1</v>
      </c>
      <c r="R255" s="4">
        <v>5</v>
      </c>
      <c r="S255" s="4">
        <v>0</v>
      </c>
      <c r="T255" s="8">
        <v>0</v>
      </c>
      <c r="U255" s="7">
        <v>1</v>
      </c>
      <c r="V255" s="8">
        <v>0</v>
      </c>
    </row>
    <row r="256" spans="1:22" x14ac:dyDescent="0.2">
      <c r="A256" s="4" t="str">
        <f t="shared" ca="1" si="0"/>
        <v>Cooper Rush</v>
      </c>
      <c r="B256" s="4" t="str">
        <f ca="1">IFERROR(__xludf.DUMMYFUNCTION("INDEX(IFNA(REGEXEXTRACT(D256, ""([^ ]+)$"")))"),"DAL")</f>
        <v>DAL</v>
      </c>
      <c r="C256" s="4">
        <f t="shared" si="4"/>
        <v>4.0000000000000091E-2</v>
      </c>
      <c r="D256" s="4" t="s">
        <v>320</v>
      </c>
      <c r="E256" s="7" t="s">
        <v>422</v>
      </c>
      <c r="F256" s="6">
        <v>-1</v>
      </c>
      <c r="G256" s="7">
        <v>11</v>
      </c>
      <c r="H256" s="4">
        <v>8</v>
      </c>
      <c r="I256" s="4">
        <v>46</v>
      </c>
      <c r="J256" s="4">
        <v>0</v>
      </c>
      <c r="K256" s="4">
        <v>1</v>
      </c>
      <c r="L256" s="8">
        <v>0</v>
      </c>
      <c r="M256" s="7">
        <v>1</v>
      </c>
      <c r="N256" s="4">
        <v>2</v>
      </c>
      <c r="O256" s="4">
        <v>0</v>
      </c>
      <c r="P256" s="8">
        <v>0</v>
      </c>
      <c r="Q256" s="7">
        <v>0</v>
      </c>
      <c r="R256" s="4">
        <v>0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Laviska Shenault</v>
      </c>
      <c r="B257" s="4" t="str">
        <f ca="1">IFERROR(__xludf.DUMMYFUNCTION("INDEX(IFNA(REGEXEXTRACT(D257, ""([^ ]+)$"")))"),"LAC")</f>
        <v>LAC</v>
      </c>
      <c r="C257" s="4">
        <f t="shared" si="4"/>
        <v>-2</v>
      </c>
      <c r="D257" s="4" t="s">
        <v>322</v>
      </c>
      <c r="E257" s="7" t="s">
        <v>112</v>
      </c>
      <c r="F257" s="6">
        <v>-1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0</v>
      </c>
      <c r="R257" s="4">
        <v>0</v>
      </c>
      <c r="S257" s="4">
        <v>0</v>
      </c>
      <c r="T257" s="8">
        <v>0</v>
      </c>
      <c r="U257" s="7">
        <v>1</v>
      </c>
      <c r="V257" s="8">
        <v>0</v>
      </c>
    </row>
    <row r="258" spans="1:22" x14ac:dyDescent="0.2">
      <c r="A258" s="4"/>
      <c r="B258" s="4"/>
      <c r="C258" s="4"/>
      <c r="D258" s="4"/>
      <c r="E258" s="7"/>
      <c r="F258" s="6"/>
      <c r="G258" s="7"/>
      <c r="H258" s="4"/>
      <c r="I258" s="4"/>
      <c r="J258" s="4"/>
      <c r="K258" s="4"/>
      <c r="L258" s="8"/>
      <c r="M258" s="7"/>
      <c r="N258" s="4"/>
      <c r="O258" s="4"/>
      <c r="P258" s="8"/>
      <c r="Q258" s="7"/>
      <c r="R258" s="4"/>
      <c r="S258" s="4"/>
      <c r="T258" s="8"/>
      <c r="U258" s="7"/>
      <c r="V258" s="8"/>
    </row>
    <row r="259" spans="1:22" x14ac:dyDescent="0.2">
      <c r="A259" s="4"/>
      <c r="B259" s="4"/>
      <c r="C259" s="4"/>
      <c r="D259" s="4"/>
      <c r="E259" s="7"/>
      <c r="F259" s="6"/>
      <c r="G259" s="7"/>
      <c r="H259" s="4"/>
      <c r="I259" s="4"/>
      <c r="J259" s="4"/>
      <c r="K259" s="4"/>
      <c r="L259" s="8"/>
      <c r="M259" s="7"/>
      <c r="N259" s="4"/>
      <c r="O259" s="4"/>
      <c r="P259" s="8"/>
      <c r="Q259" s="7"/>
      <c r="R259" s="4"/>
      <c r="S259" s="4"/>
      <c r="T259" s="8"/>
      <c r="U259" s="7"/>
      <c r="V259" s="8"/>
    </row>
    <row r="260" spans="1:22" x14ac:dyDescent="0.2">
      <c r="A260" s="4"/>
      <c r="B260" s="4"/>
      <c r="C260" s="4"/>
      <c r="D260" s="4"/>
      <c r="E260" s="7"/>
      <c r="F260" s="6"/>
      <c r="G260" s="7"/>
      <c r="H260" s="4"/>
      <c r="I260" s="4"/>
      <c r="J260" s="4"/>
      <c r="K260" s="4"/>
      <c r="L260" s="8"/>
      <c r="M260" s="7"/>
      <c r="N260" s="4"/>
      <c r="O260" s="4"/>
      <c r="P260" s="8"/>
      <c r="Q260" s="7"/>
      <c r="R260" s="4"/>
      <c r="S260" s="4"/>
      <c r="T260" s="8"/>
      <c r="U260" s="7"/>
      <c r="V260" s="8"/>
    </row>
    <row r="261" spans="1:22" x14ac:dyDescent="0.2">
      <c r="A261" s="4"/>
      <c r="B261" s="4"/>
      <c r="C261" s="4"/>
      <c r="D261" s="4"/>
      <c r="E261" s="7"/>
      <c r="F261" s="6"/>
      <c r="G261" s="7"/>
      <c r="H261" s="4"/>
      <c r="I261" s="4"/>
      <c r="J261" s="4"/>
      <c r="K261" s="4"/>
      <c r="L261" s="8"/>
      <c r="M261" s="7"/>
      <c r="N261" s="4"/>
      <c r="O261" s="4"/>
      <c r="P261" s="8"/>
      <c r="Q261" s="7"/>
      <c r="R261" s="4"/>
      <c r="S261" s="4"/>
      <c r="T261" s="8"/>
      <c r="U261" s="7"/>
      <c r="V261" s="8"/>
    </row>
    <row r="262" spans="1:22" x14ac:dyDescent="0.2">
      <c r="A262" s="4"/>
      <c r="B262" s="4"/>
      <c r="C262" s="4"/>
      <c r="D262" s="4"/>
      <c r="E262" s="7"/>
      <c r="F262" s="6"/>
      <c r="G262" s="7"/>
      <c r="H262" s="4"/>
      <c r="I262" s="4"/>
      <c r="J262" s="4"/>
      <c r="K262" s="4"/>
      <c r="L262" s="8"/>
      <c r="M262" s="7"/>
      <c r="N262" s="4"/>
      <c r="O262" s="4"/>
      <c r="P262" s="8"/>
      <c r="Q262" s="7"/>
      <c r="R262" s="4"/>
      <c r="S262" s="4"/>
      <c r="T262" s="8"/>
      <c r="U262" s="7"/>
      <c r="V262" s="8"/>
    </row>
    <row r="263" spans="1:22" x14ac:dyDescent="0.2">
      <c r="A263" s="4"/>
      <c r="B263" s="4"/>
      <c r="C263" s="4"/>
      <c r="D263" s="4"/>
      <c r="E263" s="7"/>
      <c r="F263" s="6"/>
      <c r="G263" s="7"/>
      <c r="H263" s="4"/>
      <c r="I263" s="4"/>
      <c r="J263" s="4"/>
      <c r="K263" s="4"/>
      <c r="L263" s="8"/>
      <c r="M263" s="7"/>
      <c r="N263" s="4"/>
      <c r="O263" s="4"/>
      <c r="P263" s="8"/>
      <c r="Q263" s="7"/>
      <c r="R263" s="4"/>
      <c r="S263" s="4"/>
      <c r="T263" s="8"/>
      <c r="U263" s="7"/>
      <c r="V263" s="8"/>
    </row>
    <row r="264" spans="1:22" x14ac:dyDescent="0.2">
      <c r="A264" s="4"/>
      <c r="B264" s="4"/>
      <c r="C264" s="4"/>
      <c r="D264" s="4"/>
      <c r="E264" s="7"/>
      <c r="F264" s="6"/>
      <c r="G264" s="7"/>
      <c r="H264" s="4"/>
      <c r="I264" s="4"/>
      <c r="J264" s="4"/>
      <c r="K264" s="4"/>
      <c r="L264" s="8"/>
      <c r="M264" s="7"/>
      <c r="N264" s="4"/>
      <c r="O264" s="4"/>
      <c r="P264" s="8"/>
      <c r="Q264" s="7"/>
      <c r="R264" s="4"/>
      <c r="S264" s="4"/>
      <c r="T264" s="8"/>
      <c r="U264" s="7"/>
      <c r="V264" s="8"/>
    </row>
    <row r="265" spans="1:22" x14ac:dyDescent="0.2">
      <c r="A265" s="4"/>
      <c r="B265" s="4"/>
      <c r="C265" s="4"/>
      <c r="D265" s="4"/>
      <c r="E265" s="7"/>
      <c r="F265" s="6"/>
      <c r="G265" s="7"/>
      <c r="H265" s="4"/>
      <c r="I265" s="4"/>
      <c r="J265" s="4"/>
      <c r="K265" s="4"/>
      <c r="L265" s="8"/>
      <c r="M265" s="7"/>
      <c r="N265" s="4"/>
      <c r="O265" s="4"/>
      <c r="P265" s="8"/>
      <c r="Q265" s="7"/>
      <c r="R265" s="4"/>
      <c r="S265" s="4"/>
      <c r="T265" s="8"/>
      <c r="U265" s="7"/>
      <c r="V265" s="8"/>
    </row>
    <row r="266" spans="1:22" x14ac:dyDescent="0.2">
      <c r="A266" s="4"/>
      <c r="B266" s="4"/>
      <c r="C266" s="4"/>
      <c r="D266" s="4"/>
      <c r="E266" s="7"/>
      <c r="F266" s="6"/>
      <c r="G266" s="7"/>
      <c r="H266" s="4"/>
      <c r="I266" s="4"/>
      <c r="J266" s="4"/>
      <c r="K266" s="4"/>
      <c r="L266" s="8"/>
      <c r="M266" s="7"/>
      <c r="N266" s="4"/>
      <c r="O266" s="4"/>
      <c r="P266" s="8"/>
      <c r="Q266" s="7"/>
      <c r="R266" s="4"/>
      <c r="S266" s="4"/>
      <c r="T266" s="8"/>
      <c r="U266" s="7"/>
      <c r="V266" s="8"/>
    </row>
    <row r="267" spans="1:22" x14ac:dyDescent="0.2">
      <c r="A267" s="4"/>
      <c r="B267" s="4"/>
      <c r="C267" s="4"/>
      <c r="D267" s="4"/>
      <c r="E267" s="7"/>
      <c r="F267" s="6"/>
      <c r="G267" s="7"/>
      <c r="H267" s="4"/>
      <c r="I267" s="4"/>
      <c r="J267" s="4"/>
      <c r="K267" s="4"/>
      <c r="L267" s="8"/>
      <c r="M267" s="7"/>
      <c r="N267" s="4"/>
      <c r="O267" s="4"/>
      <c r="P267" s="8"/>
      <c r="Q267" s="7"/>
      <c r="R267" s="4"/>
      <c r="S267" s="4"/>
      <c r="T267" s="8"/>
      <c r="U267" s="7"/>
      <c r="V267" s="8"/>
    </row>
    <row r="268" spans="1:22" x14ac:dyDescent="0.2">
      <c r="A268" s="4"/>
      <c r="B268" s="4"/>
      <c r="C268" s="4"/>
      <c r="D268" s="4"/>
      <c r="E268" s="7"/>
      <c r="F268" s="6"/>
      <c r="G268" s="7"/>
      <c r="H268" s="4"/>
      <c r="I268" s="4"/>
      <c r="J268" s="4"/>
      <c r="K268" s="4"/>
      <c r="L268" s="8"/>
      <c r="M268" s="7"/>
      <c r="N268" s="4"/>
      <c r="O268" s="4"/>
      <c r="P268" s="8"/>
      <c r="Q268" s="7"/>
      <c r="R268" s="4"/>
      <c r="S268" s="4"/>
      <c r="T268" s="8"/>
      <c r="U268" s="7"/>
      <c r="V268" s="8"/>
    </row>
    <row r="269" spans="1:22" x14ac:dyDescent="0.2">
      <c r="A269" s="4"/>
      <c r="B269" s="4"/>
      <c r="C269" s="4"/>
      <c r="D269" s="4"/>
      <c r="E269" s="7"/>
      <c r="F269" s="6"/>
      <c r="G269" s="7"/>
      <c r="H269" s="4"/>
      <c r="I269" s="4"/>
      <c r="J269" s="4"/>
      <c r="K269" s="4"/>
      <c r="L269" s="8"/>
      <c r="M269" s="7"/>
      <c r="N269" s="4"/>
      <c r="O269" s="4"/>
      <c r="P269" s="8"/>
      <c r="Q269" s="7"/>
      <c r="R269" s="4"/>
      <c r="S269" s="4"/>
      <c r="T269" s="8"/>
      <c r="U269" s="7"/>
      <c r="V269" s="8"/>
    </row>
    <row r="270" spans="1:22" x14ac:dyDescent="0.2">
      <c r="A270" s="4"/>
      <c r="B270" s="4"/>
      <c r="C270" s="4"/>
      <c r="D270" s="4"/>
      <c r="E270" s="7"/>
      <c r="F270" s="6"/>
      <c r="G270" s="7"/>
      <c r="H270" s="4"/>
      <c r="I270" s="4"/>
      <c r="J270" s="4"/>
      <c r="K270" s="4"/>
      <c r="L270" s="8"/>
      <c r="M270" s="7"/>
      <c r="N270" s="4"/>
      <c r="O270" s="4"/>
      <c r="P270" s="8"/>
      <c r="Q270" s="7"/>
      <c r="R270" s="4"/>
      <c r="S270" s="4"/>
      <c r="T270" s="8"/>
      <c r="U270" s="7"/>
      <c r="V270" s="8"/>
    </row>
    <row r="271" spans="1:22" x14ac:dyDescent="0.2">
      <c r="A271" s="4"/>
      <c r="B271" s="4"/>
      <c r="C271" s="4"/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/>
      <c r="B272" s="4"/>
      <c r="C272" s="4"/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/>
      <c r="B273" s="4"/>
      <c r="C273" s="4"/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/>
      <c r="B274" s="4"/>
      <c r="C274" s="4"/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/>
      <c r="B275" s="4"/>
      <c r="C275" s="4"/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/>
      <c r="B276" s="4"/>
      <c r="C276" s="4"/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/>
      <c r="B277" s="4"/>
      <c r="C277" s="4"/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5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Lamar Jackson</v>
      </c>
      <c r="B3" s="4" t="str">
        <f ca="1">IFERROR(__xludf.DUMMYFUNCTION("INDEX(IFNA(REGEXEXTRACT(D3, ""([^ ]+)$"")))"),"BAL")</f>
        <v>BAL</v>
      </c>
      <c r="C3" s="4">
        <f t="shared" ref="C3:C66" si="1">Pts_PA*G3+Pts_PC*H3+Pts_PY*I3+Pts_PTD*J3+Pts_PI*K3+Pts_P2*L3+Pts_RA*M3+Pts_RY*N3+Pts_RTD*O3+Pts_R2*P3+Pts_Res*Q3+Pts_ReY*R3+Pts_ReTD*S3+Pts_Re2*T3+Pts_FL*U3+Pts_FTD*V3</f>
        <v>34.440000000000005</v>
      </c>
      <c r="D3" s="4" t="s">
        <v>32</v>
      </c>
      <c r="E3" s="7" t="s">
        <v>31</v>
      </c>
      <c r="F3" s="6">
        <v>45</v>
      </c>
      <c r="G3" s="7">
        <v>22</v>
      </c>
      <c r="H3" s="4">
        <v>17</v>
      </c>
      <c r="I3" s="4">
        <v>281</v>
      </c>
      <c r="J3" s="4">
        <v>5</v>
      </c>
      <c r="K3" s="4">
        <v>0</v>
      </c>
      <c r="L3" s="8">
        <v>0</v>
      </c>
      <c r="M3" s="7">
        <v>9</v>
      </c>
      <c r="N3" s="4">
        <v>52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1</v>
      </c>
      <c r="V3" s="8">
        <v>0</v>
      </c>
    </row>
    <row r="4" spans="1:22" x14ac:dyDescent="0.2">
      <c r="A4" s="4" t="str">
        <f t="shared" ca="1" si="0"/>
        <v>Baker Mayfield</v>
      </c>
      <c r="B4" s="4" t="str">
        <f ca="1">IFERROR(__xludf.DUMMYFUNCTION("INDEX(IFNA(REGEXEXTRACT(D4, ""([^ ]+)$"")))"),"TB")</f>
        <v>TB</v>
      </c>
      <c r="C4" s="4">
        <f t="shared" si="1"/>
        <v>27</v>
      </c>
      <c r="D4" s="4" t="s">
        <v>18</v>
      </c>
      <c r="E4" s="7" t="s">
        <v>61</v>
      </c>
      <c r="F4" s="6">
        <v>32</v>
      </c>
      <c r="G4" s="7">
        <v>45</v>
      </c>
      <c r="H4" s="4">
        <v>31</v>
      </c>
      <c r="I4" s="4">
        <v>370</v>
      </c>
      <c r="J4" s="4">
        <v>3</v>
      </c>
      <c r="K4" s="4">
        <v>2</v>
      </c>
      <c r="L4" s="8">
        <v>1</v>
      </c>
      <c r="M4" s="7">
        <v>5</v>
      </c>
      <c r="N4" s="4">
        <v>22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Russell Wilson</v>
      </c>
      <c r="B5" s="4" t="str">
        <f ca="1">IFERROR(__xludf.DUMMYFUNCTION("INDEX(IFNA(REGEXEXTRACT(D5, ""([^ ]+)$"")))"),"PIT")</f>
        <v>PIT</v>
      </c>
      <c r="C5" s="4">
        <f t="shared" si="1"/>
        <v>24.860000000000003</v>
      </c>
      <c r="D5" s="4" t="s">
        <v>521</v>
      </c>
      <c r="E5" s="7" t="s">
        <v>42</v>
      </c>
      <c r="F5" s="6">
        <v>28</v>
      </c>
      <c r="G5" s="7">
        <v>29</v>
      </c>
      <c r="H5" s="4">
        <v>16</v>
      </c>
      <c r="I5" s="4">
        <v>264</v>
      </c>
      <c r="J5" s="4">
        <v>2</v>
      </c>
      <c r="K5" s="4">
        <v>0</v>
      </c>
      <c r="L5" s="8">
        <v>0</v>
      </c>
      <c r="M5" s="7">
        <v>3</v>
      </c>
      <c r="N5" s="4">
        <v>3</v>
      </c>
      <c r="O5" s="4">
        <v>1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Jahmyr Gibbs</v>
      </c>
      <c r="B6" s="4" t="str">
        <f ca="1">IFERROR(__xludf.DUMMYFUNCTION("INDEX(IFNA(REGEXEXTRACT(D6, ""([^ ]+)$"")))"),"DET")</f>
        <v>DET</v>
      </c>
      <c r="C6" s="4">
        <f t="shared" si="1"/>
        <v>30</v>
      </c>
      <c r="D6" s="4" t="s">
        <v>79</v>
      </c>
      <c r="E6" s="7" t="s">
        <v>349</v>
      </c>
      <c r="F6" s="6">
        <v>27</v>
      </c>
      <c r="G6" s="7">
        <v>0</v>
      </c>
      <c r="H6" s="4">
        <v>0</v>
      </c>
      <c r="I6" s="4">
        <v>0</v>
      </c>
      <c r="J6" s="4">
        <v>0</v>
      </c>
      <c r="K6" s="4">
        <v>0</v>
      </c>
      <c r="L6" s="8">
        <v>0</v>
      </c>
      <c r="M6" s="7">
        <v>15</v>
      </c>
      <c r="N6" s="4">
        <v>116</v>
      </c>
      <c r="O6" s="4">
        <v>2</v>
      </c>
      <c r="P6" s="8">
        <v>0</v>
      </c>
      <c r="Q6" s="7">
        <v>4</v>
      </c>
      <c r="R6" s="4">
        <v>44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Josh Allen</v>
      </c>
      <c r="B7" s="4" t="str">
        <f ca="1">IFERROR(__xludf.DUMMYFUNCTION("INDEX(IFNA(REGEXEXTRACT(D7, ""([^ ]+)$"")))"),"BUF")</f>
        <v>BUF</v>
      </c>
      <c r="C7" s="4">
        <f t="shared" si="1"/>
        <v>21.020000000000003</v>
      </c>
      <c r="D7" s="4" t="s">
        <v>20</v>
      </c>
      <c r="E7" s="7" t="s">
        <v>157</v>
      </c>
      <c r="F7" s="6">
        <v>24</v>
      </c>
      <c r="G7" s="7">
        <v>33</v>
      </c>
      <c r="H7" s="4">
        <v>21</v>
      </c>
      <c r="I7" s="4">
        <v>323</v>
      </c>
      <c r="J7" s="4">
        <v>2</v>
      </c>
      <c r="K7" s="4">
        <v>0</v>
      </c>
      <c r="L7" s="8">
        <v>0</v>
      </c>
      <c r="M7" s="7">
        <v>3</v>
      </c>
      <c r="N7" s="4">
        <v>1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Saquon Barkley</v>
      </c>
      <c r="B8" s="4" t="str">
        <f ca="1">IFERROR(__xludf.DUMMYFUNCTION("INDEX(IFNA(REGEXEXTRACT(D8, ""([^ ]+)$"")))"),"PHI")</f>
        <v>PHI</v>
      </c>
      <c r="C8" s="4">
        <f t="shared" si="1"/>
        <v>25.700000000000003</v>
      </c>
      <c r="D8" s="4" t="s">
        <v>22</v>
      </c>
      <c r="E8" s="7" t="s">
        <v>53</v>
      </c>
      <c r="F8" s="6">
        <v>24</v>
      </c>
      <c r="G8" s="7">
        <v>0</v>
      </c>
      <c r="H8" s="4">
        <v>0</v>
      </c>
      <c r="I8" s="4">
        <v>0</v>
      </c>
      <c r="J8" s="4">
        <v>0</v>
      </c>
      <c r="K8" s="4">
        <v>0</v>
      </c>
      <c r="L8" s="8">
        <v>0</v>
      </c>
      <c r="M8" s="7">
        <v>17</v>
      </c>
      <c r="N8" s="4">
        <v>176</v>
      </c>
      <c r="O8" s="4">
        <v>1</v>
      </c>
      <c r="P8" s="8">
        <v>0</v>
      </c>
      <c r="Q8" s="7">
        <v>2</v>
      </c>
      <c r="R8" s="4">
        <v>11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Jalen Hurts</v>
      </c>
      <c r="B9" s="4" t="str">
        <f ca="1">IFERROR(__xludf.DUMMYFUNCTION("INDEX(IFNA(REGEXEXTRACT(D9, ""([^ ]+)$"")))"),"PHI")</f>
        <v>PHI</v>
      </c>
      <c r="C9" s="4">
        <f t="shared" si="1"/>
        <v>22.76</v>
      </c>
      <c r="D9" s="4" t="s">
        <v>37</v>
      </c>
      <c r="E9" s="7" t="s">
        <v>53</v>
      </c>
      <c r="F9" s="6">
        <v>24</v>
      </c>
      <c r="G9" s="7">
        <v>14</v>
      </c>
      <c r="H9" s="4">
        <v>10</v>
      </c>
      <c r="I9" s="4">
        <v>114</v>
      </c>
      <c r="J9" s="4">
        <v>1</v>
      </c>
      <c r="K9" s="4">
        <v>0</v>
      </c>
      <c r="L9" s="8">
        <v>0</v>
      </c>
      <c r="M9" s="7">
        <v>7</v>
      </c>
      <c r="N9" s="4">
        <v>22</v>
      </c>
      <c r="O9" s="4">
        <v>2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Drake Maye</v>
      </c>
      <c r="B10" s="4" t="str">
        <f ca="1">IFERROR(__xludf.DUMMYFUNCTION("INDEX(IFNA(REGEXEXTRACT(D10, ""([^ ]+)$"")))"),"NE")</f>
        <v>NE</v>
      </c>
      <c r="C10" s="4">
        <f t="shared" si="1"/>
        <v>20.84</v>
      </c>
      <c r="D10" s="4" t="s">
        <v>442</v>
      </c>
      <c r="E10" s="7" t="s">
        <v>351</v>
      </c>
      <c r="F10" s="6">
        <v>24</v>
      </c>
      <c r="G10" s="7">
        <v>37</v>
      </c>
      <c r="H10" s="4">
        <v>26</v>
      </c>
      <c r="I10" s="4">
        <v>276</v>
      </c>
      <c r="J10" s="4">
        <v>2</v>
      </c>
      <c r="K10" s="4">
        <v>0</v>
      </c>
      <c r="L10" s="8">
        <v>0</v>
      </c>
      <c r="M10" s="7">
        <v>3</v>
      </c>
      <c r="N10" s="4">
        <v>18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Cartavious Bigsby</v>
      </c>
      <c r="B11" s="4" t="str">
        <f ca="1">IFERROR(__xludf.DUMMYFUNCTION("INDEX(IFNA(REGEXEXTRACT(D11, ""([^ ]+)$"")))"),"JAX")</f>
        <v>JAX</v>
      </c>
      <c r="C11" s="4">
        <f t="shared" si="1"/>
        <v>23.8</v>
      </c>
      <c r="D11" s="4" t="s">
        <v>139</v>
      </c>
      <c r="E11" s="7" t="s">
        <v>101</v>
      </c>
      <c r="F11" s="6">
        <v>23</v>
      </c>
      <c r="G11" s="7">
        <v>0</v>
      </c>
      <c r="H11" s="4">
        <v>0</v>
      </c>
      <c r="I11" s="4">
        <v>0</v>
      </c>
      <c r="J11" s="4">
        <v>0</v>
      </c>
      <c r="K11" s="4">
        <v>0</v>
      </c>
      <c r="L11" s="8">
        <v>0</v>
      </c>
      <c r="M11" s="7">
        <v>26</v>
      </c>
      <c r="N11" s="4">
        <v>118</v>
      </c>
      <c r="O11" s="4">
        <v>2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Jared Goff</v>
      </c>
      <c r="B12" s="4" t="str">
        <f ca="1">IFERROR(__xludf.DUMMYFUNCTION("INDEX(IFNA(REGEXEXTRACT(D12, ""([^ ]+)$"")))"),"DET")</f>
        <v>DET</v>
      </c>
      <c r="C12" s="4">
        <f t="shared" si="1"/>
        <v>18.800000000000004</v>
      </c>
      <c r="D12" s="4" t="s">
        <v>90</v>
      </c>
      <c r="E12" s="7" t="s">
        <v>349</v>
      </c>
      <c r="F12" s="6">
        <v>23</v>
      </c>
      <c r="G12" s="7">
        <v>25</v>
      </c>
      <c r="H12" s="4">
        <v>22</v>
      </c>
      <c r="I12" s="4">
        <v>280</v>
      </c>
      <c r="J12" s="4">
        <v>2</v>
      </c>
      <c r="K12" s="4">
        <v>0</v>
      </c>
      <c r="L12" s="8">
        <v>0</v>
      </c>
      <c r="M12" s="7">
        <v>2</v>
      </c>
      <c r="N12" s="4">
        <v>-4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Derrick Henry</v>
      </c>
      <c r="B13" s="4" t="str">
        <f ca="1">IFERROR(__xludf.DUMMYFUNCTION("INDEX(IFNA(REGEXEXTRACT(D13, ""([^ ]+)$"")))"),"BAL")</f>
        <v>BAL</v>
      </c>
      <c r="C13" s="4">
        <f t="shared" si="1"/>
        <v>24.700000000000003</v>
      </c>
      <c r="D13" s="4" t="s">
        <v>108</v>
      </c>
      <c r="E13" s="7" t="s">
        <v>31</v>
      </c>
      <c r="F13" s="6">
        <v>23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15</v>
      </c>
      <c r="N13" s="4">
        <v>169</v>
      </c>
      <c r="O13" s="4">
        <v>0</v>
      </c>
      <c r="P13" s="8">
        <v>0</v>
      </c>
      <c r="Q13" s="7">
        <v>1</v>
      </c>
      <c r="R13" s="4">
        <v>13</v>
      </c>
      <c r="S13" s="4">
        <v>1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Marcus Mariota</v>
      </c>
      <c r="B14" s="4" t="str">
        <f ca="1">IFERROR(__xludf.DUMMYFUNCTION("INDEX(IFNA(REGEXEXTRACT(D14, ""([^ ]+)$"")))"),"WAS")</f>
        <v>WAS</v>
      </c>
      <c r="C14" s="4">
        <f t="shared" si="1"/>
        <v>19.600000000000001</v>
      </c>
      <c r="D14" s="4" t="s">
        <v>496</v>
      </c>
      <c r="E14" s="7" t="s">
        <v>29</v>
      </c>
      <c r="F14" s="6">
        <v>23</v>
      </c>
      <c r="G14" s="7">
        <v>23</v>
      </c>
      <c r="H14" s="4">
        <v>18</v>
      </c>
      <c r="I14" s="4">
        <v>205</v>
      </c>
      <c r="J14" s="4">
        <v>2</v>
      </c>
      <c r="K14" s="4">
        <v>0</v>
      </c>
      <c r="L14" s="8">
        <v>0</v>
      </c>
      <c r="M14" s="7">
        <v>11</v>
      </c>
      <c r="N14" s="4">
        <v>34</v>
      </c>
      <c r="O14" s="4">
        <v>0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Joe Mixon</v>
      </c>
      <c r="B15" s="4" t="str">
        <f ca="1">IFERROR(__xludf.DUMMYFUNCTION("INDEX(IFNA(REGEXEXTRACT(D15, ""([^ ]+)$"")))"),"HOU")</f>
        <v>HOU</v>
      </c>
      <c r="C15" s="4">
        <f t="shared" si="1"/>
        <v>25.4</v>
      </c>
      <c r="D15" s="4" t="s">
        <v>34</v>
      </c>
      <c r="E15" s="7" t="s">
        <v>355</v>
      </c>
      <c r="F15" s="6">
        <v>23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25</v>
      </c>
      <c r="N15" s="4">
        <v>115</v>
      </c>
      <c r="O15" s="4">
        <v>2</v>
      </c>
      <c r="P15" s="8">
        <v>0</v>
      </c>
      <c r="Q15" s="7">
        <v>2</v>
      </c>
      <c r="R15" s="4">
        <v>9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Rachaad White</v>
      </c>
      <c r="B16" s="4" t="str">
        <f ca="1">IFERROR(__xludf.DUMMYFUNCTION("INDEX(IFNA(REGEXEXTRACT(D16, ""([^ ]+)$"")))"),"TB")</f>
        <v>TB</v>
      </c>
      <c r="C16" s="4">
        <f t="shared" si="1"/>
        <v>26.1</v>
      </c>
      <c r="D16" s="4" t="s">
        <v>122</v>
      </c>
      <c r="E16" s="7" t="s">
        <v>61</v>
      </c>
      <c r="F16" s="6">
        <v>23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10</v>
      </c>
      <c r="N16" s="4">
        <v>40</v>
      </c>
      <c r="O16" s="4">
        <v>0</v>
      </c>
      <c r="P16" s="8">
        <v>0</v>
      </c>
      <c r="Q16" s="7">
        <v>6</v>
      </c>
      <c r="R16" s="4">
        <v>71</v>
      </c>
      <c r="S16" s="4">
        <v>2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Jordan Love</v>
      </c>
      <c r="B17" s="4" t="str">
        <f ca="1">IFERROR(__xludf.DUMMYFUNCTION("INDEX(IFNA(REGEXEXTRACT(D17, ""([^ ]+)$"")))"),"GB")</f>
        <v>GB</v>
      </c>
      <c r="C17" s="4">
        <f t="shared" si="1"/>
        <v>16.8</v>
      </c>
      <c r="D17" s="4" t="s">
        <v>40</v>
      </c>
      <c r="E17" s="7" t="s">
        <v>25</v>
      </c>
      <c r="F17" s="6">
        <v>22</v>
      </c>
      <c r="G17" s="7">
        <v>33</v>
      </c>
      <c r="H17" s="4">
        <v>24</v>
      </c>
      <c r="I17" s="4">
        <v>220</v>
      </c>
      <c r="J17" s="4">
        <v>3</v>
      </c>
      <c r="K17" s="4">
        <v>2</v>
      </c>
      <c r="L17" s="8">
        <v>0</v>
      </c>
      <c r="M17" s="7">
        <v>0</v>
      </c>
      <c r="N17" s="4">
        <v>0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Javonte Williams</v>
      </c>
      <c r="B18" s="4" t="str">
        <f ca="1">IFERROR(__xludf.DUMMYFUNCTION("INDEX(IFNA(REGEXEXTRACT(D18, ""([^ ]+)$"")))"),"DEN")</f>
        <v>DEN</v>
      </c>
      <c r="C18" s="4">
        <f t="shared" si="1"/>
        <v>24.6</v>
      </c>
      <c r="D18" s="4" t="s">
        <v>227</v>
      </c>
      <c r="E18" s="7" t="s">
        <v>129</v>
      </c>
      <c r="F18" s="6">
        <v>22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14</v>
      </c>
      <c r="N18" s="4">
        <v>88</v>
      </c>
      <c r="O18" s="4">
        <v>2</v>
      </c>
      <c r="P18" s="8">
        <v>0</v>
      </c>
      <c r="Q18" s="7">
        <v>3</v>
      </c>
      <c r="R18" s="4">
        <v>23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Kyler Murray</v>
      </c>
      <c r="B19" s="4" t="str">
        <f ca="1">IFERROR(__xludf.DUMMYFUNCTION("INDEX(IFNA(REGEXEXTRACT(D19, ""([^ ]+)$"")))"),"ARI")</f>
        <v>ARI</v>
      </c>
      <c r="C19" s="4">
        <f t="shared" si="1"/>
        <v>20.200000000000003</v>
      </c>
      <c r="D19" s="4" t="s">
        <v>68</v>
      </c>
      <c r="E19" s="7" t="s">
        <v>361</v>
      </c>
      <c r="F19" s="6">
        <v>21</v>
      </c>
      <c r="G19" s="7">
        <v>26</v>
      </c>
      <c r="H19" s="4">
        <v>14</v>
      </c>
      <c r="I19" s="4">
        <v>145</v>
      </c>
      <c r="J19" s="4">
        <v>1</v>
      </c>
      <c r="K19" s="4">
        <v>1</v>
      </c>
      <c r="L19" s="8">
        <v>0</v>
      </c>
      <c r="M19" s="7">
        <v>6</v>
      </c>
      <c r="N19" s="4">
        <v>64</v>
      </c>
      <c r="O19" s="4">
        <v>1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Geno Smith</v>
      </c>
      <c r="B20" s="4" t="str">
        <f ca="1">IFERROR(__xludf.DUMMYFUNCTION("INDEX(IFNA(REGEXEXTRACT(D20, ""([^ ]+)$"")))"),"SEA")</f>
        <v>SEA</v>
      </c>
      <c r="C20" s="4">
        <f t="shared" si="1"/>
        <v>17.78</v>
      </c>
      <c r="D20" s="4" t="s">
        <v>48</v>
      </c>
      <c r="E20" s="7" t="s">
        <v>96</v>
      </c>
      <c r="F20" s="6">
        <v>21</v>
      </c>
      <c r="G20" s="7">
        <v>28</v>
      </c>
      <c r="H20" s="4">
        <v>18</v>
      </c>
      <c r="I20" s="4">
        <v>207</v>
      </c>
      <c r="J20" s="4">
        <v>2</v>
      </c>
      <c r="K20" s="4">
        <v>0</v>
      </c>
      <c r="L20" s="8">
        <v>0</v>
      </c>
      <c r="M20" s="7">
        <v>4</v>
      </c>
      <c r="N20" s="4">
        <v>15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Bijan Robinson</v>
      </c>
      <c r="B21" s="4" t="str">
        <f ca="1">IFERROR(__xludf.DUMMYFUNCTION("INDEX(IFNA(REGEXEXTRACT(D21, ""([^ ]+)$"")))"),"ATL")</f>
        <v>ATL</v>
      </c>
      <c r="C21" s="4">
        <f t="shared" si="1"/>
        <v>21.8</v>
      </c>
      <c r="D21" s="4" t="s">
        <v>115</v>
      </c>
      <c r="E21" s="7" t="s">
        <v>353</v>
      </c>
      <c r="F21" s="6">
        <v>20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21</v>
      </c>
      <c r="N21" s="4">
        <v>103</v>
      </c>
      <c r="O21" s="4">
        <v>1</v>
      </c>
      <c r="P21" s="8">
        <v>0</v>
      </c>
      <c r="Q21" s="7">
        <v>3</v>
      </c>
      <c r="R21" s="4">
        <v>40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Kenneth Walker</v>
      </c>
      <c r="B22" s="4" t="str">
        <f ca="1">IFERROR(__xludf.DUMMYFUNCTION("INDEX(IFNA(REGEXEXTRACT(D22, ""([^ ]+)$"")))"),"SEA")</f>
        <v>SEA</v>
      </c>
      <c r="C22" s="4">
        <f t="shared" si="1"/>
        <v>22.3</v>
      </c>
      <c r="D22" s="4" t="s">
        <v>70</v>
      </c>
      <c r="E22" s="7" t="s">
        <v>96</v>
      </c>
      <c r="F22" s="6">
        <v>20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14</v>
      </c>
      <c r="N22" s="4">
        <v>69</v>
      </c>
      <c r="O22" s="4">
        <v>1</v>
      </c>
      <c r="P22" s="8">
        <v>0</v>
      </c>
      <c r="Q22" s="7">
        <v>2</v>
      </c>
      <c r="R22" s="4">
        <v>24</v>
      </c>
      <c r="S22" s="4">
        <v>1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Joe Burrow</v>
      </c>
      <c r="B23" s="4" t="str">
        <f ca="1">IFERROR(__xludf.DUMMYFUNCTION("INDEX(IFNA(REGEXEXTRACT(D23, ""([^ ]+)$"")))"),"CIN")</f>
        <v>CIN</v>
      </c>
      <c r="C23" s="4">
        <f t="shared" si="1"/>
        <v>14.94</v>
      </c>
      <c r="D23" s="4" t="s">
        <v>141</v>
      </c>
      <c r="E23" s="7" t="s">
        <v>85</v>
      </c>
      <c r="F23" s="6">
        <v>19</v>
      </c>
      <c r="G23" s="7">
        <v>25</v>
      </c>
      <c r="H23" s="4">
        <v>15</v>
      </c>
      <c r="I23" s="4">
        <v>181</v>
      </c>
      <c r="J23" s="4">
        <v>2</v>
      </c>
      <c r="K23" s="4">
        <v>0</v>
      </c>
      <c r="L23" s="8">
        <v>0</v>
      </c>
      <c r="M23" s="7">
        <v>3</v>
      </c>
      <c r="N23" s="4">
        <v>-3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Breece Hall</v>
      </c>
      <c r="B24" s="4" t="str">
        <f ca="1">IFERROR(__xludf.DUMMYFUNCTION("INDEX(IFNA(REGEXEXTRACT(D24, ""([^ ]+)$"")))"),"NYJ")</f>
        <v>NYJ</v>
      </c>
      <c r="C24" s="4">
        <f t="shared" si="1"/>
        <v>23.1</v>
      </c>
      <c r="D24" s="4" t="s">
        <v>80</v>
      </c>
      <c r="E24" s="7" t="s">
        <v>425</v>
      </c>
      <c r="F24" s="6">
        <v>19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12</v>
      </c>
      <c r="N24" s="4">
        <v>38</v>
      </c>
      <c r="O24" s="4">
        <v>1</v>
      </c>
      <c r="P24" s="8">
        <v>0</v>
      </c>
      <c r="Q24" s="7">
        <v>6</v>
      </c>
      <c r="R24" s="4">
        <v>103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Kareem Hunt</v>
      </c>
      <c r="B25" s="4" t="str">
        <f ca="1">IFERROR(__xludf.DUMMYFUNCTION("INDEX(IFNA(REGEXEXTRACT(D25, ""([^ ]+)$"")))"),"KC")</f>
        <v>KC</v>
      </c>
      <c r="C25" s="4">
        <f t="shared" si="1"/>
        <v>21.3</v>
      </c>
      <c r="D25" s="4" t="s">
        <v>466</v>
      </c>
      <c r="E25" s="7" t="s">
        <v>39</v>
      </c>
      <c r="F25" s="6">
        <v>19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22</v>
      </c>
      <c r="N25" s="4">
        <v>78</v>
      </c>
      <c r="O25" s="4">
        <v>2</v>
      </c>
      <c r="P25" s="8">
        <v>0</v>
      </c>
      <c r="Q25" s="7">
        <v>2</v>
      </c>
      <c r="R25" s="4">
        <v>5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Kyren Williams</v>
      </c>
      <c r="B26" s="4" t="str">
        <f ca="1">IFERROR(__xludf.DUMMYFUNCTION("INDEX(IFNA(REGEXEXTRACT(D26, ""([^ ]+)$"")))"),"LA")</f>
        <v>LA</v>
      </c>
      <c r="C26" s="4">
        <f t="shared" si="1"/>
        <v>19.600000000000001</v>
      </c>
      <c r="D26" s="4" t="s">
        <v>103</v>
      </c>
      <c r="E26" s="7" t="s">
        <v>46</v>
      </c>
      <c r="F26" s="6">
        <v>19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21</v>
      </c>
      <c r="N26" s="4">
        <v>76</v>
      </c>
      <c r="O26" s="4">
        <v>2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Rashod Bateman</v>
      </c>
      <c r="B27" s="4" t="str">
        <f ca="1">IFERROR(__xludf.DUMMYFUNCTION("INDEX(IFNA(REGEXEXTRACT(D27, ""([^ ]+)$"")))"),"BAL")</f>
        <v>BAL</v>
      </c>
      <c r="C27" s="4">
        <f t="shared" si="1"/>
        <v>20.100000000000001</v>
      </c>
      <c r="D27" s="4" t="s">
        <v>161</v>
      </c>
      <c r="E27" s="7" t="s">
        <v>31</v>
      </c>
      <c r="F27" s="6">
        <v>18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0</v>
      </c>
      <c r="N27" s="4">
        <v>0</v>
      </c>
      <c r="O27" s="4">
        <v>0</v>
      </c>
      <c r="P27" s="8">
        <v>0</v>
      </c>
      <c r="Q27" s="7">
        <v>4</v>
      </c>
      <c r="R27" s="4">
        <v>121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Sam Darnold</v>
      </c>
      <c r="B28" s="4" t="str">
        <f ca="1">IFERROR(__xludf.DUMMYFUNCTION("INDEX(IFNA(REGEXEXTRACT(D28, ""([^ ]+)$"")))"),"MIN")</f>
        <v>MIN</v>
      </c>
      <c r="C28" s="4">
        <f t="shared" si="1"/>
        <v>16.259999999999998</v>
      </c>
      <c r="D28" s="4" t="s">
        <v>52</v>
      </c>
      <c r="E28" s="7" t="s">
        <v>422</v>
      </c>
      <c r="F28" s="6">
        <v>17</v>
      </c>
      <c r="G28" s="7">
        <v>27</v>
      </c>
      <c r="H28" s="4">
        <v>22</v>
      </c>
      <c r="I28" s="4">
        <v>259</v>
      </c>
      <c r="J28" s="4">
        <v>1</v>
      </c>
      <c r="K28" s="4">
        <v>1</v>
      </c>
      <c r="L28" s="8">
        <v>0</v>
      </c>
      <c r="M28" s="7">
        <v>4</v>
      </c>
      <c r="N28" s="4">
        <v>39</v>
      </c>
      <c r="O28" s="4">
        <v>0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Aaron Jones</v>
      </c>
      <c r="B29" s="4" t="str">
        <f ca="1">IFERROR(__xludf.DUMMYFUNCTION("INDEX(IFNA(REGEXEXTRACT(D29, ""([^ ]+)$"")))"),"MIN")</f>
        <v>MIN</v>
      </c>
      <c r="C29" s="4">
        <f t="shared" si="1"/>
        <v>19.100000000000001</v>
      </c>
      <c r="D29" s="4" t="s">
        <v>66</v>
      </c>
      <c r="E29" s="7" t="s">
        <v>422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14</v>
      </c>
      <c r="N29" s="4">
        <v>93</v>
      </c>
      <c r="O29" s="4">
        <v>1</v>
      </c>
      <c r="P29" s="8">
        <v>0</v>
      </c>
      <c r="Q29" s="7">
        <v>3</v>
      </c>
      <c r="R29" s="4">
        <v>23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George Pickens</v>
      </c>
      <c r="B30" s="4" t="str">
        <f ca="1">IFERROR(__xludf.DUMMYFUNCTION("INDEX(IFNA(REGEXEXTRACT(D30, ""([^ ]+)$"")))"),"PIT")</f>
        <v>PIT</v>
      </c>
      <c r="C30" s="4">
        <f t="shared" si="1"/>
        <v>19.600000000000001</v>
      </c>
      <c r="D30" s="4" t="s">
        <v>136</v>
      </c>
      <c r="E30" s="7" t="s">
        <v>42</v>
      </c>
      <c r="F30" s="6">
        <v>17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0</v>
      </c>
      <c r="N30" s="4">
        <v>0</v>
      </c>
      <c r="O30" s="4">
        <v>0</v>
      </c>
      <c r="P30" s="8">
        <v>0</v>
      </c>
      <c r="Q30" s="7">
        <v>5</v>
      </c>
      <c r="R30" s="4">
        <v>111</v>
      </c>
      <c r="S30" s="4">
        <v>1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Amon-Ra St. Brown</v>
      </c>
      <c r="B31" s="4" t="str">
        <f ca="1">IFERROR(__xludf.DUMMYFUNCTION("INDEX(IFNA(REGEXEXTRACT(D31, ""([^ ]+)$"")))"),"DET")</f>
        <v>DET</v>
      </c>
      <c r="C31" s="4">
        <f t="shared" si="1"/>
        <v>21.200000000000003</v>
      </c>
      <c r="D31" s="4" t="s">
        <v>273</v>
      </c>
      <c r="E31" s="7" t="s">
        <v>349</v>
      </c>
      <c r="F31" s="6">
        <v>17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0</v>
      </c>
      <c r="N31" s="4">
        <v>0</v>
      </c>
      <c r="O31" s="4">
        <v>0</v>
      </c>
      <c r="P31" s="8">
        <v>0</v>
      </c>
      <c r="Q31" s="7">
        <v>8</v>
      </c>
      <c r="R31" s="4">
        <v>112</v>
      </c>
      <c r="S31" s="4">
        <v>1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Mark Andrews</v>
      </c>
      <c r="B32" s="4" t="str">
        <f ca="1">IFERROR(__xludf.DUMMYFUNCTION("INDEX(IFNA(REGEXEXTRACT(D32, ""([^ ]+)$"")))"),"BAL")</f>
        <v>BAL</v>
      </c>
      <c r="C32" s="4">
        <f t="shared" si="1"/>
        <v>18.100000000000001</v>
      </c>
      <c r="D32" s="4" t="s">
        <v>229</v>
      </c>
      <c r="E32" s="7" t="s">
        <v>31</v>
      </c>
      <c r="F32" s="6">
        <v>16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0</v>
      </c>
      <c r="N32" s="4">
        <v>0</v>
      </c>
      <c r="O32" s="4">
        <v>0</v>
      </c>
      <c r="P32" s="8">
        <v>0</v>
      </c>
      <c r="Q32" s="7">
        <v>4</v>
      </c>
      <c r="R32" s="4">
        <v>41</v>
      </c>
      <c r="S32" s="4">
        <v>2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Najee Harris</v>
      </c>
      <c r="B33" s="4" t="str">
        <f ca="1">IFERROR(__xludf.DUMMYFUNCTION("INDEX(IFNA(REGEXEXTRACT(D33, ""([^ ]+)$"")))"),"PIT")</f>
        <v>PIT</v>
      </c>
      <c r="C33" s="4">
        <f t="shared" si="1"/>
        <v>16.200000000000003</v>
      </c>
      <c r="D33" s="4" t="s">
        <v>142</v>
      </c>
      <c r="E33" s="7" t="s">
        <v>42</v>
      </c>
      <c r="F33" s="6">
        <v>16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21</v>
      </c>
      <c r="N33" s="4">
        <v>102</v>
      </c>
      <c r="O33" s="4">
        <v>1</v>
      </c>
      <c r="P33" s="8">
        <v>0</v>
      </c>
      <c r="Q33" s="7">
        <v>0</v>
      </c>
      <c r="R33" s="4">
        <v>0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Trevor Lawrence</v>
      </c>
      <c r="B34" s="4" t="str">
        <f ca="1">IFERROR(__xludf.DUMMYFUNCTION("INDEX(IFNA(REGEXEXTRACT(D34, ""([^ ]+)$"")))"),"JAX")</f>
        <v>JAX</v>
      </c>
      <c r="C34" s="4">
        <f t="shared" si="1"/>
        <v>15.02</v>
      </c>
      <c r="D34" s="4" t="s">
        <v>91</v>
      </c>
      <c r="E34" s="7" t="s">
        <v>101</v>
      </c>
      <c r="F34" s="6">
        <v>16</v>
      </c>
      <c r="G34" s="7">
        <v>20</v>
      </c>
      <c r="H34" s="4">
        <v>15</v>
      </c>
      <c r="I34" s="4">
        <v>193</v>
      </c>
      <c r="J34" s="4">
        <v>1</v>
      </c>
      <c r="K34" s="4">
        <v>0</v>
      </c>
      <c r="L34" s="8">
        <v>1</v>
      </c>
      <c r="M34" s="7">
        <v>2</v>
      </c>
      <c r="N34" s="4">
        <v>13</v>
      </c>
      <c r="O34" s="4">
        <v>0</v>
      </c>
      <c r="P34" s="8">
        <v>0</v>
      </c>
      <c r="Q34" s="7">
        <v>0</v>
      </c>
      <c r="R34" s="4">
        <v>0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Brock Purdy</v>
      </c>
      <c r="B35" s="4" t="str">
        <f ca="1">IFERROR(__xludf.DUMMYFUNCTION("INDEX(IFNA(REGEXEXTRACT(D35, ""([^ ]+)$"")))"),"SF")</f>
        <v>SF</v>
      </c>
      <c r="C35" s="4">
        <f t="shared" si="1"/>
        <v>17.18</v>
      </c>
      <c r="D35" s="4" t="s">
        <v>113</v>
      </c>
      <c r="E35" s="7" t="s">
        <v>424</v>
      </c>
      <c r="F35" s="6">
        <v>16</v>
      </c>
      <c r="G35" s="7">
        <v>31</v>
      </c>
      <c r="H35" s="4">
        <v>17</v>
      </c>
      <c r="I35" s="4">
        <v>212</v>
      </c>
      <c r="J35" s="4">
        <v>0</v>
      </c>
      <c r="K35" s="4">
        <v>3</v>
      </c>
      <c r="L35" s="8">
        <v>0</v>
      </c>
      <c r="M35" s="7">
        <v>8</v>
      </c>
      <c r="N35" s="4">
        <v>27</v>
      </c>
      <c r="O35" s="4">
        <v>2</v>
      </c>
      <c r="P35" s="8">
        <v>0</v>
      </c>
      <c r="Q35" s="7">
        <v>0</v>
      </c>
      <c r="R35" s="4">
        <v>0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Brian Thomas</v>
      </c>
      <c r="B36" s="4" t="str">
        <f ca="1">IFERROR(__xludf.DUMMYFUNCTION("INDEX(IFNA(REGEXEXTRACT(D36, ""([^ ]+)$"")))"),"JAX")</f>
        <v>JAX</v>
      </c>
      <c r="C36" s="4">
        <f t="shared" si="1"/>
        <v>19.600000000000001</v>
      </c>
      <c r="D36" s="4" t="s">
        <v>120</v>
      </c>
      <c r="E36" s="7" t="s">
        <v>101</v>
      </c>
      <c r="F36" s="6">
        <v>16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2</v>
      </c>
      <c r="N36" s="4">
        <v>2</v>
      </c>
      <c r="O36" s="4">
        <v>0</v>
      </c>
      <c r="P36" s="8">
        <v>0</v>
      </c>
      <c r="Q36" s="7">
        <v>5</v>
      </c>
      <c r="R36" s="4">
        <v>89</v>
      </c>
      <c r="S36" s="4">
        <v>1</v>
      </c>
      <c r="T36" s="8">
        <v>1</v>
      </c>
      <c r="U36" s="7">
        <v>0</v>
      </c>
      <c r="V36" s="8">
        <v>0</v>
      </c>
    </row>
    <row r="37" spans="1:22" x14ac:dyDescent="0.2">
      <c r="A37" s="4" t="str">
        <f t="shared" ca="1" si="0"/>
        <v>James Conner</v>
      </c>
      <c r="B37" s="4" t="str">
        <f ca="1">IFERROR(__xludf.DUMMYFUNCTION("INDEX(IFNA(REGEXEXTRACT(D37, ""([^ ]+)$"")))"),"ARI")</f>
        <v>ARI</v>
      </c>
      <c r="C37" s="4">
        <f t="shared" si="1"/>
        <v>16.200000000000003</v>
      </c>
      <c r="D37" s="4" t="s">
        <v>64</v>
      </c>
      <c r="E37" s="7" t="s">
        <v>361</v>
      </c>
      <c r="F37" s="6">
        <v>15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19</v>
      </c>
      <c r="N37" s="4">
        <v>101</v>
      </c>
      <c r="O37" s="4">
        <v>0</v>
      </c>
      <c r="P37" s="8">
        <v>0</v>
      </c>
      <c r="Q37" s="7">
        <v>2</v>
      </c>
      <c r="R37" s="4">
        <v>51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D.K. Metcalf</v>
      </c>
      <c r="B38" s="4" t="str">
        <f ca="1">IFERROR(__xludf.DUMMYFUNCTION("INDEX(IFNA(REGEXEXTRACT(D38, ""([^ ]+)$"")))"),"SEA")</f>
        <v>SEA</v>
      </c>
      <c r="C38" s="4">
        <f t="shared" si="1"/>
        <v>17.899999999999999</v>
      </c>
      <c r="D38" s="4" t="s">
        <v>219</v>
      </c>
      <c r="E38" s="7" t="s">
        <v>96</v>
      </c>
      <c r="F38" s="6">
        <v>15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4</v>
      </c>
      <c r="R38" s="4">
        <v>99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Aaron Rodgers</v>
      </c>
      <c r="B39" s="4" t="str">
        <f ca="1">IFERROR(__xludf.DUMMYFUNCTION("INDEX(IFNA(REGEXEXTRACT(D39, ""([^ ]+)$"")))"),"NYJ")</f>
        <v>NYJ</v>
      </c>
      <c r="C39" s="4">
        <f t="shared" si="1"/>
        <v>13.040000000000001</v>
      </c>
      <c r="D39" s="4" t="s">
        <v>117</v>
      </c>
      <c r="E39" s="7" t="s">
        <v>425</v>
      </c>
      <c r="F39" s="6">
        <v>15</v>
      </c>
      <c r="G39" s="7">
        <v>39</v>
      </c>
      <c r="H39" s="4">
        <v>24</v>
      </c>
      <c r="I39" s="4">
        <v>276</v>
      </c>
      <c r="J39" s="4">
        <v>1</v>
      </c>
      <c r="K39" s="4">
        <v>2</v>
      </c>
      <c r="L39" s="8">
        <v>1</v>
      </c>
      <c r="M39" s="7">
        <v>0</v>
      </c>
      <c r="N39" s="4">
        <v>0</v>
      </c>
      <c r="O39" s="4">
        <v>0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Jonnu Smith</v>
      </c>
      <c r="B40" s="4" t="str">
        <f ca="1">IFERROR(__xludf.DUMMYFUNCTION("INDEX(IFNA(REGEXEXTRACT(D40, ""([^ ]+)$"")))"),"MIA")</f>
        <v>MIA</v>
      </c>
      <c r="C40" s="4">
        <f t="shared" si="1"/>
        <v>19.100000000000001</v>
      </c>
      <c r="D40" s="4" t="s">
        <v>323</v>
      </c>
      <c r="E40" s="7" t="s">
        <v>35</v>
      </c>
      <c r="F40" s="6">
        <v>15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7</v>
      </c>
      <c r="R40" s="4">
        <v>96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A.J. Brown</v>
      </c>
      <c r="B41" s="4" t="str">
        <f ca="1">IFERROR(__xludf.DUMMYFUNCTION("INDEX(IFNA(REGEXEXTRACT(D41, ""([^ ]+)$"")))"),"PHI")</f>
        <v>PHI</v>
      </c>
      <c r="C41" s="4">
        <f t="shared" si="1"/>
        <v>17.399999999999999</v>
      </c>
      <c r="D41" s="4" t="s">
        <v>62</v>
      </c>
      <c r="E41" s="7" t="s">
        <v>53</v>
      </c>
      <c r="F41" s="6">
        <v>14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0</v>
      </c>
      <c r="N41" s="4">
        <v>0</v>
      </c>
      <c r="O41" s="4">
        <v>0</v>
      </c>
      <c r="P41" s="8">
        <v>0</v>
      </c>
      <c r="Q41" s="7">
        <v>5</v>
      </c>
      <c r="R41" s="4">
        <v>89</v>
      </c>
      <c r="S41" s="4">
        <v>1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Tee Higgins</v>
      </c>
      <c r="B42" s="4" t="str">
        <f ca="1">IFERROR(__xludf.DUMMYFUNCTION("INDEX(IFNA(REGEXEXTRACT(D42, ""([^ ]+)$"")))"),"CIN")</f>
        <v>CIN</v>
      </c>
      <c r="C42" s="4">
        <f t="shared" si="1"/>
        <v>16.200000000000003</v>
      </c>
      <c r="D42" s="4" t="s">
        <v>432</v>
      </c>
      <c r="E42" s="7" t="s">
        <v>85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4</v>
      </c>
      <c r="R42" s="4">
        <v>82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Josh Jacobs</v>
      </c>
      <c r="B43" s="4" t="str">
        <f ca="1">IFERROR(__xludf.DUMMYFUNCTION("INDEX(IFNA(REGEXEXTRACT(D43, ""([^ ]+)$"")))"),"GB")</f>
        <v>GB</v>
      </c>
      <c r="C43" s="4">
        <f t="shared" si="1"/>
        <v>17.700000000000003</v>
      </c>
      <c r="D43" s="4" t="s">
        <v>109</v>
      </c>
      <c r="E43" s="7" t="s">
        <v>25</v>
      </c>
      <c r="F43" s="6">
        <v>14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12</v>
      </c>
      <c r="N43" s="4">
        <v>76</v>
      </c>
      <c r="O43" s="4">
        <v>0</v>
      </c>
      <c r="P43" s="8">
        <v>0</v>
      </c>
      <c r="Q43" s="7">
        <v>5</v>
      </c>
      <c r="R43" s="4">
        <v>16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Justin Jefferson</v>
      </c>
      <c r="B44" s="4" t="str">
        <f ca="1">IFERROR(__xludf.DUMMYFUNCTION("INDEX(IFNA(REGEXEXTRACT(D44, ""([^ ]+)$"")))"),"MIN")</f>
        <v>MIN</v>
      </c>
      <c r="C44" s="4">
        <f t="shared" si="1"/>
        <v>17.899999999999999</v>
      </c>
      <c r="D44" s="4" t="s">
        <v>98</v>
      </c>
      <c r="E44" s="7" t="s">
        <v>422</v>
      </c>
      <c r="F44" s="6">
        <v>14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</v>
      </c>
      <c r="N44" s="4">
        <v>3</v>
      </c>
      <c r="O44" s="4">
        <v>0</v>
      </c>
      <c r="P44" s="8">
        <v>0</v>
      </c>
      <c r="Q44" s="7">
        <v>7</v>
      </c>
      <c r="R44" s="4">
        <v>81</v>
      </c>
      <c r="S44" s="4">
        <v>1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Justin Herbert</v>
      </c>
      <c r="B45" s="4" t="str">
        <f ca="1">IFERROR(__xludf.DUMMYFUNCTION("INDEX(IFNA(REGEXEXTRACT(D45, ""([^ ]+)$"")))"),"LAC")</f>
        <v>LAC</v>
      </c>
      <c r="C45" s="4">
        <f t="shared" si="1"/>
        <v>14.760000000000002</v>
      </c>
      <c r="D45" s="4" t="s">
        <v>97</v>
      </c>
      <c r="E45" s="7" t="s">
        <v>359</v>
      </c>
      <c r="F45" s="6">
        <v>13</v>
      </c>
      <c r="G45" s="7">
        <v>39</v>
      </c>
      <c r="H45" s="4">
        <v>27</v>
      </c>
      <c r="I45" s="4">
        <v>349</v>
      </c>
      <c r="J45" s="4">
        <v>0</v>
      </c>
      <c r="K45" s="4">
        <v>0</v>
      </c>
      <c r="L45" s="8">
        <v>0</v>
      </c>
      <c r="M45" s="7">
        <v>2</v>
      </c>
      <c r="N45" s="4">
        <v>8</v>
      </c>
      <c r="O45" s="4">
        <v>0</v>
      </c>
      <c r="P45" s="8">
        <v>0</v>
      </c>
      <c r="Q45" s="7">
        <v>0</v>
      </c>
      <c r="R45" s="4">
        <v>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Mar'Keise Irving</v>
      </c>
      <c r="B46" s="4" t="str">
        <f ca="1">IFERROR(__xludf.DUMMYFUNCTION("INDEX(IFNA(REGEXEXTRACT(D46, ""([^ ]+)$"")))"),"TB")</f>
        <v>TB</v>
      </c>
      <c r="C46" s="4">
        <f t="shared" si="1"/>
        <v>15.200000000000001</v>
      </c>
      <c r="D46" s="4" t="s">
        <v>143</v>
      </c>
      <c r="E46" s="7" t="s">
        <v>61</v>
      </c>
      <c r="F46" s="6">
        <v>13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9</v>
      </c>
      <c r="N46" s="4">
        <v>23</v>
      </c>
      <c r="O46" s="4">
        <v>1</v>
      </c>
      <c r="P46" s="8">
        <v>0</v>
      </c>
      <c r="Q46" s="7">
        <v>3</v>
      </c>
      <c r="R46" s="4">
        <v>54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Bo Nix</v>
      </c>
      <c r="B47" s="4" t="str">
        <f ca="1">IFERROR(__xludf.DUMMYFUNCTION("INDEX(IFNA(REGEXEXTRACT(D47, ""([^ ]+)$"")))"),"DEN")</f>
        <v>DEN</v>
      </c>
      <c r="C47" s="4">
        <f t="shared" si="1"/>
        <v>14.06</v>
      </c>
      <c r="D47" s="4" t="s">
        <v>111</v>
      </c>
      <c r="E47" s="7" t="s">
        <v>129</v>
      </c>
      <c r="F47" s="6">
        <v>13</v>
      </c>
      <c r="G47" s="7">
        <v>26</v>
      </c>
      <c r="H47" s="4">
        <v>16</v>
      </c>
      <c r="I47" s="4">
        <v>164</v>
      </c>
      <c r="J47" s="4">
        <v>0</v>
      </c>
      <c r="K47" s="4">
        <v>0</v>
      </c>
      <c r="L47" s="8">
        <v>0</v>
      </c>
      <c r="M47" s="7">
        <v>10</v>
      </c>
      <c r="N47" s="4">
        <v>75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David Njoku</v>
      </c>
      <c r="B48" s="4" t="str">
        <f ca="1">IFERROR(__xludf.DUMMYFUNCTION("INDEX(IFNA(REGEXEXTRACT(D48, ""([^ ]+)$"")))"),"CLE")</f>
        <v>CLE</v>
      </c>
      <c r="C48" s="4">
        <f t="shared" si="1"/>
        <v>18.600000000000001</v>
      </c>
      <c r="D48" s="4" t="s">
        <v>178</v>
      </c>
      <c r="E48" s="7" t="s">
        <v>348</v>
      </c>
      <c r="F48" s="6">
        <v>13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10</v>
      </c>
      <c r="R48" s="4">
        <v>76</v>
      </c>
      <c r="S48" s="4">
        <v>1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Brian Robinson</v>
      </c>
      <c r="B49" s="4" t="str">
        <f ca="1">IFERROR(__xludf.DUMMYFUNCTION("INDEX(IFNA(REGEXEXTRACT(D49, ""([^ ]+)$"")))"),"WAS")</f>
        <v>WAS</v>
      </c>
      <c r="C49" s="4">
        <f t="shared" si="1"/>
        <v>13.100000000000001</v>
      </c>
      <c r="D49" s="4" t="s">
        <v>78</v>
      </c>
      <c r="E49" s="7" t="s">
        <v>29</v>
      </c>
      <c r="F49" s="6">
        <v>13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12</v>
      </c>
      <c r="N49" s="4">
        <v>71</v>
      </c>
      <c r="O49" s="4">
        <v>1</v>
      </c>
      <c r="P49" s="8">
        <v>0</v>
      </c>
      <c r="Q49" s="7">
        <v>0</v>
      </c>
      <c r="R49" s="4">
        <v>0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Ja'Marr Chase</v>
      </c>
      <c r="B50" s="4" t="str">
        <f ca="1">IFERROR(__xludf.DUMMYFUNCTION("INDEX(IFNA(REGEXEXTRACT(D50, ""([^ ]+)$"")))"),"CIN")</f>
        <v>CIN</v>
      </c>
      <c r="C50" s="4">
        <f t="shared" si="1"/>
        <v>15.1</v>
      </c>
      <c r="D50" s="4" t="s">
        <v>149</v>
      </c>
      <c r="E50" s="7" t="s">
        <v>85</v>
      </c>
      <c r="F50" s="6">
        <v>12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1</v>
      </c>
      <c r="N50" s="4">
        <v>11</v>
      </c>
      <c r="O50" s="4">
        <v>0</v>
      </c>
      <c r="P50" s="8">
        <v>0</v>
      </c>
      <c r="Q50" s="7">
        <v>5</v>
      </c>
      <c r="R50" s="4">
        <v>55</v>
      </c>
      <c r="S50" s="4">
        <v>1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Keon Coleman</v>
      </c>
      <c r="B51" s="4" t="str">
        <f ca="1">IFERROR(__xludf.DUMMYFUNCTION("INDEX(IFNA(REGEXEXTRACT(D51, ""([^ ]+)$"")))"),"BUF")</f>
        <v>BUF</v>
      </c>
      <c r="C51" s="4">
        <f t="shared" si="1"/>
        <v>14.5</v>
      </c>
      <c r="D51" s="4" t="s">
        <v>163</v>
      </c>
      <c r="E51" s="7" t="s">
        <v>157</v>
      </c>
      <c r="F51" s="6">
        <v>12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4</v>
      </c>
      <c r="R51" s="4">
        <v>125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Amari Cooper</v>
      </c>
      <c r="B52" s="4" t="str">
        <f ca="1">IFERROR(__xludf.DUMMYFUNCTION("INDEX(IFNA(REGEXEXTRACT(D52, ""([^ ]+)$"")))"),"BUF")</f>
        <v>BUF</v>
      </c>
      <c r="C52" s="4">
        <f t="shared" si="1"/>
        <v>14.600000000000001</v>
      </c>
      <c r="D52" s="4" t="s">
        <v>234</v>
      </c>
      <c r="E52" s="7" t="s">
        <v>157</v>
      </c>
      <c r="F52" s="6">
        <v>12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0</v>
      </c>
      <c r="N52" s="4">
        <v>0</v>
      </c>
      <c r="O52" s="4">
        <v>0</v>
      </c>
      <c r="P52" s="8">
        <v>0</v>
      </c>
      <c r="Q52" s="7">
        <v>4</v>
      </c>
      <c r="R52" s="4">
        <v>66</v>
      </c>
      <c r="S52" s="4">
        <v>1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Drake London</v>
      </c>
      <c r="B53" s="4" t="str">
        <f ca="1">IFERROR(__xludf.DUMMYFUNCTION("INDEX(IFNA(REGEXEXTRACT(D53, ""([^ ]+)$"")))"),"ATL")</f>
        <v>ATL</v>
      </c>
      <c r="C53" s="4">
        <f t="shared" si="1"/>
        <v>15.3</v>
      </c>
      <c r="D53" s="4" t="s">
        <v>251</v>
      </c>
      <c r="E53" s="7" t="s">
        <v>353</v>
      </c>
      <c r="F53" s="6">
        <v>12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6</v>
      </c>
      <c r="R53" s="4">
        <v>63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Alexander Mattison</v>
      </c>
      <c r="B54" s="4" t="str">
        <f ca="1">IFERROR(__xludf.DUMMYFUNCTION("INDEX(IFNA(REGEXEXTRACT(D54, ""([^ ]+)$"")))"),"LV")</f>
        <v>LV</v>
      </c>
      <c r="C54" s="4">
        <f t="shared" si="1"/>
        <v>13.8</v>
      </c>
      <c r="D54" s="4" t="s">
        <v>99</v>
      </c>
      <c r="E54" s="7" t="s">
        <v>419</v>
      </c>
      <c r="F54" s="6">
        <v>12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23</v>
      </c>
      <c r="N54" s="4">
        <v>92</v>
      </c>
      <c r="O54" s="4">
        <v>0</v>
      </c>
      <c r="P54" s="8">
        <v>0</v>
      </c>
      <c r="Q54" s="7">
        <v>3</v>
      </c>
      <c r="R54" s="4">
        <v>31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Mason Rudolph</v>
      </c>
      <c r="B55" s="4" t="str">
        <f ca="1">IFERROR(__xludf.DUMMYFUNCTION("INDEX(IFNA(REGEXEXTRACT(D55, ""([^ ]+)$"")))"),"TEN")</f>
        <v>TEN</v>
      </c>
      <c r="C55" s="4">
        <f t="shared" si="1"/>
        <v>9.9</v>
      </c>
      <c r="D55" s="4" t="s">
        <v>470</v>
      </c>
      <c r="E55" s="7" t="s">
        <v>65</v>
      </c>
      <c r="F55" s="6">
        <v>12</v>
      </c>
      <c r="G55" s="7">
        <v>40</v>
      </c>
      <c r="H55" s="4">
        <v>25</v>
      </c>
      <c r="I55" s="4">
        <v>215</v>
      </c>
      <c r="J55" s="4">
        <v>1</v>
      </c>
      <c r="K55" s="4">
        <v>1</v>
      </c>
      <c r="L55" s="8">
        <v>0</v>
      </c>
      <c r="M55" s="7">
        <v>5</v>
      </c>
      <c r="N55" s="4">
        <v>13</v>
      </c>
      <c r="O55" s="4">
        <v>0</v>
      </c>
      <c r="P55" s="8">
        <v>0</v>
      </c>
      <c r="Q55" s="7">
        <v>0</v>
      </c>
      <c r="R55" s="4">
        <v>0</v>
      </c>
      <c r="S55" s="4">
        <v>0</v>
      </c>
      <c r="T55" s="8">
        <v>0</v>
      </c>
      <c r="U55" s="7">
        <v>1</v>
      </c>
      <c r="V55" s="8">
        <v>0</v>
      </c>
    </row>
    <row r="56" spans="1:22" x14ac:dyDescent="0.2">
      <c r="A56" s="4" t="str">
        <f t="shared" ca="1" si="0"/>
        <v>Tyler Goodson</v>
      </c>
      <c r="B56" s="4" t="str">
        <f ca="1">IFERROR(__xludf.DUMMYFUNCTION("INDEX(IFNA(REGEXEXTRACT(D56, ""([^ ]+)$"")))"),"IND")</f>
        <v>IND</v>
      </c>
      <c r="C56" s="4">
        <f t="shared" si="1"/>
        <v>11.100000000000001</v>
      </c>
      <c r="D56" s="4" t="s">
        <v>404</v>
      </c>
      <c r="E56" s="7" t="s">
        <v>421</v>
      </c>
      <c r="F56" s="6">
        <v>11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14</v>
      </c>
      <c r="N56" s="4">
        <v>51</v>
      </c>
      <c r="O56" s="4">
        <v>1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Chuba Hubbard</v>
      </c>
      <c r="B57" s="4" t="str">
        <f ca="1">IFERROR(__xludf.DUMMYFUNCTION("INDEX(IFNA(REGEXEXTRACT(D57, ""([^ ]+)$"")))"),"CAR")</f>
        <v>CAR</v>
      </c>
      <c r="C57" s="4">
        <f t="shared" si="1"/>
        <v>11.2</v>
      </c>
      <c r="D57" s="4" t="s">
        <v>247</v>
      </c>
      <c r="E57" s="7" t="s">
        <v>341</v>
      </c>
      <c r="F57" s="6">
        <v>11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17</v>
      </c>
      <c r="N57" s="4">
        <v>52</v>
      </c>
      <c r="O57" s="4">
        <v>1</v>
      </c>
      <c r="P57" s="8">
        <v>0</v>
      </c>
      <c r="Q57" s="7">
        <v>0</v>
      </c>
      <c r="R57" s="4">
        <v>0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Tyler Huntley</v>
      </c>
      <c r="B58" s="4" t="str">
        <f ca="1">IFERROR(__xludf.DUMMYFUNCTION("INDEX(IFNA(REGEXEXTRACT(D58, ""([^ ]+)$"")))"),"MIA")</f>
        <v>MIA</v>
      </c>
      <c r="C58" s="4">
        <f t="shared" si="1"/>
        <v>9.48</v>
      </c>
      <c r="D58" s="4" t="s">
        <v>465</v>
      </c>
      <c r="E58" s="7" t="s">
        <v>35</v>
      </c>
      <c r="F58" s="6">
        <v>11</v>
      </c>
      <c r="G58" s="7">
        <v>13</v>
      </c>
      <c r="H58" s="4">
        <v>7</v>
      </c>
      <c r="I58" s="4">
        <v>87</v>
      </c>
      <c r="J58" s="4">
        <v>1</v>
      </c>
      <c r="K58" s="4">
        <v>0</v>
      </c>
      <c r="L58" s="8">
        <v>0</v>
      </c>
      <c r="M58" s="7">
        <v>5</v>
      </c>
      <c r="N58" s="4">
        <v>20</v>
      </c>
      <c r="O58" s="4">
        <v>0</v>
      </c>
      <c r="P58" s="8">
        <v>0</v>
      </c>
      <c r="Q58" s="7">
        <v>0</v>
      </c>
      <c r="R58" s="4">
        <v>0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Patrick Mahomes</v>
      </c>
      <c r="B59" s="4" t="str">
        <f ca="1">IFERROR(__xludf.DUMMYFUNCTION("INDEX(IFNA(REGEXEXTRACT(D59, ""([^ ]+)$"")))"),"KC")</f>
        <v>KC</v>
      </c>
      <c r="C59" s="4">
        <f t="shared" si="1"/>
        <v>12.06</v>
      </c>
      <c r="D59" s="4" t="s">
        <v>73</v>
      </c>
      <c r="E59" s="7" t="s">
        <v>39</v>
      </c>
      <c r="F59" s="6">
        <v>11</v>
      </c>
      <c r="G59" s="7">
        <v>27</v>
      </c>
      <c r="H59" s="4">
        <v>16</v>
      </c>
      <c r="I59" s="4">
        <v>154</v>
      </c>
      <c r="J59" s="4">
        <v>0</v>
      </c>
      <c r="K59" s="4">
        <v>2</v>
      </c>
      <c r="L59" s="8">
        <v>0</v>
      </c>
      <c r="M59" s="7">
        <v>5</v>
      </c>
      <c r="N59" s="4">
        <v>39</v>
      </c>
      <c r="O59" s="4">
        <v>1</v>
      </c>
      <c r="P59" s="8">
        <v>0</v>
      </c>
      <c r="Q59" s="7">
        <v>0</v>
      </c>
      <c r="R59" s="4">
        <v>0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Cedrick Wilson</v>
      </c>
      <c r="B60" s="4" t="str">
        <f ca="1">IFERROR(__xludf.DUMMYFUNCTION("INDEX(IFNA(REGEXEXTRACT(D60, ""([^ ]+)$"")))"),"NO")</f>
        <v>NO</v>
      </c>
      <c r="C60" s="4">
        <f t="shared" si="1"/>
        <v>14.7</v>
      </c>
      <c r="D60" s="4" t="s">
        <v>337</v>
      </c>
      <c r="E60" s="7" t="s">
        <v>49</v>
      </c>
      <c r="F60" s="6">
        <v>11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6</v>
      </c>
      <c r="R60" s="4">
        <v>57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Kirk Cousins</v>
      </c>
      <c r="B61" s="4" t="str">
        <f ca="1">IFERROR(__xludf.DUMMYFUNCTION("INDEX(IFNA(REGEXEXTRACT(D61, ""([^ ]+)$"")))"),"ATL")</f>
        <v>ATL</v>
      </c>
      <c r="C61" s="4">
        <f t="shared" si="1"/>
        <v>7.18</v>
      </c>
      <c r="D61" s="4" t="s">
        <v>130</v>
      </c>
      <c r="E61" s="7" t="s">
        <v>353</v>
      </c>
      <c r="F61" s="6">
        <v>10</v>
      </c>
      <c r="G61" s="7">
        <v>35</v>
      </c>
      <c r="H61" s="4">
        <v>24</v>
      </c>
      <c r="I61" s="4">
        <v>232</v>
      </c>
      <c r="J61" s="4">
        <v>1</v>
      </c>
      <c r="K61" s="4">
        <v>2</v>
      </c>
      <c r="L61" s="8">
        <v>0</v>
      </c>
      <c r="M61" s="7">
        <v>1</v>
      </c>
      <c r="N61" s="4">
        <v>-1</v>
      </c>
      <c r="O61" s="4">
        <v>0</v>
      </c>
      <c r="P61" s="8">
        <v>0</v>
      </c>
      <c r="Q61" s="7">
        <v>0</v>
      </c>
      <c r="R61" s="4">
        <v>0</v>
      </c>
      <c r="S61" s="4">
        <v>0</v>
      </c>
      <c r="T61" s="8">
        <v>0</v>
      </c>
      <c r="U61" s="7">
        <v>1</v>
      </c>
      <c r="V61" s="8">
        <v>0</v>
      </c>
    </row>
    <row r="62" spans="1:22" x14ac:dyDescent="0.2">
      <c r="A62" s="4" t="str">
        <f t="shared" ca="1" si="0"/>
        <v>Re'Mahn Davis</v>
      </c>
      <c r="B62" s="4" t="str">
        <f ca="1">IFERROR(__xludf.DUMMYFUNCTION("INDEX(IFNA(REGEXEXTRACT(D62, ""([^ ]+)$"")))"),"BUF")</f>
        <v>BUF</v>
      </c>
      <c r="C62" s="4">
        <f t="shared" si="1"/>
        <v>11.200000000000001</v>
      </c>
      <c r="D62" s="4" t="s">
        <v>211</v>
      </c>
      <c r="E62" s="7" t="s">
        <v>157</v>
      </c>
      <c r="F62" s="6">
        <v>10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5</v>
      </c>
      <c r="N62" s="4">
        <v>41</v>
      </c>
      <c r="O62" s="4">
        <v>1</v>
      </c>
      <c r="P62" s="8">
        <v>0</v>
      </c>
      <c r="Q62" s="7">
        <v>1</v>
      </c>
      <c r="R62" s="4">
        <v>6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Zach Ertz</v>
      </c>
      <c r="B63" s="4" t="str">
        <f ca="1">IFERROR(__xludf.DUMMYFUNCTION("INDEX(IFNA(REGEXEXTRACT(D63, ""([^ ]+)$"")))"),"WAS")</f>
        <v>WAS</v>
      </c>
      <c r="C63" s="4">
        <f t="shared" si="1"/>
        <v>12</v>
      </c>
      <c r="D63" s="4" t="s">
        <v>215</v>
      </c>
      <c r="E63" s="7" t="s">
        <v>29</v>
      </c>
      <c r="F63" s="6">
        <v>10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0</v>
      </c>
      <c r="N63" s="4">
        <v>0</v>
      </c>
      <c r="O63" s="4">
        <v>0</v>
      </c>
      <c r="P63" s="8">
        <v>0</v>
      </c>
      <c r="Q63" s="7">
        <v>4</v>
      </c>
      <c r="R63" s="4">
        <v>40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Mecole Hardman</v>
      </c>
      <c r="B64" s="4" t="str">
        <f ca="1">IFERROR(__xludf.DUMMYFUNCTION("INDEX(IFNA(REGEXEXTRACT(D64, ""([^ ]+)$"")))"),"KC")</f>
        <v>KC</v>
      </c>
      <c r="C64" s="4">
        <f t="shared" si="1"/>
        <v>12</v>
      </c>
      <c r="D64" s="4" t="s">
        <v>485</v>
      </c>
      <c r="E64" s="7" t="s">
        <v>39</v>
      </c>
      <c r="F64" s="6">
        <v>10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2</v>
      </c>
      <c r="N64" s="4">
        <v>38</v>
      </c>
      <c r="O64" s="4">
        <v>1</v>
      </c>
      <c r="P64" s="8">
        <v>0</v>
      </c>
      <c r="Q64" s="7">
        <v>1</v>
      </c>
      <c r="R64" s="4">
        <v>17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JaMycal Hasty</v>
      </c>
      <c r="B65" s="4" t="str">
        <f ca="1">IFERROR(__xludf.DUMMYFUNCTION("INDEX(IFNA(REGEXEXTRACT(D65, ""([^ ]+)$"")))"),"NE")</f>
        <v>NE</v>
      </c>
      <c r="C65" s="4">
        <f t="shared" si="1"/>
        <v>13.2</v>
      </c>
      <c r="D65" s="4" t="s">
        <v>407</v>
      </c>
      <c r="E65" s="7" t="s">
        <v>351</v>
      </c>
      <c r="F65" s="6">
        <v>10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2</v>
      </c>
      <c r="N65" s="4">
        <v>-2</v>
      </c>
      <c r="O65" s="4">
        <v>0</v>
      </c>
      <c r="P65" s="8">
        <v>0</v>
      </c>
      <c r="Q65" s="7">
        <v>5</v>
      </c>
      <c r="R65" s="4">
        <v>49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Justice Hill</v>
      </c>
      <c r="B66" s="4" t="str">
        <f ca="1">IFERROR(__xludf.DUMMYFUNCTION("INDEX(IFNA(REGEXEXTRACT(D66, ""([^ ]+)$"")))"),"BAL")</f>
        <v>BAL</v>
      </c>
      <c r="C66" s="4">
        <f t="shared" si="1"/>
        <v>12.3</v>
      </c>
      <c r="D66" s="4" t="s">
        <v>166</v>
      </c>
      <c r="E66" s="7" t="s">
        <v>31</v>
      </c>
      <c r="F66" s="6">
        <v>10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5</v>
      </c>
      <c r="N66" s="4">
        <v>4</v>
      </c>
      <c r="O66" s="4">
        <v>0</v>
      </c>
      <c r="P66" s="8">
        <v>0</v>
      </c>
      <c r="Q66" s="7">
        <v>3</v>
      </c>
      <c r="R66" s="4">
        <v>44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Cade Otton</v>
      </c>
      <c r="B67" s="4" t="str">
        <f ca="1">IFERROR(__xludf.DUMMYFUNCTION("INDEX(IFNA(REGEXEXTRACT(D67, ""([^ ]+)$"")))"),"TB")</f>
        <v>TB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</v>
      </c>
      <c r="D67" s="4" t="s">
        <v>317</v>
      </c>
      <c r="E67" s="7" t="s">
        <v>61</v>
      </c>
      <c r="F67" s="6">
        <v>10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8</v>
      </c>
      <c r="R67" s="4">
        <v>100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Cedric Tillman</v>
      </c>
      <c r="B68" s="4" t="str">
        <f ca="1">IFERROR(__xludf.DUMMYFUNCTION("INDEX(IFNA(REGEXEXTRACT(D68, ""([^ ]+)$"")))"),"CLE")</f>
        <v>CLE</v>
      </c>
      <c r="C68" s="4">
        <f t="shared" si="2"/>
        <v>14.1</v>
      </c>
      <c r="D68" s="4" t="s">
        <v>325</v>
      </c>
      <c r="E68" s="7" t="s">
        <v>348</v>
      </c>
      <c r="F68" s="6">
        <v>10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8</v>
      </c>
      <c r="R68" s="4">
        <v>81</v>
      </c>
      <c r="S68" s="4">
        <v>0</v>
      </c>
      <c r="T68" s="8">
        <v>1</v>
      </c>
      <c r="U68" s="7">
        <v>0</v>
      </c>
      <c r="V68" s="8">
        <v>0</v>
      </c>
    </row>
    <row r="69" spans="1:22" x14ac:dyDescent="0.2">
      <c r="A69" s="4" t="str">
        <f t="shared" ca="1" si="0"/>
        <v>Dontayvion Wicks</v>
      </c>
      <c r="B69" s="4" t="str">
        <f ca="1">IFERROR(__xludf.DUMMYFUNCTION("INDEX(IFNA(REGEXEXTRACT(D69, ""([^ ]+)$"")))"),"GB")</f>
        <v>GB</v>
      </c>
      <c r="C69" s="4">
        <f t="shared" si="2"/>
        <v>12.3</v>
      </c>
      <c r="D69" s="4" t="s">
        <v>360</v>
      </c>
      <c r="E69" s="7" t="s">
        <v>25</v>
      </c>
      <c r="F69" s="6">
        <v>10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3</v>
      </c>
      <c r="R69" s="4">
        <v>48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Jameis Winston</v>
      </c>
      <c r="B70" s="4" t="str">
        <f ca="1">IFERROR(__xludf.DUMMYFUNCTION("INDEX(IFNA(REGEXEXTRACT(D70, ""([^ ]+)$"")))"),"CLE")</f>
        <v>CLE</v>
      </c>
      <c r="C70" s="4">
        <f t="shared" si="2"/>
        <v>8.68</v>
      </c>
      <c r="D70" s="4" t="s">
        <v>416</v>
      </c>
      <c r="E70" s="7" t="s">
        <v>348</v>
      </c>
      <c r="F70" s="6">
        <v>10</v>
      </c>
      <c r="G70" s="7">
        <v>11</v>
      </c>
      <c r="H70" s="4">
        <v>5</v>
      </c>
      <c r="I70" s="4">
        <v>67</v>
      </c>
      <c r="J70" s="4">
        <v>1</v>
      </c>
      <c r="K70" s="4">
        <v>0</v>
      </c>
      <c r="L70" s="8">
        <v>1</v>
      </c>
      <c r="M70" s="7">
        <v>0</v>
      </c>
      <c r="N70" s="4">
        <v>0</v>
      </c>
      <c r="O70" s="4">
        <v>0</v>
      </c>
      <c r="P70" s="8">
        <v>0</v>
      </c>
      <c r="Q70" s="7">
        <v>0</v>
      </c>
      <c r="R70" s="4">
        <v>0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Brock Bowers</v>
      </c>
      <c r="B71" s="4" t="str">
        <f ca="1">IFERROR(__xludf.DUMMYFUNCTION("INDEX(IFNA(REGEXEXTRACT(D71, ""([^ ]+)$"")))"),"LV")</f>
        <v>LV</v>
      </c>
      <c r="C71" s="4">
        <f t="shared" si="2"/>
        <v>14.3</v>
      </c>
      <c r="D71" s="4" t="s">
        <v>162</v>
      </c>
      <c r="E71" s="7" t="s">
        <v>419</v>
      </c>
      <c r="F71" s="6">
        <v>9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10</v>
      </c>
      <c r="R71" s="4">
        <v>93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Nick Chubb</v>
      </c>
      <c r="B72" s="4" t="str">
        <f ca="1">IFERROR(__xludf.DUMMYFUNCTION("INDEX(IFNA(REGEXEXTRACT(D72, ""([^ ]+)$"")))"),"CLE")</f>
        <v>CLE</v>
      </c>
      <c r="C72" s="4">
        <f t="shared" si="2"/>
        <v>9.6999999999999993</v>
      </c>
      <c r="D72" s="4" t="s">
        <v>522</v>
      </c>
      <c r="E72" s="7" t="s">
        <v>348</v>
      </c>
      <c r="F72" s="6">
        <v>9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11</v>
      </c>
      <c r="N72" s="4">
        <v>22</v>
      </c>
      <c r="O72" s="4">
        <v>1</v>
      </c>
      <c r="P72" s="8">
        <v>0</v>
      </c>
      <c r="Q72" s="7">
        <v>1</v>
      </c>
      <c r="R72" s="4">
        <v>10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James Cook</v>
      </c>
      <c r="B73" s="4" t="str">
        <f ca="1">IFERROR(__xludf.DUMMYFUNCTION("INDEX(IFNA(REGEXEXTRACT(D73, ""([^ ]+)$"")))"),"BUF")</f>
        <v>BUF</v>
      </c>
      <c r="C73" s="4">
        <f t="shared" si="2"/>
        <v>9.1999999999999993</v>
      </c>
      <c r="D73" s="4" t="s">
        <v>104</v>
      </c>
      <c r="E73" s="7" t="s">
        <v>157</v>
      </c>
      <c r="F73" s="6">
        <v>9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12</v>
      </c>
      <c r="N73" s="4">
        <v>32</v>
      </c>
      <c r="O73" s="4">
        <v>1</v>
      </c>
      <c r="P73" s="8">
        <v>0</v>
      </c>
      <c r="Q73" s="7">
        <v>0</v>
      </c>
      <c r="R73" s="4">
        <v>0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Romeo Doubs</v>
      </c>
      <c r="B74" s="4" t="str">
        <f ca="1">IFERROR(__xludf.DUMMYFUNCTION("INDEX(IFNA(REGEXEXTRACT(D74, ""([^ ]+)$"")))"),"GB")</f>
        <v>GB</v>
      </c>
      <c r="C74" s="4">
        <f t="shared" si="2"/>
        <v>13.4</v>
      </c>
      <c r="D74" s="4" t="s">
        <v>165</v>
      </c>
      <c r="E74" s="7" t="s">
        <v>25</v>
      </c>
      <c r="F74" s="6">
        <v>9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8</v>
      </c>
      <c r="R74" s="4">
        <v>94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Hunter Henry</v>
      </c>
      <c r="B75" s="4" t="str">
        <f ca="1">IFERROR(__xludf.DUMMYFUNCTION("INDEX(IFNA(REGEXEXTRACT(D75, ""([^ ]+)$"")))"),"NE")</f>
        <v>NE</v>
      </c>
      <c r="C75" s="4">
        <f t="shared" si="2"/>
        <v>13.200000000000001</v>
      </c>
      <c r="D75" s="4" t="s">
        <v>244</v>
      </c>
      <c r="E75" s="7" t="s">
        <v>351</v>
      </c>
      <c r="F75" s="6">
        <v>9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8</v>
      </c>
      <c r="R75" s="4">
        <v>92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George Kittle</v>
      </c>
      <c r="B76" s="4" t="str">
        <f ca="1">IFERROR(__xludf.DUMMYFUNCTION("INDEX(IFNA(REGEXEXTRACT(D76, ""([^ ]+)$"")))"),"SF")</f>
        <v>SF</v>
      </c>
      <c r="C76" s="4">
        <f t="shared" si="2"/>
        <v>12.200000000000001</v>
      </c>
      <c r="D76" s="4" t="s">
        <v>175</v>
      </c>
      <c r="E76" s="7" t="s">
        <v>424</v>
      </c>
      <c r="F76" s="6">
        <v>9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6</v>
      </c>
      <c r="R76" s="4">
        <v>92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Tucker Kraft</v>
      </c>
      <c r="B77" s="4" t="str">
        <f ca="1">IFERROR(__xludf.DUMMYFUNCTION("INDEX(IFNA(REGEXEXTRACT(D77, ""([^ ]+)$"")))"),"GB")</f>
        <v>GB</v>
      </c>
      <c r="C77" s="4">
        <f t="shared" si="2"/>
        <v>10.8</v>
      </c>
      <c r="D77" s="4" t="s">
        <v>195</v>
      </c>
      <c r="E77" s="7" t="s">
        <v>25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3</v>
      </c>
      <c r="R77" s="4">
        <v>33</v>
      </c>
      <c r="S77" s="4">
        <v>1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Terry McLaurin</v>
      </c>
      <c r="B78" s="4" t="str">
        <f ca="1">IFERROR(__xludf.DUMMYFUNCTION("INDEX(IFNA(REGEXEXTRACT(D78, ""([^ ]+)$"")))"),"WAS")</f>
        <v>WAS</v>
      </c>
      <c r="C78" s="4">
        <f t="shared" si="2"/>
        <v>12.8</v>
      </c>
      <c r="D78" s="4" t="s">
        <v>255</v>
      </c>
      <c r="E78" s="7" t="s">
        <v>29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6</v>
      </c>
      <c r="R78" s="4">
        <v>98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Kalif Raymond</v>
      </c>
      <c r="B79" s="4" t="str">
        <f ca="1">IFERROR(__xludf.DUMMYFUNCTION("INDEX(IFNA(REGEXEXTRACT(D79, ""([^ ]+)$"")))"),"DET")</f>
        <v>DET</v>
      </c>
      <c r="C79" s="4">
        <f t="shared" si="2"/>
        <v>11.4</v>
      </c>
      <c r="D79" s="4" t="s">
        <v>268</v>
      </c>
      <c r="E79" s="7" t="s">
        <v>349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3</v>
      </c>
      <c r="R79" s="4">
        <v>39</v>
      </c>
      <c r="S79" s="4">
        <v>1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Anthony Richardson</v>
      </c>
      <c r="B80" s="4" t="str">
        <f ca="1">IFERROR(__xludf.DUMMYFUNCTION("INDEX(IFNA(REGEXEXTRACT(D80, ""([^ ]+)$"")))"),"IND")</f>
        <v>IND</v>
      </c>
      <c r="C80" s="4">
        <f t="shared" si="2"/>
        <v>8.7600000000000016</v>
      </c>
      <c r="D80" s="4" t="s">
        <v>24</v>
      </c>
      <c r="E80" s="7" t="s">
        <v>421</v>
      </c>
      <c r="F80" s="6">
        <v>9</v>
      </c>
      <c r="G80" s="7">
        <v>24</v>
      </c>
      <c r="H80" s="4">
        <v>10</v>
      </c>
      <c r="I80" s="4">
        <v>129</v>
      </c>
      <c r="J80" s="4">
        <v>0</v>
      </c>
      <c r="K80" s="4">
        <v>0</v>
      </c>
      <c r="L80" s="8">
        <v>0</v>
      </c>
      <c r="M80" s="7">
        <v>14</v>
      </c>
      <c r="N80" s="4">
        <v>56</v>
      </c>
      <c r="O80" s="4">
        <v>0</v>
      </c>
      <c r="P80" s="8">
        <v>0</v>
      </c>
      <c r="Q80" s="7">
        <v>0</v>
      </c>
      <c r="R80" s="4">
        <v>0</v>
      </c>
      <c r="S80" s="4">
        <v>0</v>
      </c>
      <c r="T80" s="8">
        <v>0</v>
      </c>
      <c r="U80" s="7">
        <v>1</v>
      </c>
      <c r="V80" s="8">
        <v>0</v>
      </c>
    </row>
    <row r="81" spans="1:22" x14ac:dyDescent="0.2">
      <c r="A81" s="4" t="str">
        <f t="shared" ca="1" si="0"/>
        <v>Will Dissly</v>
      </c>
      <c r="B81" s="4" t="str">
        <f ca="1">IFERROR(__xludf.DUMMYFUNCTION("INDEX(IFNA(REGEXEXTRACT(D81, ""([^ ]+)$"")))"),"LAC")</f>
        <v>LAC</v>
      </c>
      <c r="C81" s="4">
        <f t="shared" si="2"/>
        <v>12.1</v>
      </c>
      <c r="D81" s="4" t="s">
        <v>235</v>
      </c>
      <c r="E81" s="7" t="s">
        <v>359</v>
      </c>
      <c r="F81" s="6">
        <v>8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8</v>
      </c>
      <c r="R81" s="4">
        <v>81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Mike Evans</v>
      </c>
      <c r="B82" s="4" t="str">
        <f ca="1">IFERROR(__xludf.DUMMYFUNCTION("INDEX(IFNA(REGEXEXTRACT(D82, ""([^ ]+)$"")))"),"TB")</f>
        <v>TB</v>
      </c>
      <c r="C82" s="4">
        <f t="shared" si="2"/>
        <v>9</v>
      </c>
      <c r="D82" s="4" t="s">
        <v>54</v>
      </c>
      <c r="E82" s="7" t="s">
        <v>61</v>
      </c>
      <c r="F82" s="6">
        <v>8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1</v>
      </c>
      <c r="R82" s="4">
        <v>25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K.J. Osborn</v>
      </c>
      <c r="B83" s="4" t="str">
        <f ca="1">IFERROR(__xludf.DUMMYFUNCTION("INDEX(IFNA(REGEXEXTRACT(D83, ""([^ ]+)$"")))"),"WAS")</f>
        <v>WAS</v>
      </c>
      <c r="C83" s="4">
        <f t="shared" si="2"/>
        <v>9.6</v>
      </c>
      <c r="D83" s="4" t="s">
        <v>221</v>
      </c>
      <c r="E83" s="7" t="s">
        <v>351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2</v>
      </c>
      <c r="R83" s="4">
        <v>26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Garrett Wilson</v>
      </c>
      <c r="B84" s="4" t="str">
        <f ca="1">IFERROR(__xludf.DUMMYFUNCTION("INDEX(IFNA(REGEXEXTRACT(D84, ""([^ ]+)$"")))"),"NYJ")</f>
        <v>NYJ</v>
      </c>
      <c r="C84" s="4">
        <f t="shared" si="2"/>
        <v>10.600000000000001</v>
      </c>
      <c r="D84" s="4" t="s">
        <v>158</v>
      </c>
      <c r="E84" s="7" t="s">
        <v>425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5</v>
      </c>
      <c r="R84" s="4">
        <v>61</v>
      </c>
      <c r="S84" s="4">
        <v>0</v>
      </c>
      <c r="T84" s="8">
        <v>1</v>
      </c>
      <c r="U84" s="7">
        <v>0</v>
      </c>
      <c r="V84" s="8">
        <v>0</v>
      </c>
    </row>
    <row r="85" spans="1:22" x14ac:dyDescent="0.2">
      <c r="A85" s="4" t="str">
        <f t="shared" ca="1" si="0"/>
        <v>De'Von Achane</v>
      </c>
      <c r="B85" s="4" t="str">
        <f ca="1">IFERROR(__xludf.DUMMYFUNCTION("INDEX(IFNA(REGEXEXTRACT(D85, ""([^ ]+)$"")))"),"MIA")</f>
        <v>MIA</v>
      </c>
      <c r="C85" s="4">
        <f t="shared" si="2"/>
        <v>9.5</v>
      </c>
      <c r="D85" s="4" t="s">
        <v>71</v>
      </c>
      <c r="E85" s="7" t="s">
        <v>35</v>
      </c>
      <c r="F85" s="6">
        <v>7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15</v>
      </c>
      <c r="N85" s="4">
        <v>77</v>
      </c>
      <c r="O85" s="4">
        <v>0</v>
      </c>
      <c r="P85" s="8">
        <v>0</v>
      </c>
      <c r="Q85" s="7">
        <v>2</v>
      </c>
      <c r="R85" s="4">
        <v>8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Jake Haener</v>
      </c>
      <c r="B86" s="4" t="str">
        <f ca="1">IFERROR(__xludf.DUMMYFUNCTION("INDEX(IFNA(REGEXEXTRACT(D86, ""([^ ]+)$"")))"),"NO")</f>
        <v>NO</v>
      </c>
      <c r="C86" s="4">
        <f t="shared" si="2"/>
        <v>5.52</v>
      </c>
      <c r="D86" s="4" t="s">
        <v>297</v>
      </c>
      <c r="E86" s="7" t="s">
        <v>49</v>
      </c>
      <c r="F86" s="6">
        <v>7</v>
      </c>
      <c r="G86" s="7">
        <v>4</v>
      </c>
      <c r="H86" s="4">
        <v>3</v>
      </c>
      <c r="I86" s="4">
        <v>38</v>
      </c>
      <c r="J86" s="4">
        <v>1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0</v>
      </c>
      <c r="R86" s="4">
        <v>0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Van Jefferson</v>
      </c>
      <c r="B87" s="4" t="str">
        <f ca="1">IFERROR(__xludf.DUMMYFUNCTION("INDEX(IFNA(REGEXEXTRACT(D87, ""([^ ]+)$"")))"),"PIT")</f>
        <v>PIT</v>
      </c>
      <c r="C87" s="4">
        <f t="shared" si="2"/>
        <v>8.5</v>
      </c>
      <c r="D87" s="4" t="s">
        <v>307</v>
      </c>
      <c r="E87" s="7" t="s">
        <v>42</v>
      </c>
      <c r="F87" s="6">
        <v>7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2</v>
      </c>
      <c r="R87" s="4">
        <v>15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Jalen Nailor</v>
      </c>
      <c r="B88" s="4" t="str">
        <f ca="1">IFERROR(__xludf.DUMMYFUNCTION("INDEX(IFNA(REGEXEXTRACT(D88, ""([^ ]+)$"")))"),"MIN")</f>
        <v>MIN</v>
      </c>
      <c r="C88" s="4">
        <f t="shared" si="2"/>
        <v>9.6000000000000014</v>
      </c>
      <c r="D88" s="4" t="s">
        <v>135</v>
      </c>
      <c r="E88" s="7" t="s">
        <v>422</v>
      </c>
      <c r="F88" s="6">
        <v>7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4</v>
      </c>
      <c r="R88" s="4">
        <v>76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Spencer Rattler</v>
      </c>
      <c r="B89" s="4" t="str">
        <f ca="1">IFERROR(__xludf.DUMMYFUNCTION("INDEX(IFNA(REGEXEXTRACT(D89, ""([^ ]+)$"")))"),"NO")</f>
        <v>NO</v>
      </c>
      <c r="C89" s="4">
        <f t="shared" si="2"/>
        <v>6.2800000000000011</v>
      </c>
      <c r="D89" s="4" t="s">
        <v>501</v>
      </c>
      <c r="E89" s="7" t="s">
        <v>49</v>
      </c>
      <c r="F89" s="6">
        <v>7</v>
      </c>
      <c r="G89" s="7">
        <v>35</v>
      </c>
      <c r="H89" s="4">
        <v>25</v>
      </c>
      <c r="I89" s="4">
        <v>172</v>
      </c>
      <c r="J89" s="4">
        <v>0</v>
      </c>
      <c r="K89" s="4">
        <v>0</v>
      </c>
      <c r="L89" s="8">
        <v>0</v>
      </c>
      <c r="M89" s="7">
        <v>5</v>
      </c>
      <c r="N89" s="4">
        <v>34</v>
      </c>
      <c r="O89" s="4">
        <v>0</v>
      </c>
      <c r="P89" s="8">
        <v>0</v>
      </c>
      <c r="Q89" s="7">
        <v>0</v>
      </c>
      <c r="R89" s="4">
        <v>0</v>
      </c>
      <c r="S89" s="4">
        <v>0</v>
      </c>
      <c r="T89" s="8">
        <v>0</v>
      </c>
      <c r="U89" s="7">
        <v>2</v>
      </c>
      <c r="V89" s="8">
        <v>0</v>
      </c>
    </row>
    <row r="90" spans="1:22" x14ac:dyDescent="0.2">
      <c r="A90" s="4" t="str">
        <f t="shared" ca="1" si="0"/>
        <v>Nick Westbrook</v>
      </c>
      <c r="B90" s="4" t="str">
        <f ca="1">IFERROR(__xludf.DUMMYFUNCTION("INDEX(IFNA(REGEXEXTRACT(D90, ""([^ ]+)$"")))"),"TEN")</f>
        <v>TEN</v>
      </c>
      <c r="C90" s="4">
        <f t="shared" si="2"/>
        <v>8</v>
      </c>
      <c r="D90" s="4" t="s">
        <v>505</v>
      </c>
      <c r="E90" s="7" t="s">
        <v>65</v>
      </c>
      <c r="F90" s="6">
        <v>7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2</v>
      </c>
      <c r="R90" s="4">
        <v>10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Jordan Addison</v>
      </c>
      <c r="B91" s="4" t="str">
        <f ca="1">IFERROR(__xludf.DUMMYFUNCTION("INDEX(IFNA(REGEXEXTRACT(D91, ""([^ ]+)$"")))"),"MIN")</f>
        <v>MIN</v>
      </c>
      <c r="C91" s="4">
        <f t="shared" si="2"/>
        <v>8.1000000000000014</v>
      </c>
      <c r="D91" s="4" t="s">
        <v>185</v>
      </c>
      <c r="E91" s="7" t="s">
        <v>422</v>
      </c>
      <c r="F91" s="6">
        <v>6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3</v>
      </c>
      <c r="R91" s="4">
        <v>66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Tyler Conklin</v>
      </c>
      <c r="B92" s="4" t="str">
        <f ca="1">IFERROR(__xludf.DUMMYFUNCTION("INDEX(IFNA(REGEXEXTRACT(D92, ""([^ ]+)$"")))"),"NYJ")</f>
        <v>NYJ</v>
      </c>
      <c r="C92" s="4">
        <f t="shared" si="2"/>
        <v>8.6999999999999993</v>
      </c>
      <c r="D92" s="4" t="s">
        <v>288</v>
      </c>
      <c r="E92" s="7" t="s">
        <v>425</v>
      </c>
      <c r="F92" s="6">
        <v>6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4</v>
      </c>
      <c r="R92" s="4">
        <v>7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J.K. Dobbins</v>
      </c>
      <c r="B93" s="4" t="str">
        <f ca="1">IFERROR(__xludf.DUMMYFUNCTION("INDEX(IFNA(REGEXEXTRACT(D93, ""([^ ]+)$"")))"),"LAC")</f>
        <v>LAC</v>
      </c>
      <c r="C93" s="4">
        <f t="shared" si="2"/>
        <v>8.1</v>
      </c>
      <c r="D93" s="4" t="s">
        <v>45</v>
      </c>
      <c r="E93" s="7" t="s">
        <v>359</v>
      </c>
      <c r="F93" s="6">
        <v>6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14</v>
      </c>
      <c r="N93" s="4">
        <v>40</v>
      </c>
      <c r="O93" s="4">
        <v>0</v>
      </c>
      <c r="P93" s="8">
        <v>0</v>
      </c>
      <c r="Q93" s="7">
        <v>3</v>
      </c>
      <c r="R93" s="4">
        <v>26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Greg Dortch</v>
      </c>
      <c r="B94" s="4" t="str">
        <f ca="1">IFERROR(__xludf.DUMMYFUNCTION("INDEX(IFNA(REGEXEXTRACT(D94, ""([^ ]+)$"")))"),"ARI")</f>
        <v>ARI</v>
      </c>
      <c r="C94" s="4">
        <f t="shared" si="2"/>
        <v>7</v>
      </c>
      <c r="D94" s="4" t="s">
        <v>171</v>
      </c>
      <c r="E94" s="7" t="s">
        <v>361</v>
      </c>
      <c r="F94" s="6">
        <v>6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1</v>
      </c>
      <c r="R94" s="4">
        <v>5</v>
      </c>
      <c r="S94" s="4">
        <v>1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Noah Fant</v>
      </c>
      <c r="B95" s="4" t="str">
        <f ca="1">IFERROR(__xludf.DUMMYFUNCTION("INDEX(IFNA(REGEXEXTRACT(D95, ""([^ ]+)$"")))"),"SEA")</f>
        <v>SEA</v>
      </c>
      <c r="C95" s="4">
        <f t="shared" si="2"/>
        <v>8.5</v>
      </c>
      <c r="D95" s="4" t="s">
        <v>239</v>
      </c>
      <c r="E95" s="7" t="s">
        <v>96</v>
      </c>
      <c r="F95" s="6">
        <v>6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4</v>
      </c>
      <c r="R95" s="4">
        <v>65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Kenny Gainwell</v>
      </c>
      <c r="B96" s="4" t="str">
        <f ca="1">IFERROR(__xludf.DUMMYFUNCTION("INDEX(IFNA(REGEXEXTRACT(D96, ""([^ ]+)$"")))"),"PHI")</f>
        <v>PHI</v>
      </c>
      <c r="C96" s="4">
        <f t="shared" si="2"/>
        <v>7.2000000000000011</v>
      </c>
      <c r="D96" s="4" t="s">
        <v>241</v>
      </c>
      <c r="E96" s="7" t="s">
        <v>53</v>
      </c>
      <c r="F96" s="6">
        <v>6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13</v>
      </c>
      <c r="N96" s="4">
        <v>56</v>
      </c>
      <c r="O96" s="4">
        <v>0</v>
      </c>
      <c r="P96" s="8">
        <v>0</v>
      </c>
      <c r="Q96" s="7">
        <v>1</v>
      </c>
      <c r="R96" s="4">
        <v>11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Chris Godwin</v>
      </c>
      <c r="B97" s="4" t="str">
        <f ca="1">IFERROR(__xludf.DUMMYFUNCTION("INDEX(IFNA(REGEXEXTRACT(D97, ""([^ ]+)$"")))"),"TB")</f>
        <v>TB</v>
      </c>
      <c r="C97" s="4">
        <f t="shared" si="2"/>
        <v>10</v>
      </c>
      <c r="D97" s="4" t="s">
        <v>77</v>
      </c>
      <c r="E97" s="7" t="s">
        <v>61</v>
      </c>
      <c r="F97" s="6">
        <v>6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7</v>
      </c>
      <c r="R97" s="4">
        <v>65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Noah Gray</v>
      </c>
      <c r="B98" s="4" t="str">
        <f ca="1">IFERROR(__xludf.DUMMYFUNCTION("INDEX(IFNA(REGEXEXTRACT(D98, ""([^ ]+)$"")))"),"KC")</f>
        <v>KC</v>
      </c>
      <c r="C98" s="4">
        <f t="shared" si="2"/>
        <v>8.6000000000000014</v>
      </c>
      <c r="D98" s="4" t="s">
        <v>188</v>
      </c>
      <c r="E98" s="7" t="s">
        <v>39</v>
      </c>
      <c r="F98" s="6">
        <v>6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4</v>
      </c>
      <c r="R98" s="4">
        <v>66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D'Ernest Johnson</v>
      </c>
      <c r="B99" s="4" t="str">
        <f ca="1">IFERROR(__xludf.DUMMYFUNCTION("INDEX(IFNA(REGEXEXTRACT(D99, ""([^ ]+)$"")))"),"JAX")</f>
        <v>JAX</v>
      </c>
      <c r="C99" s="4">
        <f t="shared" si="2"/>
        <v>8.5</v>
      </c>
      <c r="D99" s="4" t="s">
        <v>377</v>
      </c>
      <c r="E99" s="7" t="s">
        <v>101</v>
      </c>
      <c r="F99" s="6">
        <v>6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9</v>
      </c>
      <c r="N99" s="4">
        <v>38</v>
      </c>
      <c r="O99" s="4">
        <v>0</v>
      </c>
      <c r="P99" s="8">
        <v>0</v>
      </c>
      <c r="Q99" s="7">
        <v>3</v>
      </c>
      <c r="R99" s="4">
        <v>32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Ty Johnson</v>
      </c>
      <c r="B100" s="4" t="str">
        <f ca="1">IFERROR(__xludf.DUMMYFUNCTION("INDEX(IFNA(REGEXEXTRACT(D100, ""([^ ]+)$"")))"),"BUF")</f>
        <v>BUF</v>
      </c>
      <c r="C100" s="4">
        <f t="shared" si="2"/>
        <v>6.9</v>
      </c>
      <c r="D100" s="4" t="s">
        <v>309</v>
      </c>
      <c r="E100" s="7" t="s">
        <v>157</v>
      </c>
      <c r="F100" s="6">
        <v>6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1</v>
      </c>
      <c r="R100" s="4">
        <v>4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Jordan Mason</v>
      </c>
      <c r="B101" s="4" t="str">
        <f ca="1">IFERROR(__xludf.DUMMYFUNCTION("INDEX(IFNA(REGEXEXTRACT(D101, ""([^ ]+)$"")))"),"SF")</f>
        <v>SF</v>
      </c>
      <c r="C101" s="4">
        <f t="shared" si="2"/>
        <v>7.9</v>
      </c>
      <c r="D101" s="4" t="s">
        <v>41</v>
      </c>
      <c r="E101" s="7" t="s">
        <v>424</v>
      </c>
      <c r="F101" s="6">
        <v>6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14</v>
      </c>
      <c r="N101" s="4">
        <v>58</v>
      </c>
      <c r="O101" s="4">
        <v>0</v>
      </c>
      <c r="P101" s="8">
        <v>0</v>
      </c>
      <c r="Q101" s="7">
        <v>2</v>
      </c>
      <c r="R101" s="4">
        <v>11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Josh Palmer</v>
      </c>
      <c r="B102" s="4" t="str">
        <f ca="1">IFERROR(__xludf.DUMMYFUNCTION("INDEX(IFNA(REGEXEXTRACT(D102, ""([^ ]+)$"")))"),"LAC")</f>
        <v>LAC</v>
      </c>
      <c r="C102" s="4">
        <f t="shared" si="2"/>
        <v>8.3000000000000007</v>
      </c>
      <c r="D102" s="4" t="s">
        <v>263</v>
      </c>
      <c r="E102" s="7" t="s">
        <v>359</v>
      </c>
      <c r="F102" s="6">
        <v>6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0</v>
      </c>
      <c r="N102" s="4">
        <v>0</v>
      </c>
      <c r="O102" s="4">
        <v>0</v>
      </c>
      <c r="P102" s="8">
        <v>0</v>
      </c>
      <c r="Q102" s="7">
        <v>4</v>
      </c>
      <c r="R102" s="4">
        <v>63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Michael Pittman</v>
      </c>
      <c r="B103" s="4" t="str">
        <f ca="1">IFERROR(__xludf.DUMMYFUNCTION("INDEX(IFNA(REGEXEXTRACT(D103, ""([^ ]+)$"")))"),"IND")</f>
        <v>IND</v>
      </c>
      <c r="C103" s="4">
        <f t="shared" si="2"/>
        <v>7.8000000000000007</v>
      </c>
      <c r="D103" s="4" t="s">
        <v>200</v>
      </c>
      <c r="E103" s="7" t="s">
        <v>421</v>
      </c>
      <c r="F103" s="6">
        <v>6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3</v>
      </c>
      <c r="R103" s="4">
        <v>63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Kyle Pitts</v>
      </c>
      <c r="B104" s="4" t="str">
        <f ca="1">IFERROR(__xludf.DUMMYFUNCTION("INDEX(IFNA(REGEXEXTRACT(D104, ""([^ ]+)$"")))"),"ATL")</f>
        <v>ATL</v>
      </c>
      <c r="C104" s="4">
        <f t="shared" si="2"/>
        <v>10</v>
      </c>
      <c r="D104" s="4" t="s">
        <v>137</v>
      </c>
      <c r="E104" s="7" t="s">
        <v>353</v>
      </c>
      <c r="F104" s="6">
        <v>6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7</v>
      </c>
      <c r="R104" s="4">
        <v>65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Tony Pollard</v>
      </c>
      <c r="B105" s="4" t="str">
        <f ca="1">IFERROR(__xludf.DUMMYFUNCTION("INDEX(IFNA(REGEXEXTRACT(D105, ""([^ ]+)$"")))"),"TEN")</f>
        <v>TEN</v>
      </c>
      <c r="C105" s="4">
        <f t="shared" si="2"/>
        <v>7.5000000000000009</v>
      </c>
      <c r="D105" s="4" t="s">
        <v>75</v>
      </c>
      <c r="E105" s="7" t="s">
        <v>65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16</v>
      </c>
      <c r="N105" s="4">
        <v>61</v>
      </c>
      <c r="O105" s="4">
        <v>0</v>
      </c>
      <c r="P105" s="8">
        <v>0</v>
      </c>
      <c r="Q105" s="7">
        <v>2</v>
      </c>
      <c r="R105" s="4">
        <v>4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Ja'Tavion Sanders</v>
      </c>
      <c r="B106" s="4" t="str">
        <f ca="1">IFERROR(__xludf.DUMMYFUNCTION("INDEX(IFNA(REGEXEXTRACT(D106, ""([^ ]+)$"")))"),"CAR")</f>
        <v>CAR</v>
      </c>
      <c r="C106" s="4">
        <f t="shared" si="2"/>
        <v>9.1000000000000014</v>
      </c>
      <c r="D106" s="4" t="s">
        <v>321</v>
      </c>
      <c r="E106" s="7" t="s">
        <v>341</v>
      </c>
      <c r="F106" s="6">
        <v>6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6</v>
      </c>
      <c r="R106" s="4">
        <v>61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Khalil Shakir</v>
      </c>
      <c r="B107" s="4" t="str">
        <f ca="1">IFERROR(__xludf.DUMMYFUNCTION("INDEX(IFNA(REGEXEXTRACT(D107, ""([^ ]+)$"")))"),"BUF")</f>
        <v>BUF</v>
      </c>
      <c r="C107" s="4">
        <f t="shared" si="2"/>
        <v>10</v>
      </c>
      <c r="D107" s="4" t="s">
        <v>118</v>
      </c>
      <c r="E107" s="7" t="s">
        <v>157</v>
      </c>
      <c r="F107" s="6">
        <v>6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7</v>
      </c>
      <c r="R107" s="4">
        <v>65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Ben Sinnott</v>
      </c>
      <c r="B108" s="4" t="str">
        <f ca="1">IFERROR(__xludf.DUMMYFUNCTION("INDEX(IFNA(REGEXEXTRACT(D108, ""([^ ]+)$"")))"),"WAS")</f>
        <v>WAS</v>
      </c>
      <c r="C108" s="4">
        <f t="shared" si="2"/>
        <v>7.6</v>
      </c>
      <c r="D108" s="4" t="s">
        <v>523</v>
      </c>
      <c r="E108" s="7" t="s">
        <v>29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2</v>
      </c>
      <c r="R108" s="4">
        <v>6</v>
      </c>
      <c r="S108" s="4">
        <v>1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Chatarius Atwell</v>
      </c>
      <c r="B109" s="4" t="str">
        <f ca="1">IFERROR(__xludf.DUMMYFUNCTION("INDEX(IFNA(REGEXEXTRACT(D109, ""([^ ]+)$"")))"),"LA")</f>
        <v>LA</v>
      </c>
      <c r="C109" s="4">
        <f t="shared" si="2"/>
        <v>8.1000000000000014</v>
      </c>
      <c r="D109" s="4" t="s">
        <v>366</v>
      </c>
      <c r="E109" s="7" t="s">
        <v>46</v>
      </c>
      <c r="F109" s="6">
        <v>5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6</v>
      </c>
      <c r="R109" s="4">
        <v>51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Jacob Cowing</v>
      </c>
      <c r="B110" s="4" t="str">
        <f ca="1">IFERROR(__xludf.DUMMYFUNCTION("INDEX(IFNA(REGEXEXTRACT(D110, ""([^ ]+)$"")))"),"SF")</f>
        <v>SF</v>
      </c>
      <c r="C110" s="4">
        <f t="shared" si="2"/>
        <v>6</v>
      </c>
      <c r="D110" s="4" t="s">
        <v>524</v>
      </c>
      <c r="E110" s="7" t="s">
        <v>424</v>
      </c>
      <c r="F110" s="6">
        <v>5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2</v>
      </c>
      <c r="R110" s="4">
        <v>50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Jayden Daniels</v>
      </c>
      <c r="B111" s="4" t="str">
        <f ca="1">IFERROR(__xludf.DUMMYFUNCTION("INDEX(IFNA(REGEXEXTRACT(D111, ""([^ ]+)$"")))"),"WAS")</f>
        <v>WAS</v>
      </c>
      <c r="C111" s="4">
        <f t="shared" si="2"/>
        <v>5.24</v>
      </c>
      <c r="D111" s="4" t="s">
        <v>30</v>
      </c>
      <c r="E111" s="7" t="s">
        <v>29</v>
      </c>
      <c r="F111" s="6">
        <v>5</v>
      </c>
      <c r="G111" s="7">
        <v>2</v>
      </c>
      <c r="H111" s="4">
        <v>2</v>
      </c>
      <c r="I111" s="4">
        <v>6</v>
      </c>
      <c r="J111" s="4">
        <v>0</v>
      </c>
      <c r="K111" s="4">
        <v>0</v>
      </c>
      <c r="L111" s="8">
        <v>0</v>
      </c>
      <c r="M111" s="7">
        <v>3</v>
      </c>
      <c r="N111" s="4">
        <v>50</v>
      </c>
      <c r="O111" s="4">
        <v>0</v>
      </c>
      <c r="P111" s="8">
        <v>0</v>
      </c>
      <c r="Q111" s="7">
        <v>0</v>
      </c>
      <c r="R111" s="4">
        <v>0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Troy Franklin</v>
      </c>
      <c r="B112" s="4" t="str">
        <f ca="1">IFERROR(__xludf.DUMMYFUNCTION("INDEX(IFNA(REGEXEXTRACT(D112, ""([^ ]+)$"")))"),"DEN")</f>
        <v>DEN</v>
      </c>
      <c r="C112" s="4">
        <f t="shared" si="2"/>
        <v>7.5</v>
      </c>
      <c r="D112" s="4" t="s">
        <v>440</v>
      </c>
      <c r="E112" s="7" t="s">
        <v>129</v>
      </c>
      <c r="F112" s="6">
        <v>5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5</v>
      </c>
      <c r="R112" s="4">
        <v>50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Pat Freiermuth</v>
      </c>
      <c r="B113" s="4" t="str">
        <f ca="1">IFERROR(__xludf.DUMMYFUNCTION("INDEX(IFNA(REGEXEXTRACT(D113, ""([^ ]+)$"")))"),"PIT")</f>
        <v>PIT</v>
      </c>
      <c r="C113" s="4">
        <f t="shared" si="2"/>
        <v>6.1000000000000005</v>
      </c>
      <c r="D113" s="4" t="s">
        <v>216</v>
      </c>
      <c r="E113" s="7" t="s">
        <v>42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2</v>
      </c>
      <c r="R113" s="4">
        <v>51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Tyler Johnson</v>
      </c>
      <c r="B114" s="4" t="str">
        <f ca="1">IFERROR(__xludf.DUMMYFUNCTION("INDEX(IFNA(REGEXEXTRACT(D114, ""([^ ]+)$"")))"),"LA")</f>
        <v>LA</v>
      </c>
      <c r="C114" s="4">
        <f t="shared" si="2"/>
        <v>7.7</v>
      </c>
      <c r="D114" s="4" t="s">
        <v>144</v>
      </c>
      <c r="E114" s="7" t="s">
        <v>46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4</v>
      </c>
      <c r="R114" s="4">
        <v>57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Daniel Jones</v>
      </c>
      <c r="B115" s="4" t="str">
        <f ca="1">IFERROR(__xludf.DUMMYFUNCTION("INDEX(IFNA(REGEXEXTRACT(D115, ""([^ ]+)$"")))"),"MIN")</f>
        <v>MIN</v>
      </c>
      <c r="C115" s="4">
        <f t="shared" si="2"/>
        <v>5.96</v>
      </c>
      <c r="D115" s="4" t="s">
        <v>173</v>
      </c>
      <c r="E115" s="7" t="s">
        <v>53</v>
      </c>
      <c r="F115" s="6">
        <v>5</v>
      </c>
      <c r="G115" s="7">
        <v>21</v>
      </c>
      <c r="H115" s="4">
        <v>14</v>
      </c>
      <c r="I115" s="4">
        <v>99</v>
      </c>
      <c r="J115" s="4">
        <v>0</v>
      </c>
      <c r="K115" s="4">
        <v>0</v>
      </c>
      <c r="L115" s="8">
        <v>0</v>
      </c>
      <c r="M115" s="7">
        <v>5</v>
      </c>
      <c r="N115" s="4">
        <v>20</v>
      </c>
      <c r="O115" s="4">
        <v>0</v>
      </c>
      <c r="P115" s="8">
        <v>0</v>
      </c>
      <c r="Q115" s="7">
        <v>0</v>
      </c>
      <c r="R115" s="4">
        <v>0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Dalton Kincaid</v>
      </c>
      <c r="B116" s="4" t="str">
        <f ca="1">IFERROR(__xludf.DUMMYFUNCTION("INDEX(IFNA(REGEXEXTRACT(D116, ""([^ ]+)$"")))"),"BUF")</f>
        <v>BUF</v>
      </c>
      <c r="C116" s="4">
        <f t="shared" si="2"/>
        <v>6.7</v>
      </c>
      <c r="D116" s="4" t="s">
        <v>250</v>
      </c>
      <c r="E116" s="7" t="s">
        <v>157</v>
      </c>
      <c r="F116" s="6">
        <v>5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3</v>
      </c>
      <c r="R116" s="4">
        <v>52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Allen Lazard</v>
      </c>
      <c r="B117" s="4" t="str">
        <f ca="1">IFERROR(__xludf.DUMMYFUNCTION("INDEX(IFNA(REGEXEXTRACT(D117, ""([^ ]+)$"")))"),"NYJ")</f>
        <v>NYJ</v>
      </c>
      <c r="C117" s="4">
        <f t="shared" si="2"/>
        <v>7.8000000000000007</v>
      </c>
      <c r="D117" s="4" t="s">
        <v>38</v>
      </c>
      <c r="E117" s="7" t="s">
        <v>425</v>
      </c>
      <c r="F117" s="6">
        <v>5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4</v>
      </c>
      <c r="R117" s="4">
        <v>58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Trey McBride</v>
      </c>
      <c r="B118" s="4" t="str">
        <f ca="1">IFERROR(__xludf.DUMMYFUNCTION("INDEX(IFNA(REGEXEXTRACT(D118, ""([^ ]+)$"")))"),"ARI")</f>
        <v>ARI</v>
      </c>
      <c r="C118" s="4">
        <f t="shared" si="2"/>
        <v>7.6000000000000005</v>
      </c>
      <c r="D118" s="4" t="s">
        <v>197</v>
      </c>
      <c r="E118" s="7" t="s">
        <v>361</v>
      </c>
      <c r="F118" s="6">
        <v>5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5</v>
      </c>
      <c r="R118" s="4">
        <v>51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David Montgomery</v>
      </c>
      <c r="B119" s="4" t="str">
        <f ca="1">IFERROR(__xludf.DUMMYFUNCTION("INDEX(IFNA(REGEXEXTRACT(D119, ""([^ ]+)$"")))"),"DET")</f>
        <v>DET</v>
      </c>
      <c r="C119" s="4">
        <f t="shared" si="2"/>
        <v>6.5</v>
      </c>
      <c r="D119" s="4" t="s">
        <v>74</v>
      </c>
      <c r="E119" s="7" t="s">
        <v>349</v>
      </c>
      <c r="F119" s="6">
        <v>5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9</v>
      </c>
      <c r="N119" s="4">
        <v>31</v>
      </c>
      <c r="O119" s="4">
        <v>0</v>
      </c>
      <c r="P119" s="8">
        <v>0</v>
      </c>
      <c r="Q119" s="7">
        <v>3</v>
      </c>
      <c r="R119" s="4">
        <v>39</v>
      </c>
      <c r="S119" s="4">
        <v>0</v>
      </c>
      <c r="T119" s="8">
        <v>0</v>
      </c>
      <c r="U119" s="7">
        <v>1</v>
      </c>
      <c r="V119" s="8">
        <v>0</v>
      </c>
    </row>
    <row r="120" spans="1:22" x14ac:dyDescent="0.2">
      <c r="A120" s="4" t="str">
        <f t="shared" ca="1" si="0"/>
        <v>Chigoziem Okonkwo</v>
      </c>
      <c r="B120" s="4" t="str">
        <f ca="1">IFERROR(__xludf.DUMMYFUNCTION("INDEX(IFNA(REGEXEXTRACT(D120, ""([^ ]+)$"")))"),"TEN")</f>
        <v>TEN</v>
      </c>
      <c r="C120" s="4">
        <f t="shared" si="2"/>
        <v>7</v>
      </c>
      <c r="D120" s="4" t="s">
        <v>146</v>
      </c>
      <c r="E120" s="7" t="s">
        <v>65</v>
      </c>
      <c r="F120" s="6">
        <v>5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4</v>
      </c>
      <c r="R120" s="4">
        <v>50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Jaylen Warren</v>
      </c>
      <c r="B121" s="4" t="str">
        <f ca="1">IFERROR(__xludf.DUMMYFUNCTION("INDEX(IFNA(REGEXEXTRACT(D121, ""([^ ]+)$"")))"),"PIT")</f>
        <v>PIT</v>
      </c>
      <c r="C121" s="4">
        <f t="shared" si="2"/>
        <v>6.9</v>
      </c>
      <c r="D121" s="4" t="s">
        <v>277</v>
      </c>
      <c r="E121" s="7" t="s">
        <v>42</v>
      </c>
      <c r="F121" s="6">
        <v>5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12</v>
      </c>
      <c r="N121" s="4">
        <v>44</v>
      </c>
      <c r="O121" s="4">
        <v>0</v>
      </c>
      <c r="P121" s="8">
        <v>0</v>
      </c>
      <c r="Q121" s="7">
        <v>2</v>
      </c>
      <c r="R121" s="4">
        <v>15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Deshaun Watson</v>
      </c>
      <c r="B122" s="4" t="str">
        <f ca="1">IFERROR(__xludf.DUMMYFUNCTION("INDEX(IFNA(REGEXEXTRACT(D122, ""([^ ]+)$"")))"),"CLE")</f>
        <v>CLE</v>
      </c>
      <c r="C122" s="4">
        <f t="shared" si="2"/>
        <v>5.12</v>
      </c>
      <c r="D122" s="4" t="s">
        <v>102</v>
      </c>
      <c r="E122" s="7" t="s">
        <v>348</v>
      </c>
      <c r="F122" s="6">
        <v>5</v>
      </c>
      <c r="G122" s="7">
        <v>17</v>
      </c>
      <c r="H122" s="4">
        <v>15</v>
      </c>
      <c r="I122" s="4">
        <v>128</v>
      </c>
      <c r="J122" s="4">
        <v>0</v>
      </c>
      <c r="K122" s="4">
        <v>0</v>
      </c>
      <c r="L122" s="8">
        <v>0</v>
      </c>
      <c r="M122" s="7">
        <v>2</v>
      </c>
      <c r="N122" s="4">
        <v>0</v>
      </c>
      <c r="O122" s="4">
        <v>0</v>
      </c>
      <c r="P122" s="8">
        <v>0</v>
      </c>
      <c r="Q122" s="7">
        <v>0</v>
      </c>
      <c r="R122" s="4">
        <v>0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Jordan Akins</v>
      </c>
      <c r="B123" s="4" t="str">
        <f ca="1">IFERROR(__xludf.DUMMYFUNCTION("INDEX(IFNA(REGEXEXTRACT(D123, ""([^ ]+)$"")))"),"CLE")</f>
        <v>CLE</v>
      </c>
      <c r="C123" s="4">
        <f t="shared" si="2"/>
        <v>6.2</v>
      </c>
      <c r="D123" s="4" t="s">
        <v>207</v>
      </c>
      <c r="E123" s="7" t="s">
        <v>348</v>
      </c>
      <c r="F123" s="6">
        <v>4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4</v>
      </c>
      <c r="R123" s="4">
        <v>42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Tyler Boyd</v>
      </c>
      <c r="B124" s="4" t="str">
        <f ca="1">IFERROR(__xludf.DUMMYFUNCTION("INDEX(IFNA(REGEXEXTRACT(D124, ""([^ ]+)$"")))"),"TEN")</f>
        <v>TEN</v>
      </c>
      <c r="C124" s="4">
        <f t="shared" si="2"/>
        <v>6.8</v>
      </c>
      <c r="D124" s="4" t="s">
        <v>231</v>
      </c>
      <c r="E124" s="7" t="s">
        <v>65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5</v>
      </c>
      <c r="R124" s="4">
        <v>43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Chase Brown</v>
      </c>
      <c r="B125" s="4" t="str">
        <f ca="1">IFERROR(__xludf.DUMMYFUNCTION("INDEX(IFNA(REGEXEXTRACT(D125, ""([^ ]+)$"")))"),"CIN")</f>
        <v>CIN</v>
      </c>
      <c r="C125" s="4">
        <f t="shared" si="2"/>
        <v>6.3000000000000007</v>
      </c>
      <c r="D125" s="4" t="s">
        <v>210</v>
      </c>
      <c r="E125" s="7" t="s">
        <v>85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15</v>
      </c>
      <c r="N125" s="4">
        <v>44</v>
      </c>
      <c r="O125" s="4">
        <v>0</v>
      </c>
      <c r="P125" s="8">
        <v>0</v>
      </c>
      <c r="Q125" s="7">
        <v>2</v>
      </c>
      <c r="R125" s="4">
        <v>9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Simi Fehoko</v>
      </c>
      <c r="B126" s="4" t="str">
        <f ca="1">IFERROR(__xludf.DUMMYFUNCTION("INDEX(IFNA(REGEXEXTRACT(D126, ""([^ ]+)$"")))"),"LAC")</f>
        <v>LAC</v>
      </c>
      <c r="C126" s="4">
        <f t="shared" si="2"/>
        <v>6</v>
      </c>
      <c r="D126" s="4" t="s">
        <v>439</v>
      </c>
      <c r="E126" s="7" t="s">
        <v>359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3</v>
      </c>
      <c r="R126" s="4">
        <v>45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Lucas Krull</v>
      </c>
      <c r="B127" s="4" t="str">
        <f ca="1">IFERROR(__xludf.DUMMYFUNCTION("INDEX(IFNA(REGEXEXTRACT(D127, ""([^ ]+)$"")))"),"DEN")</f>
        <v>DEN</v>
      </c>
      <c r="C127" s="4">
        <f t="shared" si="2"/>
        <v>5.6000000000000005</v>
      </c>
      <c r="D127" s="4" t="s">
        <v>494</v>
      </c>
      <c r="E127" s="7" t="s">
        <v>129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3</v>
      </c>
      <c r="R127" s="4">
        <v>41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Tyler Lockett</v>
      </c>
      <c r="B128" s="4" t="str">
        <f ca="1">IFERROR(__xludf.DUMMYFUNCTION("INDEX(IFNA(REGEXEXTRACT(D128, ""([^ ]+)$"")))"),"SEA")</f>
        <v>SEA</v>
      </c>
      <c r="C128" s="4">
        <f t="shared" si="2"/>
        <v>6.5</v>
      </c>
      <c r="D128" s="4" t="s">
        <v>145</v>
      </c>
      <c r="E128" s="7" t="s">
        <v>96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4</v>
      </c>
      <c r="R128" s="4">
        <v>45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Ladd McConkey</v>
      </c>
      <c r="B129" s="4" t="str">
        <f ca="1">IFERROR(__xludf.DUMMYFUNCTION("INDEX(IFNA(REGEXEXTRACT(D129, ""([^ ]+)$"")))"),"LAC")</f>
        <v>LAC</v>
      </c>
      <c r="C129" s="4">
        <f t="shared" si="2"/>
        <v>7.1000000000000005</v>
      </c>
      <c r="D129" s="4" t="s">
        <v>126</v>
      </c>
      <c r="E129" s="7" t="s">
        <v>359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5</v>
      </c>
      <c r="R129" s="4">
        <v>46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Jeremy McNichols</v>
      </c>
      <c r="B130" s="4" t="str">
        <f ca="1">IFERROR(__xludf.DUMMYFUNCTION("INDEX(IFNA(REGEXEXTRACT(D130, ""([^ ]+)$"")))"),"WAS")</f>
        <v>WAS</v>
      </c>
      <c r="C130" s="4">
        <f t="shared" si="2"/>
        <v>4.2</v>
      </c>
      <c r="D130" s="4" t="s">
        <v>458</v>
      </c>
      <c r="E130" s="7" t="s">
        <v>29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7</v>
      </c>
      <c r="N130" s="4">
        <v>42</v>
      </c>
      <c r="O130" s="4">
        <v>0</v>
      </c>
      <c r="P130" s="8">
        <v>0</v>
      </c>
      <c r="Q130" s="7">
        <v>0</v>
      </c>
      <c r="R130" s="4">
        <v>0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Darnell Mooney</v>
      </c>
      <c r="B131" s="4" t="str">
        <f ca="1">IFERROR(__xludf.DUMMYFUNCTION("INDEX(IFNA(REGEXEXTRACT(D131, ""([^ ]+)$"")))"),"ATL")</f>
        <v>ATL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7.1000000000000005</v>
      </c>
      <c r="D131" s="4" t="s">
        <v>257</v>
      </c>
      <c r="E131" s="7" t="s">
        <v>353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5</v>
      </c>
      <c r="R131" s="4">
        <v>46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Elijah Moore</v>
      </c>
      <c r="B132" s="4" t="str">
        <f ca="1">IFERROR(__xludf.DUMMYFUNCTION("INDEX(IFNA(REGEXEXTRACT(D132, ""([^ ]+)$"")))"),"CLE")</f>
        <v>CLE</v>
      </c>
      <c r="C132" s="4">
        <f t="shared" si="3"/>
        <v>7.1000000000000005</v>
      </c>
      <c r="D132" s="4" t="s">
        <v>315</v>
      </c>
      <c r="E132" s="7" t="s">
        <v>348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6</v>
      </c>
      <c r="R132" s="4">
        <v>41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Raheem Mostert</v>
      </c>
      <c r="B133" s="4" t="str">
        <f ca="1">IFERROR(__xludf.DUMMYFUNCTION("INDEX(IFNA(REGEXEXTRACT(D133, ""([^ ]+)$"")))"),"MIA")</f>
        <v>MIA</v>
      </c>
      <c r="C133" s="4">
        <f t="shared" si="3"/>
        <v>3</v>
      </c>
      <c r="D133" s="4" t="s">
        <v>259</v>
      </c>
      <c r="E133" s="7" t="s">
        <v>35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11</v>
      </c>
      <c r="N133" s="4">
        <v>50</v>
      </c>
      <c r="O133" s="4">
        <v>0</v>
      </c>
      <c r="P133" s="8">
        <v>0</v>
      </c>
      <c r="Q133" s="7">
        <v>0</v>
      </c>
      <c r="R133" s="4">
        <v>0</v>
      </c>
      <c r="S133" s="4">
        <v>0</v>
      </c>
      <c r="T133" s="8">
        <v>0</v>
      </c>
      <c r="U133" s="7">
        <v>1</v>
      </c>
      <c r="V133" s="8">
        <v>0</v>
      </c>
    </row>
    <row r="134" spans="1:22" x14ac:dyDescent="0.2">
      <c r="A134" s="4" t="str">
        <f t="shared" ca="1" si="0"/>
        <v>Malik Nabers</v>
      </c>
      <c r="B134" s="4" t="str">
        <f ca="1">IFERROR(__xludf.DUMMYFUNCTION("INDEX(IFNA(REGEXEXTRACT(D134, ""([^ ]+)$"")))"),"NYG")</f>
        <v>NYG</v>
      </c>
      <c r="C134" s="4">
        <f t="shared" si="3"/>
        <v>6.1000000000000005</v>
      </c>
      <c r="D134" s="4" t="s">
        <v>154</v>
      </c>
      <c r="E134" s="7" t="s">
        <v>423</v>
      </c>
      <c r="F134" s="6">
        <v>4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41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Calvin Ridley</v>
      </c>
      <c r="B135" s="4" t="str">
        <f ca="1">IFERROR(__xludf.DUMMYFUNCTION("INDEX(IFNA(REGEXEXTRACT(D135, ""([^ ]+)$"")))"),"TEN")</f>
        <v>TEN</v>
      </c>
      <c r="C135" s="4">
        <f t="shared" si="3"/>
        <v>5.7</v>
      </c>
      <c r="D135" s="4" t="s">
        <v>168</v>
      </c>
      <c r="E135" s="7" t="s">
        <v>65</v>
      </c>
      <c r="F135" s="6">
        <v>4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3</v>
      </c>
      <c r="R135" s="4">
        <v>42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Trey Sermon</v>
      </c>
      <c r="B136" s="4" t="str">
        <f ca="1">IFERROR(__xludf.DUMMYFUNCTION("INDEX(IFNA(REGEXEXTRACT(D136, ""([^ ]+)$"")))"),"IND")</f>
        <v>IND</v>
      </c>
      <c r="C136" s="4">
        <f t="shared" si="3"/>
        <v>5.3999999999999995</v>
      </c>
      <c r="D136" s="4" t="s">
        <v>411</v>
      </c>
      <c r="E136" s="7" t="s">
        <v>421</v>
      </c>
      <c r="F136" s="6">
        <v>4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8</v>
      </c>
      <c r="N136" s="4">
        <v>36</v>
      </c>
      <c r="O136" s="4">
        <v>0</v>
      </c>
      <c r="P136" s="8">
        <v>0</v>
      </c>
      <c r="Q136" s="7">
        <v>1</v>
      </c>
      <c r="R136" s="4">
        <v>13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Matthew Stafford</v>
      </c>
      <c r="B137" s="4" t="str">
        <f ca="1">IFERROR(__xludf.DUMMYFUNCTION("INDEX(IFNA(REGEXEXTRACT(D137, ""([^ ]+)$"")))"),"LA")</f>
        <v>LA</v>
      </c>
      <c r="C137" s="4">
        <f t="shared" si="3"/>
        <v>3.96</v>
      </c>
      <c r="D137" s="4" t="s">
        <v>69</v>
      </c>
      <c r="E137" s="7" t="s">
        <v>46</v>
      </c>
      <c r="F137" s="6">
        <v>4</v>
      </c>
      <c r="G137" s="7">
        <v>23</v>
      </c>
      <c r="H137" s="4">
        <v>14</v>
      </c>
      <c r="I137" s="4">
        <v>154</v>
      </c>
      <c r="J137" s="4">
        <v>0</v>
      </c>
      <c r="K137" s="4">
        <v>1</v>
      </c>
      <c r="L137" s="8">
        <v>0</v>
      </c>
      <c r="M137" s="7">
        <v>2</v>
      </c>
      <c r="N137" s="4">
        <v>-2</v>
      </c>
      <c r="O137" s="4">
        <v>0</v>
      </c>
      <c r="P137" s="8">
        <v>0</v>
      </c>
      <c r="Q137" s="7">
        <v>0</v>
      </c>
      <c r="R137" s="4">
        <v>0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C.J. Stroud</v>
      </c>
      <c r="B138" s="4" t="str">
        <f ca="1">IFERROR(__xludf.DUMMYFUNCTION("INDEX(IFNA(REGEXEXTRACT(D138, ""([^ ]+)$"")))"),"HOU")</f>
        <v>HOU</v>
      </c>
      <c r="C138" s="4">
        <f t="shared" si="3"/>
        <v>5.34</v>
      </c>
      <c r="D138" s="4" t="s">
        <v>36</v>
      </c>
      <c r="E138" s="7" t="s">
        <v>355</v>
      </c>
      <c r="F138" s="6">
        <v>4</v>
      </c>
      <c r="G138" s="7">
        <v>21</v>
      </c>
      <c r="H138" s="4">
        <v>10</v>
      </c>
      <c r="I138" s="4">
        <v>86</v>
      </c>
      <c r="J138" s="4">
        <v>0</v>
      </c>
      <c r="K138" s="4">
        <v>0</v>
      </c>
      <c r="L138" s="8">
        <v>0</v>
      </c>
      <c r="M138" s="7">
        <v>5</v>
      </c>
      <c r="N138" s="4">
        <v>19</v>
      </c>
      <c r="O138" s="4">
        <v>0</v>
      </c>
      <c r="P138" s="8">
        <v>0</v>
      </c>
      <c r="Q138" s="7">
        <v>0</v>
      </c>
      <c r="R138" s="4">
        <v>0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Mason Tipton</v>
      </c>
      <c r="B139" s="4" t="str">
        <f ca="1">IFERROR(__xludf.DUMMYFUNCTION("INDEX(IFNA(REGEXEXTRACT(D139, ""([^ ]+)$"")))"),"NO")</f>
        <v>NO</v>
      </c>
      <c r="C139" s="4">
        <f t="shared" si="3"/>
        <v>7.5</v>
      </c>
      <c r="D139" s="4" t="s">
        <v>326</v>
      </c>
      <c r="E139" s="7" t="s">
        <v>49</v>
      </c>
      <c r="F139" s="6">
        <v>4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6</v>
      </c>
      <c r="R139" s="4">
        <v>45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Tre Tucker</v>
      </c>
      <c r="B140" s="4" t="str">
        <f ca="1">IFERROR(__xludf.DUMMYFUNCTION("INDEX(IFNA(REGEXEXTRACT(D140, ""([^ ]+)$"")))"),"LV")</f>
        <v>LV</v>
      </c>
      <c r="C140" s="4">
        <f t="shared" si="3"/>
        <v>6.2</v>
      </c>
      <c r="D140" s="4" t="s">
        <v>225</v>
      </c>
      <c r="E140" s="7" t="s">
        <v>419</v>
      </c>
      <c r="F140" s="6">
        <v>4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1</v>
      </c>
      <c r="N140" s="4">
        <v>11</v>
      </c>
      <c r="O140" s="4">
        <v>0</v>
      </c>
      <c r="P140" s="8">
        <v>0</v>
      </c>
      <c r="Q140" s="7">
        <v>3</v>
      </c>
      <c r="R140" s="4">
        <v>36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Davante Adams</v>
      </c>
      <c r="B141" s="4" t="str">
        <f ca="1">IFERROR(__xludf.DUMMYFUNCTION("INDEX(IFNA(REGEXEXTRACT(D141, ""([^ ]+)$"")))"),"NYJ")</f>
        <v>NYJ</v>
      </c>
      <c r="C141" s="4">
        <f t="shared" si="3"/>
        <v>4.5</v>
      </c>
      <c r="D141" s="4" t="s">
        <v>160</v>
      </c>
      <c r="E141" s="7" t="s">
        <v>425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3</v>
      </c>
      <c r="R141" s="4">
        <v>30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Tyler Allgeier</v>
      </c>
      <c r="B142" s="4" t="str">
        <f ca="1">IFERROR(__xludf.DUMMYFUNCTION("INDEX(IFNA(REGEXEXTRACT(D142, ""([^ ]+)$"")))"),"ATL")</f>
        <v>ATL</v>
      </c>
      <c r="C142" s="4">
        <f t="shared" si="3"/>
        <v>5</v>
      </c>
      <c r="D142" s="4" t="s">
        <v>209</v>
      </c>
      <c r="E142" s="7" t="s">
        <v>353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5</v>
      </c>
      <c r="N142" s="4">
        <v>36</v>
      </c>
      <c r="O142" s="4">
        <v>0</v>
      </c>
      <c r="P142" s="8">
        <v>0</v>
      </c>
      <c r="Q142" s="7">
        <v>1</v>
      </c>
      <c r="R142" s="4">
        <v>9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Calvin Austin</v>
      </c>
      <c r="B143" s="4" t="str">
        <f ca="1">IFERROR(__xludf.DUMMYFUNCTION("INDEX(IFNA(REGEXEXTRACT(D143, ""([^ ]+)$"")))"),"PIT")</f>
        <v>PIT</v>
      </c>
      <c r="C143" s="4">
        <f t="shared" si="3"/>
        <v>4.0999999999999996</v>
      </c>
      <c r="D143" s="4" t="s">
        <v>282</v>
      </c>
      <c r="E143" s="7" t="s">
        <v>42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1</v>
      </c>
      <c r="R143" s="4">
        <v>36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Kayshon Boutte</v>
      </c>
      <c r="B144" s="4" t="str">
        <f ca="1">IFERROR(__xludf.DUMMYFUNCTION("INDEX(IFNA(REGEXEXTRACT(D144, ""([^ ]+)$"")))"),"NE")</f>
        <v>NE</v>
      </c>
      <c r="C144" s="4">
        <f t="shared" si="3"/>
        <v>3.8000000000000003</v>
      </c>
      <c r="D144" s="4" t="s">
        <v>448</v>
      </c>
      <c r="E144" s="7" t="s">
        <v>351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1</v>
      </c>
      <c r="R144" s="4">
        <v>33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Evan Engram</v>
      </c>
      <c r="B145" s="4" t="str">
        <f ca="1">IFERROR(__xludf.DUMMYFUNCTION("INDEX(IFNA(REGEXEXTRACT(D145, ""([^ ]+)$"")))"),"JAX")</f>
        <v>JAX</v>
      </c>
      <c r="C145" s="4">
        <f t="shared" si="3"/>
        <v>6</v>
      </c>
      <c r="D145" s="4" t="s">
        <v>293</v>
      </c>
      <c r="E145" s="7" t="s">
        <v>101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5</v>
      </c>
      <c r="R145" s="4">
        <v>35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Austin Hooper</v>
      </c>
      <c r="B146" s="4" t="str">
        <f ca="1">IFERROR(__xludf.DUMMYFUNCTION("INDEX(IFNA(REGEXEXTRACT(D146, ""([^ ]+)$"")))"),"NE")</f>
        <v>NE</v>
      </c>
      <c r="C146" s="4">
        <f t="shared" si="3"/>
        <v>5.2</v>
      </c>
      <c r="D146" s="4" t="s">
        <v>190</v>
      </c>
      <c r="E146" s="7" t="s">
        <v>351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4</v>
      </c>
      <c r="R146" s="4">
        <v>32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Jaleel McLaughlin</v>
      </c>
      <c r="B147" s="4" t="str">
        <f ca="1">IFERROR(__xludf.DUMMYFUNCTION("INDEX(IFNA(REGEXEXTRACT(D147, ""([^ ]+)$"")))"),"DEN")</f>
        <v>DEN</v>
      </c>
      <c r="C147" s="4">
        <f t="shared" si="3"/>
        <v>3.5</v>
      </c>
      <c r="D147" s="4" t="s">
        <v>254</v>
      </c>
      <c r="E147" s="7" t="s">
        <v>129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4</v>
      </c>
      <c r="N147" s="4">
        <v>35</v>
      </c>
      <c r="O147" s="4">
        <v>0</v>
      </c>
      <c r="P147" s="8">
        <v>0</v>
      </c>
      <c r="Q147" s="7">
        <v>0</v>
      </c>
      <c r="R147" s="4">
        <v>0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Jerrod Means</v>
      </c>
      <c r="B148" s="4" t="str">
        <f ca="1">IFERROR(__xludf.DUMMYFUNCTION("INDEX(IFNA(REGEXEXTRACT(D148, ""([^ ]+)$"")))"),"NO")</f>
        <v>NO</v>
      </c>
      <c r="C148" s="4">
        <f t="shared" si="3"/>
        <v>5.2</v>
      </c>
      <c r="D148" s="4" t="s">
        <v>503</v>
      </c>
      <c r="E148" s="7" t="s">
        <v>49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3</v>
      </c>
      <c r="R148" s="4">
        <v>37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Kendre Miller</v>
      </c>
      <c r="B149" s="4" t="str">
        <f ca="1">IFERROR(__xludf.DUMMYFUNCTION("INDEX(IFNA(REGEXEXTRACT(D149, ""([^ ]+)$"")))"),"NO")</f>
        <v>NO</v>
      </c>
      <c r="C149" s="4">
        <f t="shared" si="3"/>
        <v>4.6999999999999993</v>
      </c>
      <c r="D149" s="4" t="s">
        <v>525</v>
      </c>
      <c r="E149" s="7" t="s">
        <v>49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6</v>
      </c>
      <c r="N149" s="4">
        <v>36</v>
      </c>
      <c r="O149" s="4">
        <v>0</v>
      </c>
      <c r="P149" s="8">
        <v>0</v>
      </c>
      <c r="Q149" s="7">
        <v>2</v>
      </c>
      <c r="R149" s="4">
        <v>1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Adonai Mitchell</v>
      </c>
      <c r="B150" s="4" t="str">
        <f ca="1">IFERROR(__xludf.DUMMYFUNCTION("INDEX(IFNA(REGEXEXTRACT(D150, ""([^ ]+)$"")))"),"IND")</f>
        <v>IND</v>
      </c>
      <c r="C150" s="4">
        <f t="shared" si="3"/>
        <v>4</v>
      </c>
      <c r="D150" s="4" t="s">
        <v>314</v>
      </c>
      <c r="E150" s="7" t="s">
        <v>421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2</v>
      </c>
      <c r="R150" s="4">
        <v>30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Foster Moreau</v>
      </c>
      <c r="B151" s="4" t="str">
        <f ca="1">IFERROR(__xludf.DUMMYFUNCTION("INDEX(IFNA(REGEXEXTRACT(D151, ""([^ ]+)$"")))"),"NO")</f>
        <v>NO</v>
      </c>
      <c r="C151" s="4">
        <f t="shared" si="3"/>
        <v>4.8000000000000007</v>
      </c>
      <c r="D151" s="4" t="s">
        <v>110</v>
      </c>
      <c r="E151" s="7" t="s">
        <v>49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2</v>
      </c>
      <c r="R151" s="4">
        <v>38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Zack Moss</v>
      </c>
      <c r="B152" s="4" t="str">
        <f ca="1">IFERROR(__xludf.DUMMYFUNCTION("INDEX(IFNA(REGEXEXTRACT(D152, ""([^ ]+)$"")))"),"CIN")</f>
        <v>CIN</v>
      </c>
      <c r="C152" s="4">
        <f t="shared" si="3"/>
        <v>5.5</v>
      </c>
      <c r="D152" s="4" t="s">
        <v>100</v>
      </c>
      <c r="E152" s="7" t="s">
        <v>85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6</v>
      </c>
      <c r="N152" s="4">
        <v>7</v>
      </c>
      <c r="O152" s="4">
        <v>0</v>
      </c>
      <c r="P152" s="8">
        <v>0</v>
      </c>
      <c r="Q152" s="7">
        <v>3</v>
      </c>
      <c r="R152" s="4">
        <v>33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Colby Parkinson</v>
      </c>
      <c r="B153" s="4" t="str">
        <f ca="1">IFERROR(__xludf.DUMMYFUNCTION("INDEX(IFNA(REGEXEXTRACT(D153, ""([^ ]+)$"")))"),"LA")</f>
        <v>LA</v>
      </c>
      <c r="C153" s="4">
        <f t="shared" si="3"/>
        <v>4.2</v>
      </c>
      <c r="D153" s="4" t="s">
        <v>179</v>
      </c>
      <c r="E153" s="7" t="s">
        <v>46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2</v>
      </c>
      <c r="R153" s="4">
        <v>32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Jalen Reagor</v>
      </c>
      <c r="B154" s="4" t="str">
        <f ca="1">IFERROR(__xludf.DUMMYFUNCTION("INDEX(IFNA(REGEXEXTRACT(D154, ""([^ ]+)$"")))"),"LAC")</f>
        <v>LAC</v>
      </c>
      <c r="C154" s="4">
        <f t="shared" si="3"/>
        <v>2.5000000000000009</v>
      </c>
      <c r="D154" s="4" t="s">
        <v>526</v>
      </c>
      <c r="E154" s="7" t="s">
        <v>359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1</v>
      </c>
      <c r="N154" s="4">
        <v>-1</v>
      </c>
      <c r="O154" s="4">
        <v>0</v>
      </c>
      <c r="P154" s="8">
        <v>0</v>
      </c>
      <c r="Q154" s="7">
        <v>1</v>
      </c>
      <c r="R154" s="4">
        <v>41</v>
      </c>
      <c r="S154" s="4">
        <v>0</v>
      </c>
      <c r="T154" s="8">
        <v>0</v>
      </c>
      <c r="U154" s="7">
        <v>1</v>
      </c>
      <c r="V154" s="8">
        <v>0</v>
      </c>
    </row>
    <row r="155" spans="1:22" x14ac:dyDescent="0.2">
      <c r="A155" s="4" t="str">
        <f t="shared" ca="1" si="0"/>
        <v>Miles Sanders</v>
      </c>
      <c r="B155" s="4" t="str">
        <f ca="1">IFERROR(__xludf.DUMMYFUNCTION("INDEX(IFNA(REGEXEXTRACT(D155, ""([^ ]+)$"")))"),"CAR")</f>
        <v>CAR</v>
      </c>
      <c r="C155" s="4">
        <f t="shared" si="3"/>
        <v>3.3000000000000003</v>
      </c>
      <c r="D155" s="4" t="s">
        <v>222</v>
      </c>
      <c r="E155" s="7" t="s">
        <v>341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3</v>
      </c>
      <c r="N155" s="4">
        <v>34</v>
      </c>
      <c r="O155" s="4">
        <v>0</v>
      </c>
      <c r="P155" s="8">
        <v>0</v>
      </c>
      <c r="Q155" s="7">
        <v>1</v>
      </c>
      <c r="R155" s="4">
        <v>-6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Sterling Shepard</v>
      </c>
      <c r="B156" s="4" t="str">
        <f ca="1">IFERROR(__xludf.DUMMYFUNCTION("INDEX(IFNA(REGEXEXTRACT(D156, ""([^ ]+)$"")))"),"TB")</f>
        <v>TB</v>
      </c>
      <c r="C156" s="4">
        <f t="shared" si="3"/>
        <v>4</v>
      </c>
      <c r="D156" s="4" t="s">
        <v>469</v>
      </c>
      <c r="E156" s="7" t="s">
        <v>61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1</v>
      </c>
      <c r="R156" s="4">
        <v>15</v>
      </c>
      <c r="S156" s="4">
        <v>0</v>
      </c>
      <c r="T156" s="8">
        <v>1</v>
      </c>
      <c r="U156" s="7">
        <v>0</v>
      </c>
      <c r="V156" s="8">
        <v>0</v>
      </c>
    </row>
    <row r="157" spans="1:22" x14ac:dyDescent="0.2">
      <c r="A157" s="4" t="str">
        <f t="shared" ca="1" si="0"/>
        <v>Stone Smartt</v>
      </c>
      <c r="B157" s="4" t="str">
        <f ca="1">IFERROR(__xludf.DUMMYFUNCTION("INDEX(IFNA(REGEXEXTRACT(D157, ""([^ ]+)$"")))"),"LAC")</f>
        <v>LAC</v>
      </c>
      <c r="C157" s="4">
        <f t="shared" si="3"/>
        <v>3.6</v>
      </c>
      <c r="D157" s="4" t="s">
        <v>512</v>
      </c>
      <c r="E157" s="7" t="s">
        <v>359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1</v>
      </c>
      <c r="R157" s="4">
        <v>31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Xavier Smith</v>
      </c>
      <c r="B158" s="4" t="str">
        <f ca="1">IFERROR(__xludf.DUMMYFUNCTION("INDEX(IFNA(REGEXEXTRACT(D158, ""([^ ]+)$"")))"),"LA")</f>
        <v>LA</v>
      </c>
      <c r="C158" s="4">
        <f t="shared" si="3"/>
        <v>3</v>
      </c>
      <c r="D158" s="4" t="s">
        <v>498</v>
      </c>
      <c r="E158" s="7" t="s">
        <v>46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2</v>
      </c>
      <c r="N158" s="4">
        <v>30</v>
      </c>
      <c r="O158" s="4">
        <v>0</v>
      </c>
      <c r="P158" s="8">
        <v>0</v>
      </c>
      <c r="Q158" s="7">
        <v>0</v>
      </c>
      <c r="R158" s="4">
        <v>0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Dorian Thompson-Robinson</v>
      </c>
      <c r="B159" s="4" t="str">
        <f ca="1">IFERROR(__xludf.DUMMYFUNCTION("INDEX(IFNA(REGEXEXTRACT(D159, ""([^ ]+)$"")))"),"CLE")</f>
        <v>CLE</v>
      </c>
      <c r="C159" s="4">
        <f t="shared" si="3"/>
        <v>3.6800000000000006</v>
      </c>
      <c r="D159" s="4" t="s">
        <v>527</v>
      </c>
      <c r="E159" s="7" t="s">
        <v>348</v>
      </c>
      <c r="F159" s="6">
        <v>3</v>
      </c>
      <c r="G159" s="7">
        <v>24</v>
      </c>
      <c r="H159" s="4">
        <v>11</v>
      </c>
      <c r="I159" s="4">
        <v>82</v>
      </c>
      <c r="J159" s="4">
        <v>0</v>
      </c>
      <c r="K159" s="4">
        <v>2</v>
      </c>
      <c r="L159" s="8">
        <v>0</v>
      </c>
      <c r="M159" s="7">
        <v>3</v>
      </c>
      <c r="N159" s="4">
        <v>44</v>
      </c>
      <c r="O159" s="4">
        <v>0</v>
      </c>
      <c r="P159" s="8">
        <v>0</v>
      </c>
      <c r="Q159" s="7">
        <v>0</v>
      </c>
      <c r="R159" s="4">
        <v>0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Darnell Washington</v>
      </c>
      <c r="B160" s="4" t="str">
        <f ca="1">IFERROR(__xludf.DUMMYFUNCTION("INDEX(IFNA(REGEXEXTRACT(D160, ""([^ ]+)$"")))"),"PIT")</f>
        <v>PIT</v>
      </c>
      <c r="C160" s="4">
        <f t="shared" si="3"/>
        <v>5.6</v>
      </c>
      <c r="D160" s="4" t="s">
        <v>331</v>
      </c>
      <c r="E160" s="7" t="s">
        <v>42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4</v>
      </c>
      <c r="R160" s="4">
        <v>36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Josh Whyle</v>
      </c>
      <c r="B161" s="4" t="str">
        <f ca="1">IFERROR(__xludf.DUMMYFUNCTION("INDEX(IFNA(REGEXEXTRACT(D161, ""([^ ]+)$"")))"),"TEN")</f>
        <v>TEN</v>
      </c>
      <c r="C161" s="4">
        <f t="shared" si="3"/>
        <v>4.9000000000000004</v>
      </c>
      <c r="D161" s="4" t="s">
        <v>396</v>
      </c>
      <c r="E161" s="7" t="s">
        <v>65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3</v>
      </c>
      <c r="R161" s="4">
        <v>34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Jaylen Wright</v>
      </c>
      <c r="B162" s="4" t="str">
        <f ca="1">IFERROR(__xludf.DUMMYFUNCTION("INDEX(IFNA(REGEXEXTRACT(D162, ""([^ ]+)$"")))"),"MIA")</f>
        <v>MIA</v>
      </c>
      <c r="C162" s="4">
        <f t="shared" si="3"/>
        <v>3.3000000000000003</v>
      </c>
      <c r="D162" s="4" t="s">
        <v>417</v>
      </c>
      <c r="E162" s="7" t="s">
        <v>35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5</v>
      </c>
      <c r="N162" s="4">
        <v>33</v>
      </c>
      <c r="O162" s="4">
        <v>0</v>
      </c>
      <c r="P162" s="8">
        <v>0</v>
      </c>
      <c r="Q162" s="7">
        <v>0</v>
      </c>
      <c r="R162" s="4">
        <v>0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Nelson Agholor</v>
      </c>
      <c r="B163" s="4" t="str">
        <f ca="1">IFERROR(__xludf.DUMMYFUNCTION("INDEX(IFNA(REGEXEXTRACT(D163, ""([^ ]+)$"")))"),"BAL")</f>
        <v>BAL</v>
      </c>
      <c r="C163" s="4">
        <f t="shared" si="3"/>
        <v>2.5</v>
      </c>
      <c r="D163" s="4" t="s">
        <v>279</v>
      </c>
      <c r="E163" s="7" t="s">
        <v>31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1</v>
      </c>
      <c r="R163" s="4">
        <v>20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Brandon Aiyuk</v>
      </c>
      <c r="B164" s="4" t="str">
        <f ca="1">IFERROR(__xludf.DUMMYFUNCTION("INDEX(IFNA(REGEXEXTRACT(D164, ""([^ ]+)$"")))"),"SF")</f>
        <v>SF</v>
      </c>
      <c r="C164" s="4">
        <f t="shared" si="3"/>
        <v>3.3000000000000003</v>
      </c>
      <c r="D164" s="4" t="s">
        <v>206</v>
      </c>
      <c r="E164" s="7" t="s">
        <v>424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23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Tim Boyle</v>
      </c>
      <c r="B165" s="4" t="str">
        <f ca="1">IFERROR(__xludf.DUMMYFUNCTION("INDEX(IFNA(REGEXEXTRACT(D165, ""([^ ]+)$"")))"),"NYG")</f>
        <v>NYG</v>
      </c>
      <c r="C165" s="4">
        <f t="shared" si="3"/>
        <v>3.36</v>
      </c>
      <c r="D165" s="4" t="s">
        <v>430</v>
      </c>
      <c r="E165" s="7" t="s">
        <v>35</v>
      </c>
      <c r="F165" s="6">
        <v>2</v>
      </c>
      <c r="G165" s="7">
        <v>13</v>
      </c>
      <c r="H165" s="4">
        <v>8</v>
      </c>
      <c r="I165" s="4">
        <v>74</v>
      </c>
      <c r="J165" s="4">
        <v>0</v>
      </c>
      <c r="K165" s="4">
        <v>0</v>
      </c>
      <c r="L165" s="8">
        <v>0</v>
      </c>
      <c r="M165" s="7">
        <v>1</v>
      </c>
      <c r="N165" s="4">
        <v>4</v>
      </c>
      <c r="O165" s="4">
        <v>0</v>
      </c>
      <c r="P165" s="8">
        <v>0</v>
      </c>
      <c r="Q165" s="7">
        <v>0</v>
      </c>
      <c r="R165" s="4">
        <v>0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Dyami Brown</v>
      </c>
      <c r="B166" s="4" t="str">
        <f ca="1">IFERROR(__xludf.DUMMYFUNCTION("INDEX(IFNA(REGEXEXTRACT(D166, ""([^ ]+)$"")))"),"WAS")</f>
        <v>WAS</v>
      </c>
      <c r="C166" s="4">
        <f t="shared" si="3"/>
        <v>2.8000000000000003</v>
      </c>
      <c r="D166" s="4" t="s">
        <v>384</v>
      </c>
      <c r="E166" s="7" t="s">
        <v>29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1</v>
      </c>
      <c r="R166" s="4">
        <v>23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Stefon Diggs</v>
      </c>
      <c r="B167" s="4" t="str">
        <f ca="1">IFERROR(__xludf.DUMMYFUNCTION("INDEX(IFNA(REGEXEXTRACT(D167, ""([^ ]+)$"")))"),"HOU")</f>
        <v>HOU</v>
      </c>
      <c r="C167" s="4">
        <f t="shared" si="3"/>
        <v>4.8000000000000007</v>
      </c>
      <c r="D167" s="4" t="s">
        <v>72</v>
      </c>
      <c r="E167" s="7" t="s">
        <v>355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5</v>
      </c>
      <c r="R167" s="4">
        <v>23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Zay Flowers</v>
      </c>
      <c r="B168" s="4" t="str">
        <f ca="1">IFERROR(__xludf.DUMMYFUNCTION("INDEX(IFNA(REGEXEXTRACT(D168, ""([^ ]+)$"")))"),"BAL")</f>
        <v>BAL</v>
      </c>
      <c r="C168" s="4">
        <f t="shared" si="3"/>
        <v>3.5000000000000004</v>
      </c>
      <c r="D168" s="4" t="s">
        <v>172</v>
      </c>
      <c r="E168" s="7" t="s">
        <v>31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1</v>
      </c>
      <c r="N168" s="4">
        <v>19</v>
      </c>
      <c r="O168" s="4">
        <v>0</v>
      </c>
      <c r="P168" s="8">
        <v>0</v>
      </c>
      <c r="Q168" s="7">
        <v>1</v>
      </c>
      <c r="R168" s="4">
        <v>11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Marvin Harrison</v>
      </c>
      <c r="B169" s="4" t="str">
        <f ca="1">IFERROR(__xludf.DUMMYFUNCTION("INDEX(IFNA(REGEXEXTRACT(D169, ""([^ ]+)$"")))"),"ARI")</f>
        <v>ARI</v>
      </c>
      <c r="C169" s="4">
        <f t="shared" si="3"/>
        <v>3.6</v>
      </c>
      <c r="D169" s="4" t="s">
        <v>299</v>
      </c>
      <c r="E169" s="7" t="s">
        <v>361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3</v>
      </c>
      <c r="R169" s="4">
        <v>21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Alvin Kamara</v>
      </c>
      <c r="B170" s="4" t="str">
        <f ca="1">IFERROR(__xludf.DUMMYFUNCTION("INDEX(IFNA(REGEXEXTRACT(D170, ""([^ ]+)$"")))"),"NO")</f>
        <v>NO</v>
      </c>
      <c r="C170" s="4">
        <f t="shared" si="3"/>
        <v>5.4</v>
      </c>
      <c r="D170" s="4" t="s">
        <v>67</v>
      </c>
      <c r="E170" s="7" t="s">
        <v>49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7</v>
      </c>
      <c r="N170" s="4">
        <v>10</v>
      </c>
      <c r="O170" s="4">
        <v>0</v>
      </c>
      <c r="P170" s="8">
        <v>0</v>
      </c>
      <c r="Q170" s="7">
        <v>6</v>
      </c>
      <c r="R170" s="4">
        <v>14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Christian Kirk</v>
      </c>
      <c r="B171" s="4" t="str">
        <f ca="1">IFERROR(__xludf.DUMMYFUNCTION("INDEX(IFNA(REGEXEXTRACT(D171, ""([^ ]+)$"")))"),"JAX")</f>
        <v>JAX</v>
      </c>
      <c r="C171" s="4">
        <f t="shared" si="3"/>
        <v>2.9000000000000004</v>
      </c>
      <c r="D171" s="4" t="s">
        <v>194</v>
      </c>
      <c r="E171" s="7" t="s">
        <v>101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1</v>
      </c>
      <c r="R171" s="4">
        <v>24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Sam LaPorta</v>
      </c>
      <c r="B172" s="4" t="str">
        <f ca="1">IFERROR(__xludf.DUMMYFUNCTION("INDEX(IFNA(REGEXEXTRACT(D172, ""([^ ]+)$"")))"),"DET")</f>
        <v>DET</v>
      </c>
      <c r="C172" s="4">
        <f t="shared" si="3"/>
        <v>3</v>
      </c>
      <c r="D172" s="4" t="s">
        <v>176</v>
      </c>
      <c r="E172" s="7" t="s">
        <v>349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1</v>
      </c>
      <c r="R172" s="4">
        <v>25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Jalen McMillan</v>
      </c>
      <c r="B173" s="4" t="str">
        <f ca="1">IFERROR(__xludf.DUMMYFUNCTION("INDEX(IFNA(REGEXEXTRACT(D173, ""([^ ]+)$"")))"),"TB")</f>
        <v>TB</v>
      </c>
      <c r="C173" s="4">
        <f t="shared" si="3"/>
        <v>4.0999999999999996</v>
      </c>
      <c r="D173" s="4" t="s">
        <v>127</v>
      </c>
      <c r="E173" s="7" t="s">
        <v>61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1</v>
      </c>
      <c r="N173" s="4">
        <v>11</v>
      </c>
      <c r="O173" s="4">
        <v>0</v>
      </c>
      <c r="P173" s="8">
        <v>0</v>
      </c>
      <c r="Q173" s="7">
        <v>3</v>
      </c>
      <c r="R173" s="4">
        <v>15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Aidan O'Connell</v>
      </c>
      <c r="B174" s="4" t="str">
        <f ca="1">IFERROR(__xludf.DUMMYFUNCTION("INDEX(IFNA(REGEXEXTRACT(D174, ""([^ ]+)$"")))"),"LV")</f>
        <v>LV</v>
      </c>
      <c r="C174" s="4">
        <f t="shared" si="3"/>
        <v>2.08</v>
      </c>
      <c r="D174" s="4" t="s">
        <v>426</v>
      </c>
      <c r="E174" s="7" t="s">
        <v>419</v>
      </c>
      <c r="F174" s="6">
        <v>2</v>
      </c>
      <c r="G174" s="7">
        <v>10</v>
      </c>
      <c r="H174" s="4">
        <v>6</v>
      </c>
      <c r="I174" s="4">
        <v>52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0</v>
      </c>
      <c r="R174" s="4">
        <v>0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Tim Patrick</v>
      </c>
      <c r="B175" s="4" t="str">
        <f ca="1">IFERROR(__xludf.DUMMYFUNCTION("INDEX(IFNA(REGEXEXTRACT(D175, ""([^ ]+)$"")))"),"DET")</f>
        <v>DET</v>
      </c>
      <c r="C175" s="4">
        <f t="shared" si="3"/>
        <v>3.5</v>
      </c>
      <c r="D175" s="4" t="s">
        <v>391</v>
      </c>
      <c r="E175" s="7" t="s">
        <v>349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2</v>
      </c>
      <c r="R175" s="4">
        <v>25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Ricky Pearsall</v>
      </c>
      <c r="B176" s="4" t="str">
        <f ca="1">IFERROR(__xludf.DUMMYFUNCTION("INDEX(IFNA(REGEXEXTRACT(D176, ""([^ ]+)$"")))"),"SF")</f>
        <v>SF</v>
      </c>
      <c r="C176" s="4">
        <f t="shared" si="3"/>
        <v>3.6</v>
      </c>
      <c r="D176" s="4" t="s">
        <v>528</v>
      </c>
      <c r="E176" s="7" t="s">
        <v>424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3</v>
      </c>
      <c r="R176" s="4">
        <v>21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Samaje Perine</v>
      </c>
      <c r="B177" s="4" t="str">
        <f ca="1">IFERROR(__xludf.DUMMYFUNCTION("INDEX(IFNA(REGEXEXTRACT(D177, ""([^ ]+)$"")))"),"KC")</f>
        <v>KC</v>
      </c>
      <c r="C177" s="4">
        <f t="shared" si="3"/>
        <v>3.3000000000000003</v>
      </c>
      <c r="D177" s="4" t="s">
        <v>266</v>
      </c>
      <c r="E177" s="7" t="s">
        <v>39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2</v>
      </c>
      <c r="N177" s="4">
        <v>6</v>
      </c>
      <c r="O177" s="4">
        <v>0</v>
      </c>
      <c r="P177" s="8">
        <v>0</v>
      </c>
      <c r="Q177" s="7">
        <v>1</v>
      </c>
      <c r="R177" s="4">
        <v>22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Wan'Dale Robinson</v>
      </c>
      <c r="B178" s="4" t="str">
        <f ca="1">IFERROR(__xludf.DUMMYFUNCTION("INDEX(IFNA(REGEXEXTRACT(D178, ""([^ ]+)$"")))"),"NYG")</f>
        <v>NYG</v>
      </c>
      <c r="C178" s="4">
        <f t="shared" si="3"/>
        <v>5.3000000000000007</v>
      </c>
      <c r="D178" s="4" t="s">
        <v>169</v>
      </c>
      <c r="E178" s="7" t="s">
        <v>423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6</v>
      </c>
      <c r="R178" s="4">
        <v>23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Dalton Schultz</v>
      </c>
      <c r="B179" s="4" t="str">
        <f ca="1">IFERROR(__xludf.DUMMYFUNCTION("INDEX(IFNA(REGEXEXTRACT(D179, ""([^ ]+)$"")))"),"HOU")</f>
        <v>HOU</v>
      </c>
      <c r="C179" s="4">
        <f t="shared" si="3"/>
        <v>3.3000000000000003</v>
      </c>
      <c r="D179" s="4" t="s">
        <v>271</v>
      </c>
      <c r="E179" s="7" t="s">
        <v>355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1</v>
      </c>
      <c r="R179" s="4">
        <v>28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Tyrone Tracy</v>
      </c>
      <c r="B180" s="4" t="str">
        <f ca="1">IFERROR(__xludf.DUMMYFUNCTION("INDEX(IFNA(REGEXEXTRACT(D180, ""([^ ]+)$"")))"),"NYG")</f>
        <v>NYG</v>
      </c>
      <c r="C180" s="4">
        <f t="shared" si="3"/>
        <v>4.7</v>
      </c>
      <c r="D180" s="4" t="s">
        <v>327</v>
      </c>
      <c r="E180" s="7" t="s">
        <v>423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6</v>
      </c>
      <c r="N180" s="4">
        <v>23</v>
      </c>
      <c r="O180" s="4">
        <v>0</v>
      </c>
      <c r="P180" s="8">
        <v>0</v>
      </c>
      <c r="Q180" s="7">
        <v>3</v>
      </c>
      <c r="R180" s="4">
        <v>9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Sean Tucker</v>
      </c>
      <c r="B181" s="4" t="str">
        <f ca="1">IFERROR(__xludf.DUMMYFUNCTION("INDEX(IFNA(REGEXEXTRACT(D181, ""([^ ]+)$"")))"),"TB")</f>
        <v>TB</v>
      </c>
      <c r="C181" s="4">
        <f t="shared" si="3"/>
        <v>4.3000000000000007</v>
      </c>
      <c r="D181" s="4" t="s">
        <v>461</v>
      </c>
      <c r="E181" s="7" t="s">
        <v>61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5</v>
      </c>
      <c r="N181" s="4">
        <v>29</v>
      </c>
      <c r="O181" s="4">
        <v>0</v>
      </c>
      <c r="P181" s="8">
        <v>0</v>
      </c>
      <c r="Q181" s="7">
        <v>1</v>
      </c>
      <c r="R181" s="4">
        <v>9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Nick Vannett</v>
      </c>
      <c r="B182" s="4" t="str">
        <f ca="1">IFERROR(__xludf.DUMMYFUNCTION("INDEX(IFNA(REGEXEXTRACT(D182, ""([^ ]+)$"")))"),"TEN")</f>
        <v>TEN</v>
      </c>
      <c r="C182" s="4">
        <f t="shared" si="3"/>
        <v>4.5</v>
      </c>
      <c r="D182" s="4" t="s">
        <v>276</v>
      </c>
      <c r="E182" s="7" t="s">
        <v>65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4</v>
      </c>
      <c r="R182" s="4">
        <v>25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Devaughn Vele</v>
      </c>
      <c r="B183" s="4" t="str">
        <f ca="1">IFERROR(__xludf.DUMMYFUNCTION("INDEX(IFNA(REGEXEXTRACT(D183, ""([^ ]+)$"")))"),"DEN")</f>
        <v>DEN</v>
      </c>
      <c r="C183" s="4">
        <f t="shared" si="3"/>
        <v>2.5</v>
      </c>
      <c r="D183" s="4" t="s">
        <v>204</v>
      </c>
      <c r="E183" s="7" t="s">
        <v>129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1</v>
      </c>
      <c r="R183" s="4">
        <v>20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Zamir White</v>
      </c>
      <c r="B184" s="4" t="str">
        <f ca="1">IFERROR(__xludf.DUMMYFUNCTION("INDEX(IFNA(REGEXEXTRACT(D184, ""([^ ]+)$"")))"),"LV")</f>
        <v>LV</v>
      </c>
      <c r="C184" s="4">
        <f t="shared" si="3"/>
        <v>3.2</v>
      </c>
      <c r="D184" s="4" t="s">
        <v>205</v>
      </c>
      <c r="E184" s="7" t="s">
        <v>419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3</v>
      </c>
      <c r="N184" s="4">
        <v>13</v>
      </c>
      <c r="O184" s="4">
        <v>0</v>
      </c>
      <c r="P184" s="8">
        <v>0</v>
      </c>
      <c r="Q184" s="7">
        <v>1</v>
      </c>
      <c r="R184" s="4">
        <v>14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Olamide Zaccheaus</v>
      </c>
      <c r="B185" s="4" t="str">
        <f ca="1">IFERROR(__xludf.DUMMYFUNCTION("INDEX(IFNA(REGEXEXTRACT(D185, ""([^ ]+)$"")))"),"WAS")</f>
        <v>WAS</v>
      </c>
      <c r="C185" s="4">
        <f t="shared" si="3"/>
        <v>4.5</v>
      </c>
      <c r="D185" s="4" t="s">
        <v>278</v>
      </c>
      <c r="E185" s="7" t="s">
        <v>29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4</v>
      </c>
      <c r="R185" s="4">
        <v>25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Ronnie Bell</v>
      </c>
      <c r="B186" s="4" t="str">
        <f ca="1">IFERROR(__xludf.DUMMYFUNCTION("INDEX(IFNA(REGEXEXTRACT(D186, ""([^ ]+)$"")))"),"SF")</f>
        <v>SF</v>
      </c>
      <c r="C186" s="4">
        <f t="shared" si="3"/>
        <v>1.5</v>
      </c>
      <c r="D186" s="4" t="s">
        <v>437</v>
      </c>
      <c r="E186" s="7" t="s">
        <v>424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10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Daniel Bellinger</v>
      </c>
      <c r="B187" s="4" t="str">
        <f ca="1">IFERROR(__xludf.DUMMYFUNCTION("INDEX(IFNA(REGEXEXTRACT(D187, ""([^ ]+)$"")))"),"NYG")</f>
        <v>NYG</v>
      </c>
      <c r="C187" s="4">
        <f t="shared" si="3"/>
        <v>1.6</v>
      </c>
      <c r="D187" s="4" t="s">
        <v>283</v>
      </c>
      <c r="E187" s="7" t="s">
        <v>423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1</v>
      </c>
      <c r="R187" s="4">
        <v>11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Kendrick Bourne</v>
      </c>
      <c r="B188" s="4" t="str">
        <f ca="1">IFERROR(__xludf.DUMMYFUNCTION("INDEX(IFNA(REGEXEXTRACT(D188, ""([^ ]+)$"")))"),"NE")</f>
        <v>NE</v>
      </c>
      <c r="C188" s="4">
        <f t="shared" si="3"/>
        <v>1.9000000000000001</v>
      </c>
      <c r="D188" s="4" t="s">
        <v>491</v>
      </c>
      <c r="E188" s="7" t="s">
        <v>351</v>
      </c>
      <c r="F188" s="6">
        <v>1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1</v>
      </c>
      <c r="R188" s="4">
        <v>14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Noah Brown</v>
      </c>
      <c r="B189" s="4" t="str">
        <f ca="1">IFERROR(__xludf.DUMMYFUNCTION("INDEX(IFNA(REGEXEXTRACT(D189, ""([^ ]+)$"")))"),"WAS")</f>
        <v>WAS</v>
      </c>
      <c r="C189" s="4">
        <f t="shared" si="3"/>
        <v>2.1</v>
      </c>
      <c r="D189" s="4" t="s">
        <v>364</v>
      </c>
      <c r="E189" s="7" t="s">
        <v>29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16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Harrison Bryant</v>
      </c>
      <c r="B190" s="4" t="str">
        <f ca="1">IFERROR(__xludf.DUMMYFUNCTION("INDEX(IFNA(REGEXEXTRACT(D190, ""([^ ]+)$"")))"),"LV")</f>
        <v>LV</v>
      </c>
      <c r="C190" s="4">
        <f t="shared" si="3"/>
        <v>2.9000000000000004</v>
      </c>
      <c r="D190" s="4" t="s">
        <v>471</v>
      </c>
      <c r="E190" s="7" t="s">
        <v>419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19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Zach Charbonnet</v>
      </c>
      <c r="B191" s="4" t="str">
        <f ca="1">IFERROR(__xludf.DUMMYFUNCTION("INDEX(IFNA(REGEXEXTRACT(D191, ""([^ ]+)$"")))"),"SEA")</f>
        <v>SEA</v>
      </c>
      <c r="C191" s="4">
        <f t="shared" si="3"/>
        <v>1.4000000000000001</v>
      </c>
      <c r="D191" s="4" t="s">
        <v>124</v>
      </c>
      <c r="E191" s="7" t="s">
        <v>96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7</v>
      </c>
      <c r="N191" s="4">
        <v>14</v>
      </c>
      <c r="O191" s="4">
        <v>0</v>
      </c>
      <c r="P191" s="8">
        <v>0</v>
      </c>
      <c r="Q191" s="7">
        <v>1</v>
      </c>
      <c r="R191" s="4">
        <v>-5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Julius Chestnut</v>
      </c>
      <c r="B192" s="4" t="str">
        <f ca="1">IFERROR(__xludf.DUMMYFUNCTION("INDEX(IFNA(REGEXEXTRACT(D192, ""([^ ]+)$"")))"),"TEN")</f>
        <v>TEN</v>
      </c>
      <c r="C192" s="4">
        <f t="shared" si="3"/>
        <v>2.9</v>
      </c>
      <c r="D192" s="4" t="s">
        <v>513</v>
      </c>
      <c r="E192" s="7" t="s">
        <v>65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3</v>
      </c>
      <c r="N192" s="4">
        <v>15</v>
      </c>
      <c r="O192" s="4">
        <v>0</v>
      </c>
      <c r="P192" s="8">
        <v>0</v>
      </c>
      <c r="Q192" s="7">
        <v>1</v>
      </c>
      <c r="R192" s="4">
        <v>9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Jalen Coker</v>
      </c>
      <c r="B193" s="4" t="str">
        <f ca="1">IFERROR(__xludf.DUMMYFUNCTION("INDEX(IFNA(REGEXEXTRACT(D193, ""([^ ]+)$"")))"),"CAR")</f>
        <v>CAR</v>
      </c>
      <c r="C193" s="4">
        <f t="shared" si="3"/>
        <v>1.5</v>
      </c>
      <c r="D193" s="4" t="s">
        <v>484</v>
      </c>
      <c r="E193" s="7" t="s">
        <v>341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1</v>
      </c>
      <c r="R193" s="4">
        <v>10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Blake Corum</v>
      </c>
      <c r="B194" s="4" t="str">
        <f ca="1">IFERROR(__xludf.DUMMYFUNCTION("INDEX(IFNA(REGEXEXTRACT(D194, ""([^ ]+)$"")))"),"LA")</f>
        <v>LA</v>
      </c>
      <c r="C194" s="4">
        <f t="shared" si="3"/>
        <v>1.1000000000000001</v>
      </c>
      <c r="D194" s="4" t="s">
        <v>375</v>
      </c>
      <c r="E194" s="7" t="s">
        <v>46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3</v>
      </c>
      <c r="N194" s="4">
        <v>11</v>
      </c>
      <c r="O194" s="4">
        <v>0</v>
      </c>
      <c r="P194" s="8">
        <v>0</v>
      </c>
      <c r="Q194" s="7">
        <v>0</v>
      </c>
      <c r="R194" s="4">
        <v>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Gabriel Davis</v>
      </c>
      <c r="B195" s="4" t="str">
        <f ca="1">IFERROR(__xludf.DUMMYFUNCTION("INDEX(IFNA(REGEXEXTRACT(D195, ""([^ ]+)$"")))"),"JAX")</f>
        <v>JAX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1.8</v>
      </c>
      <c r="D195" s="4" t="s">
        <v>150</v>
      </c>
      <c r="E195" s="7" t="s">
        <v>101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1</v>
      </c>
      <c r="R195" s="4">
        <v>13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Isaiah Davis</v>
      </c>
      <c r="B196" s="4" t="str">
        <f ca="1">IFERROR(__xludf.DUMMYFUNCTION("INDEX(IFNA(REGEXEXTRACT(D196, ""([^ ]+)$"")))"),"NYJ")</f>
        <v>NYJ</v>
      </c>
      <c r="C196" s="4">
        <f t="shared" si="4"/>
        <v>1.2000000000000002</v>
      </c>
      <c r="D196" s="4" t="s">
        <v>453</v>
      </c>
      <c r="E196" s="7" t="s">
        <v>425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1</v>
      </c>
      <c r="N196" s="4">
        <v>12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Emari Demercado</v>
      </c>
      <c r="B197" s="4" t="str">
        <f ca="1">IFERROR(__xludf.DUMMYFUNCTION("INDEX(IFNA(REGEXEXTRACT(D197, ""([^ ]+)$"")))"),"ARI")</f>
        <v>ARI</v>
      </c>
      <c r="C197" s="4">
        <f t="shared" si="4"/>
        <v>1.4000000000000001</v>
      </c>
      <c r="D197" s="4" t="s">
        <v>212</v>
      </c>
      <c r="E197" s="7" t="s">
        <v>361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1</v>
      </c>
      <c r="N197" s="4">
        <v>14</v>
      </c>
      <c r="O197" s="4">
        <v>0</v>
      </c>
      <c r="P197" s="8">
        <v>0</v>
      </c>
      <c r="Q197" s="7">
        <v>0</v>
      </c>
      <c r="R197" s="4">
        <v>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Demario Douglas</v>
      </c>
      <c r="B198" s="4" t="str">
        <f ca="1">IFERROR(__xludf.DUMMYFUNCTION("INDEX(IFNA(REGEXEXTRACT(D198, ""([^ ]+)$"")))"),"NE")</f>
        <v>NE</v>
      </c>
      <c r="C198" s="4">
        <f t="shared" si="4"/>
        <v>2.4000000000000004</v>
      </c>
      <c r="D198" s="4" t="s">
        <v>236</v>
      </c>
      <c r="E198" s="7" t="s">
        <v>351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14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Ashton Dulin</v>
      </c>
      <c r="B199" s="4" t="str">
        <f ca="1">IFERROR(__xludf.DUMMYFUNCTION("INDEX(IFNA(REGEXEXTRACT(D199, ""([^ ]+)$"")))"),"IND")</f>
        <v>IND</v>
      </c>
      <c r="C199" s="4">
        <f t="shared" si="4"/>
        <v>1.2000000000000002</v>
      </c>
      <c r="D199" s="4" t="s">
        <v>94</v>
      </c>
      <c r="E199" s="7" t="s">
        <v>421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1</v>
      </c>
      <c r="N199" s="4">
        <v>12</v>
      </c>
      <c r="O199" s="4">
        <v>0</v>
      </c>
      <c r="P199" s="8">
        <v>0</v>
      </c>
      <c r="Q199" s="7">
        <v>0</v>
      </c>
      <c r="R199" s="4">
        <v>0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Austin Ekeler</v>
      </c>
      <c r="B200" s="4" t="str">
        <f ca="1">IFERROR(__xludf.DUMMYFUNCTION("INDEX(IFNA(REGEXEXTRACT(D200, ""([^ ]+)$"")))"),"WAS")</f>
        <v>WAS</v>
      </c>
      <c r="C200" s="4">
        <f t="shared" si="4"/>
        <v>3</v>
      </c>
      <c r="D200" s="4" t="s">
        <v>151</v>
      </c>
      <c r="E200" s="7" t="s">
        <v>29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4</v>
      </c>
      <c r="N200" s="4">
        <v>17</v>
      </c>
      <c r="O200" s="4">
        <v>0</v>
      </c>
      <c r="P200" s="8">
        <v>0</v>
      </c>
      <c r="Q200" s="7">
        <v>2</v>
      </c>
      <c r="R200" s="4">
        <v>3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Audric Estime</v>
      </c>
      <c r="B201" s="4" t="str">
        <f ca="1">IFERROR(__xludf.DUMMYFUNCTION("INDEX(IFNA(REGEXEXTRACT(D201, ""([^ ]+)$"")))"),"DEN")</f>
        <v>DEN</v>
      </c>
      <c r="C201" s="4">
        <f t="shared" si="4"/>
        <v>0.90000000000000036</v>
      </c>
      <c r="D201" s="4" t="s">
        <v>238</v>
      </c>
      <c r="E201" s="7" t="s">
        <v>129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5</v>
      </c>
      <c r="N201" s="4">
        <v>29</v>
      </c>
      <c r="O201" s="4">
        <v>0</v>
      </c>
      <c r="P201" s="8">
        <v>0</v>
      </c>
      <c r="Q201" s="7">
        <v>0</v>
      </c>
      <c r="R201" s="4">
        <v>0</v>
      </c>
      <c r="S201" s="4">
        <v>0</v>
      </c>
      <c r="T201" s="8">
        <v>0</v>
      </c>
      <c r="U201" s="7">
        <v>1</v>
      </c>
      <c r="V201" s="8">
        <v>0</v>
      </c>
    </row>
    <row r="202" spans="1:22" x14ac:dyDescent="0.2">
      <c r="A202" s="4" t="str">
        <f t="shared" ca="1" si="0"/>
        <v>Lil'Jordan Humphrey</v>
      </c>
      <c r="B202" s="4" t="str">
        <f ca="1">IFERROR(__xludf.DUMMYFUNCTION("INDEX(IFNA(REGEXEXTRACT(D202, ""([^ ]+)$"")))"),"DEN")</f>
        <v>DEN</v>
      </c>
      <c r="C202" s="4">
        <f t="shared" si="4"/>
        <v>2.2000000000000002</v>
      </c>
      <c r="D202" s="4" t="s">
        <v>365</v>
      </c>
      <c r="E202" s="7" t="s">
        <v>129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2</v>
      </c>
      <c r="R202" s="4">
        <v>12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Xavier Hutchinson</v>
      </c>
      <c r="B203" s="4" t="str">
        <f ca="1">IFERROR(__xludf.DUMMYFUNCTION("INDEX(IFNA(REGEXEXTRACT(D203, ""([^ ]+)$"")))"),"HOU")</f>
        <v>HOU</v>
      </c>
      <c r="C203" s="4">
        <f t="shared" si="4"/>
        <v>1.6</v>
      </c>
      <c r="D203" s="4" t="s">
        <v>304</v>
      </c>
      <c r="E203" s="7" t="s">
        <v>355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11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Alec Ingold</v>
      </c>
      <c r="B204" s="4" t="str">
        <f ca="1">IFERROR(__xludf.DUMMYFUNCTION("INDEX(IFNA(REGEXEXTRACT(D204, ""([^ ]+)$"")))"),"MIA")</f>
        <v>MIA</v>
      </c>
      <c r="C204" s="4">
        <f t="shared" si="4"/>
        <v>0.89999999999999991</v>
      </c>
      <c r="D204" s="4" t="s">
        <v>305</v>
      </c>
      <c r="E204" s="7" t="s">
        <v>35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2</v>
      </c>
      <c r="N204" s="4">
        <v>-1</v>
      </c>
      <c r="O204" s="4">
        <v>0</v>
      </c>
      <c r="P204" s="8">
        <v>0</v>
      </c>
      <c r="Q204" s="7">
        <v>1</v>
      </c>
      <c r="R204" s="4">
        <v>25</v>
      </c>
      <c r="S204" s="4">
        <v>0</v>
      </c>
      <c r="T204" s="8">
        <v>0</v>
      </c>
      <c r="U204" s="7">
        <v>1</v>
      </c>
      <c r="V204" s="8">
        <v>0</v>
      </c>
    </row>
    <row r="205" spans="1:22" x14ac:dyDescent="0.2">
      <c r="A205" s="4" t="str">
        <f t="shared" ca="1" si="0"/>
        <v>Jerry Jeudy</v>
      </c>
      <c r="B205" s="4" t="str">
        <f ca="1">IFERROR(__xludf.DUMMYFUNCTION("INDEX(IFNA(REGEXEXTRACT(D205, ""([^ ]+)$"")))"),"CLE")</f>
        <v>CLE</v>
      </c>
      <c r="C205" s="4">
        <f t="shared" si="4"/>
        <v>2.2999999999999998</v>
      </c>
      <c r="D205" s="4" t="s">
        <v>132</v>
      </c>
      <c r="E205" s="7" t="s">
        <v>348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1</v>
      </c>
      <c r="R205" s="4">
        <v>18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Diontae Johnson</v>
      </c>
      <c r="B206" s="4" t="str">
        <f ca="1">IFERROR(__xludf.DUMMYFUNCTION("INDEX(IFNA(REGEXEXTRACT(D206, ""([^ ]+)$"")))"),"BAL")</f>
        <v>BAL</v>
      </c>
      <c r="C206" s="4">
        <f t="shared" si="4"/>
        <v>2.2000000000000002</v>
      </c>
      <c r="D206" s="4" t="s">
        <v>248</v>
      </c>
      <c r="E206" s="7" t="s">
        <v>341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1</v>
      </c>
      <c r="R206" s="4">
        <v>17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Juwan Johnson</v>
      </c>
      <c r="B207" s="4" t="str">
        <f ca="1">IFERROR(__xludf.DUMMYFUNCTION("INDEX(IFNA(REGEXEXTRACT(D207, ""([^ ]+)$"")))"),"NO")</f>
        <v>NO</v>
      </c>
      <c r="C207" s="4">
        <f t="shared" si="4"/>
        <v>3.3</v>
      </c>
      <c r="D207" s="4" t="s">
        <v>133</v>
      </c>
      <c r="E207" s="7" t="s">
        <v>49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3</v>
      </c>
      <c r="R207" s="4">
        <v>18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Kyle Juszczyk</v>
      </c>
      <c r="B208" s="4" t="str">
        <f ca="1">IFERROR(__xludf.DUMMYFUNCTION("INDEX(IFNA(REGEXEXTRACT(D208, ""([^ ]+)$"")))"),"SF")</f>
        <v>SF</v>
      </c>
      <c r="C208" s="4">
        <f t="shared" si="4"/>
        <v>1.4000000000000001</v>
      </c>
      <c r="D208" s="4" t="s">
        <v>174</v>
      </c>
      <c r="E208" s="7" t="s">
        <v>424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1</v>
      </c>
      <c r="N208" s="4">
        <v>14</v>
      </c>
      <c r="O208" s="4">
        <v>0</v>
      </c>
      <c r="P208" s="8">
        <v>0</v>
      </c>
      <c r="Q208" s="7">
        <v>0</v>
      </c>
      <c r="R208" s="4">
        <v>0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Travis Kelce</v>
      </c>
      <c r="B209" s="4" t="str">
        <f ca="1">IFERROR(__xludf.DUMMYFUNCTION("INDEX(IFNA(REGEXEXTRACT(D209, ""([^ ]+)$"")))"),"KC")</f>
        <v>KC</v>
      </c>
      <c r="C209" s="4">
        <f t="shared" si="4"/>
        <v>3.7</v>
      </c>
      <c r="D209" s="4" t="s">
        <v>193</v>
      </c>
      <c r="E209" s="7" t="s">
        <v>39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4</v>
      </c>
      <c r="R209" s="4">
        <v>17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Charlie Kolar</v>
      </c>
      <c r="B210" s="4" t="str">
        <f ca="1">IFERROR(__xludf.DUMMYFUNCTION("INDEX(IFNA(REGEXEXTRACT(D210, ""([^ ]+)$"")))"),"BAL")</f>
        <v>BAL</v>
      </c>
      <c r="C210" s="4">
        <f t="shared" si="4"/>
        <v>1.9000000000000001</v>
      </c>
      <c r="D210" s="4" t="s">
        <v>408</v>
      </c>
      <c r="E210" s="7" t="s">
        <v>31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14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Isaiah Likely</v>
      </c>
      <c r="B211" s="4" t="str">
        <f ca="1">IFERROR(__xludf.DUMMYFUNCTION("INDEX(IFNA(REGEXEXTRACT(D211, ""([^ ]+)$"")))"),"BAL")</f>
        <v>BAL</v>
      </c>
      <c r="C211" s="4">
        <f t="shared" si="4"/>
        <v>2.7</v>
      </c>
      <c r="D211" s="4" t="s">
        <v>63</v>
      </c>
      <c r="E211" s="7" t="s">
        <v>31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2</v>
      </c>
      <c r="R211" s="4">
        <v>17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Drew Lock</v>
      </c>
      <c r="B212" s="4" t="str">
        <f ca="1">IFERROR(__xludf.DUMMYFUNCTION("INDEX(IFNA(REGEXEXTRACT(D212, ""([^ ]+)$"")))"),"NYG")</f>
        <v>NYG</v>
      </c>
      <c r="C212" s="4">
        <f t="shared" si="4"/>
        <v>1.54</v>
      </c>
      <c r="D212" s="4" t="s">
        <v>529</v>
      </c>
      <c r="E212" s="7" t="s">
        <v>423</v>
      </c>
      <c r="F212" s="6">
        <v>1</v>
      </c>
      <c r="G212" s="7">
        <v>8</v>
      </c>
      <c r="H212" s="4">
        <v>3</v>
      </c>
      <c r="I212" s="4">
        <v>6</v>
      </c>
      <c r="J212" s="4">
        <v>0</v>
      </c>
      <c r="K212" s="4">
        <v>0</v>
      </c>
      <c r="L212" s="8">
        <v>0</v>
      </c>
      <c r="M212" s="7">
        <v>1</v>
      </c>
      <c r="N212" s="4">
        <v>13</v>
      </c>
      <c r="O212" s="4">
        <v>0</v>
      </c>
      <c r="P212" s="8">
        <v>0</v>
      </c>
      <c r="Q212" s="7">
        <v>0</v>
      </c>
      <c r="R212" s="4">
        <v>0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Jase McClellan</v>
      </c>
      <c r="B213" s="4" t="str">
        <f ca="1">IFERROR(__xludf.DUMMYFUNCTION("INDEX(IFNA(REGEXEXTRACT(D213, ""([^ ]+)$"")))"),"ATL")</f>
        <v>ATL</v>
      </c>
      <c r="C213" s="4">
        <f t="shared" si="4"/>
        <v>1.7000000000000002</v>
      </c>
      <c r="D213" s="4" t="s">
        <v>530</v>
      </c>
      <c r="E213" s="7" t="s">
        <v>353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5</v>
      </c>
      <c r="N213" s="4">
        <v>17</v>
      </c>
      <c r="O213" s="4">
        <v>0</v>
      </c>
      <c r="P213" s="8">
        <v>0</v>
      </c>
      <c r="Q213" s="7">
        <v>0</v>
      </c>
      <c r="R213" s="4">
        <v>0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Marvin Mims</v>
      </c>
      <c r="B214" s="4" t="str">
        <f ca="1">IFERROR(__xludf.DUMMYFUNCTION("INDEX(IFNA(REGEXEXTRACT(D214, ""([^ ]+)$"")))"),"DEN")</f>
        <v>DEN</v>
      </c>
      <c r="C214" s="4">
        <f t="shared" si="4"/>
        <v>2.8</v>
      </c>
      <c r="D214" s="4" t="s">
        <v>389</v>
      </c>
      <c r="E214" s="7" t="s">
        <v>129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18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Trey Palmer</v>
      </c>
      <c r="B215" s="4" t="str">
        <f ca="1">IFERROR(__xludf.DUMMYFUNCTION("INDEX(IFNA(REGEXEXTRACT(D215, ""([^ ]+)$"")))"),"TB")</f>
        <v>TB</v>
      </c>
      <c r="C215" s="4">
        <f t="shared" si="4"/>
        <v>2.1</v>
      </c>
      <c r="D215" s="4" t="s">
        <v>264</v>
      </c>
      <c r="E215" s="7" t="s">
        <v>61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1</v>
      </c>
      <c r="R215" s="4">
        <v>16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Alec Pierce</v>
      </c>
      <c r="B216" s="4" t="str">
        <f ca="1">IFERROR(__xludf.DUMMYFUNCTION("INDEX(IFNA(REGEXEXTRACT(D216, ""([^ ]+)$"")))"),"IND")</f>
        <v>IND</v>
      </c>
      <c r="C216" s="4">
        <f t="shared" si="4"/>
        <v>2.5</v>
      </c>
      <c r="D216" s="4" t="s">
        <v>57</v>
      </c>
      <c r="E216" s="7" t="s">
        <v>421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15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Jayden Reed</v>
      </c>
      <c r="B217" s="4" t="str">
        <f ca="1">IFERROR(__xludf.DUMMYFUNCTION("INDEX(IFNA(REGEXEXTRACT(D217, ""([^ ]+)$"")))"),"GB")</f>
        <v>GB</v>
      </c>
      <c r="C217" s="4">
        <f t="shared" si="4"/>
        <v>2</v>
      </c>
      <c r="D217" s="4" t="s">
        <v>26</v>
      </c>
      <c r="E217" s="7" t="s">
        <v>25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1</v>
      </c>
      <c r="N217" s="4">
        <v>0</v>
      </c>
      <c r="O217" s="4">
        <v>0</v>
      </c>
      <c r="P217" s="8">
        <v>0</v>
      </c>
      <c r="Q217" s="7">
        <v>2</v>
      </c>
      <c r="R217" s="4">
        <v>10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Will Shipley</v>
      </c>
      <c r="B218" s="4" t="str">
        <f ca="1">IFERROR(__xludf.DUMMYFUNCTION("INDEX(IFNA(REGEXEXTRACT(D218, ""([^ ]+)$"")))"),"PHI")</f>
        <v>PHI</v>
      </c>
      <c r="C218" s="4">
        <f t="shared" si="4"/>
        <v>1.5</v>
      </c>
      <c r="D218" s="4" t="s">
        <v>531</v>
      </c>
      <c r="E218" s="7" t="s">
        <v>53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8</v>
      </c>
      <c r="N218" s="4">
        <v>15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Devin Singletary</v>
      </c>
      <c r="B219" s="4" t="str">
        <f ca="1">IFERROR(__xludf.DUMMYFUNCTION("INDEX(IFNA(REGEXEXTRACT(D219, ""([^ ]+)$"")))"),"NYG")</f>
        <v>NYG</v>
      </c>
      <c r="C219" s="4">
        <f t="shared" si="4"/>
        <v>2.5999999999999996</v>
      </c>
      <c r="D219" s="4" t="s">
        <v>182</v>
      </c>
      <c r="E219" s="7" t="s">
        <v>423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5</v>
      </c>
      <c r="N219" s="4">
        <v>18</v>
      </c>
      <c r="O219" s="4">
        <v>0</v>
      </c>
      <c r="P219" s="8">
        <v>0</v>
      </c>
      <c r="Q219" s="7">
        <v>1</v>
      </c>
      <c r="R219" s="4">
        <v>3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Darius Slayton</v>
      </c>
      <c r="B220" s="4" t="str">
        <f ca="1">IFERROR(__xludf.DUMMYFUNCTION("INDEX(IFNA(REGEXEXTRACT(D220, ""([^ ]+)$"")))"),"NYG")</f>
        <v>NYG</v>
      </c>
      <c r="C220" s="4">
        <f t="shared" si="4"/>
        <v>1.6</v>
      </c>
      <c r="D220" s="4" t="s">
        <v>223</v>
      </c>
      <c r="E220" s="7" t="s">
        <v>423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1</v>
      </c>
      <c r="R220" s="4">
        <v>11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Jaxon Smith-Njigba</v>
      </c>
      <c r="B221" s="4" t="str">
        <f ca="1">IFERROR(__xludf.DUMMYFUNCTION("INDEX(IFNA(REGEXEXTRACT(D221, ""([^ ]+)$"")))"),"SEA")</f>
        <v>SEA</v>
      </c>
      <c r="C221" s="4">
        <f t="shared" si="4"/>
        <v>3.8000000000000003</v>
      </c>
      <c r="D221" s="4" t="s">
        <v>272</v>
      </c>
      <c r="E221" s="7" t="s">
        <v>96</v>
      </c>
      <c r="F221" s="6">
        <v>1</v>
      </c>
      <c r="G221" s="7">
        <v>1</v>
      </c>
      <c r="H221" s="4">
        <v>1</v>
      </c>
      <c r="I221" s="4">
        <v>35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3</v>
      </c>
      <c r="R221" s="4">
        <v>9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Carson Steele</v>
      </c>
      <c r="B222" s="4" t="str">
        <f ca="1">IFERROR(__xludf.DUMMYFUNCTION("INDEX(IFNA(REGEXEXTRACT(D222, ""([^ ]+)$"")))"),"KC")</f>
        <v>KC</v>
      </c>
      <c r="C222" s="4">
        <f t="shared" si="4"/>
        <v>1.7000000000000002</v>
      </c>
      <c r="D222" s="4" t="s">
        <v>324</v>
      </c>
      <c r="E222" s="7" t="s">
        <v>39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6</v>
      </c>
      <c r="N222" s="4">
        <v>17</v>
      </c>
      <c r="O222" s="4">
        <v>0</v>
      </c>
      <c r="P222" s="8">
        <v>0</v>
      </c>
      <c r="Q222" s="7">
        <v>0</v>
      </c>
      <c r="R222" s="4">
        <v>0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Rhamondre Stevenson</v>
      </c>
      <c r="B223" s="4" t="str">
        <f ca="1">IFERROR(__xludf.DUMMYFUNCTION("INDEX(IFNA(REGEXEXTRACT(D223, ""([^ ]+)$"")))"),"NE")</f>
        <v>NE</v>
      </c>
      <c r="C223" s="4">
        <f t="shared" si="4"/>
        <v>3.5</v>
      </c>
      <c r="D223" s="4" t="s">
        <v>58</v>
      </c>
      <c r="E223" s="7" t="s">
        <v>351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7</v>
      </c>
      <c r="N223" s="4">
        <v>18</v>
      </c>
      <c r="O223" s="4">
        <v>0</v>
      </c>
      <c r="P223" s="8">
        <v>0</v>
      </c>
      <c r="Q223" s="7">
        <v>2</v>
      </c>
      <c r="R223" s="4">
        <v>7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Cade Stover</v>
      </c>
      <c r="B224" s="4" t="str">
        <f ca="1">IFERROR(__xludf.DUMMYFUNCTION("INDEX(IFNA(REGEXEXTRACT(D224, ""([^ ]+)$"")))"),"HOU")</f>
        <v>HOU</v>
      </c>
      <c r="C224" s="4">
        <f t="shared" si="4"/>
        <v>2</v>
      </c>
      <c r="D224" s="4" t="s">
        <v>394</v>
      </c>
      <c r="E224" s="7" t="s">
        <v>355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1</v>
      </c>
      <c r="R224" s="4">
        <v>15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D.J. Turner</v>
      </c>
      <c r="B225" s="4" t="str">
        <f ca="1">IFERROR(__xludf.DUMMYFUNCTION("INDEX(IFNA(REGEXEXTRACT(D225, ""([^ ]+)$"")))"),"LV")</f>
        <v>LV</v>
      </c>
      <c r="C225" s="4">
        <f t="shared" si="4"/>
        <v>2.7</v>
      </c>
      <c r="D225" s="4" t="s">
        <v>329</v>
      </c>
      <c r="E225" s="7" t="s">
        <v>419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1</v>
      </c>
      <c r="N225" s="4">
        <v>4</v>
      </c>
      <c r="O225" s="4">
        <v>0</v>
      </c>
      <c r="P225" s="8">
        <v>0</v>
      </c>
      <c r="Q225" s="7">
        <v>2</v>
      </c>
      <c r="R225" s="4">
        <v>13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Kimani Vidal</v>
      </c>
      <c r="B226" s="4" t="str">
        <f ca="1">IFERROR(__xludf.DUMMYFUNCTION("INDEX(IFNA(REGEXEXTRACT(D226, ""([^ ]+)$"")))"),"LAC")</f>
        <v>LAC</v>
      </c>
      <c r="C226" s="4">
        <f t="shared" si="4"/>
        <v>2.4</v>
      </c>
      <c r="D226" s="4" t="s">
        <v>502</v>
      </c>
      <c r="E226" s="7" t="s">
        <v>359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3</v>
      </c>
      <c r="N226" s="4">
        <v>10</v>
      </c>
      <c r="O226" s="4">
        <v>0</v>
      </c>
      <c r="P226" s="8">
        <v>0</v>
      </c>
      <c r="Q226" s="7">
        <v>1</v>
      </c>
      <c r="R226" s="4">
        <v>9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Jaylen Waddle</v>
      </c>
      <c r="B227" s="4" t="str">
        <f ca="1">IFERROR(__xludf.DUMMYFUNCTION("INDEX(IFNA(REGEXEXTRACT(D227, ""([^ ]+)$"")))"),"MIA")</f>
        <v>MIA</v>
      </c>
      <c r="C227" s="4">
        <f t="shared" si="4"/>
        <v>1.6</v>
      </c>
      <c r="D227" s="4" t="s">
        <v>121</v>
      </c>
      <c r="E227" s="7" t="s">
        <v>35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11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Casey Washington</v>
      </c>
      <c r="B228" s="4" t="str">
        <f ca="1">IFERROR(__xludf.DUMMYFUNCTION("INDEX(IFNA(REGEXEXTRACT(D228, ""([^ ]+)$"")))"),"ATL")</f>
        <v>ATL</v>
      </c>
      <c r="C228" s="4">
        <f t="shared" si="4"/>
        <v>1.9000000000000001</v>
      </c>
      <c r="D228" s="4" t="s">
        <v>532</v>
      </c>
      <c r="E228" s="7" t="s">
        <v>353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14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Jamaal Williams</v>
      </c>
      <c r="B229" s="4" t="str">
        <f ca="1">IFERROR(__xludf.DUMMYFUNCTION("INDEX(IFNA(REGEXEXTRACT(D229, ""([^ ]+)$"")))"),"NO")</f>
        <v>NO</v>
      </c>
      <c r="C229" s="4">
        <f t="shared" si="4"/>
        <v>1.7000000000000002</v>
      </c>
      <c r="D229" s="4" t="s">
        <v>123</v>
      </c>
      <c r="E229" s="7" t="s">
        <v>49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3</v>
      </c>
      <c r="N229" s="4">
        <v>17</v>
      </c>
      <c r="O229" s="4">
        <v>0</v>
      </c>
      <c r="P229" s="8">
        <v>0</v>
      </c>
      <c r="Q229" s="7">
        <v>0</v>
      </c>
      <c r="R229" s="4">
        <v>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Mike Williams</v>
      </c>
      <c r="B230" s="4" t="str">
        <f ca="1">IFERROR(__xludf.DUMMYFUNCTION("INDEX(IFNA(REGEXEXTRACT(D230, ""([^ ]+)$"")))"),"PIT")</f>
        <v>PIT</v>
      </c>
      <c r="C230" s="4">
        <f t="shared" si="4"/>
        <v>2</v>
      </c>
      <c r="D230" s="4" t="s">
        <v>397</v>
      </c>
      <c r="E230" s="7" t="s">
        <v>42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15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Emanuel Wilson</v>
      </c>
      <c r="B231" s="4" t="str">
        <f ca="1">IFERROR(__xludf.DUMMYFUNCTION("INDEX(IFNA(REGEXEXTRACT(D231, ""([^ ]+)$"")))"),"GB")</f>
        <v>GB</v>
      </c>
      <c r="C231" s="4">
        <f t="shared" si="4"/>
        <v>1.1000000000000001</v>
      </c>
      <c r="D231" s="4" t="s">
        <v>184</v>
      </c>
      <c r="E231" s="7" t="s">
        <v>25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5</v>
      </c>
      <c r="N231" s="4">
        <v>11</v>
      </c>
      <c r="O231" s="4">
        <v>0</v>
      </c>
      <c r="P231" s="8">
        <v>0</v>
      </c>
      <c r="Q231" s="7">
        <v>0</v>
      </c>
      <c r="R231" s="4">
        <v>0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Michael Wilson</v>
      </c>
      <c r="B232" s="4" t="str">
        <f ca="1">IFERROR(__xludf.DUMMYFUNCTION("INDEX(IFNA(REGEXEXTRACT(D232, ""([^ ]+)$"")))"),"ARI")</f>
        <v>ARI</v>
      </c>
      <c r="C232" s="4">
        <f t="shared" si="4"/>
        <v>2</v>
      </c>
      <c r="D232" s="4" t="s">
        <v>159</v>
      </c>
      <c r="E232" s="7" t="s">
        <v>361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1</v>
      </c>
      <c r="R232" s="4">
        <v>15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Xavier Worthy</v>
      </c>
      <c r="B233" s="4" t="str">
        <f ca="1">IFERROR(__xludf.DUMMYFUNCTION("INDEX(IFNA(REGEXEXTRACT(D233, ""([^ ]+)$"")))"),"KC")</f>
        <v>KC</v>
      </c>
      <c r="C233" s="4">
        <f t="shared" si="4"/>
        <v>3.9000000000000004</v>
      </c>
      <c r="D233" s="4" t="s">
        <v>60</v>
      </c>
      <c r="E233" s="7" t="s">
        <v>39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1</v>
      </c>
      <c r="N233" s="4">
        <v>5</v>
      </c>
      <c r="O233" s="4">
        <v>0</v>
      </c>
      <c r="P233" s="8">
        <v>0</v>
      </c>
      <c r="Q233" s="7">
        <v>3</v>
      </c>
      <c r="R233" s="4">
        <v>19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Braelon Allen</v>
      </c>
      <c r="B234" s="4" t="str">
        <f ca="1">IFERROR(__xludf.DUMMYFUNCTION("INDEX(IFNA(REGEXEXTRACT(D234, ""([^ ]+)$"")))"),"NYJ")</f>
        <v>NYJ</v>
      </c>
      <c r="C234" s="4">
        <f t="shared" si="4"/>
        <v>1.1000000000000001</v>
      </c>
      <c r="D234" s="4" t="s">
        <v>280</v>
      </c>
      <c r="E234" s="7" t="s">
        <v>425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2</v>
      </c>
      <c r="N234" s="4">
        <v>4</v>
      </c>
      <c r="O234" s="4">
        <v>0</v>
      </c>
      <c r="P234" s="8">
        <v>0</v>
      </c>
      <c r="Q234" s="7">
        <v>1</v>
      </c>
      <c r="R234" s="4">
        <v>2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AJ Barner</v>
      </c>
      <c r="B235" s="4" t="str">
        <f ca="1">IFERROR(__xludf.DUMMYFUNCTION("INDEX(IFNA(REGEXEXTRACT(D235, ""([^ ]+)$"")))"),"SEA")</f>
        <v>SEA</v>
      </c>
      <c r="C235" s="4">
        <f t="shared" si="4"/>
        <v>1</v>
      </c>
      <c r="D235" s="4" t="s">
        <v>436</v>
      </c>
      <c r="E235" s="7" t="s">
        <v>96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1</v>
      </c>
      <c r="R235" s="4">
        <v>5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Grant Calcaterra</v>
      </c>
      <c r="B236" s="4" t="str">
        <f ca="1">IFERROR(__xludf.DUMMYFUNCTION("INDEX(IFNA(REGEXEXTRACT(D236, ""([^ ]+)$"")))"),"PHI")</f>
        <v>PHI</v>
      </c>
      <c r="C236" s="4">
        <f t="shared" si="4"/>
        <v>1</v>
      </c>
      <c r="D236" s="4" t="s">
        <v>233</v>
      </c>
      <c r="E236" s="7" t="s">
        <v>53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1</v>
      </c>
      <c r="R236" s="4">
        <v>5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Ty Chandler</v>
      </c>
      <c r="B237" s="4" t="str">
        <f ca="1">IFERROR(__xludf.DUMMYFUNCTION("INDEX(IFNA(REGEXEXTRACT(D237, ""([^ ]+)$"")))"),"MIN")</f>
        <v>MIN</v>
      </c>
      <c r="C237" s="4">
        <f t="shared" si="4"/>
        <v>0.4</v>
      </c>
      <c r="D237" s="4" t="s">
        <v>186</v>
      </c>
      <c r="E237" s="7" t="s">
        <v>422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2</v>
      </c>
      <c r="N237" s="4">
        <v>4</v>
      </c>
      <c r="O237" s="4">
        <v>0</v>
      </c>
      <c r="P237" s="8">
        <v>0</v>
      </c>
      <c r="Q237" s="7">
        <v>0</v>
      </c>
      <c r="R237" s="4">
        <v>0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Josh Downs</v>
      </c>
      <c r="B238" s="4" t="str">
        <f ca="1">IFERROR(__xludf.DUMMYFUNCTION("INDEX(IFNA(REGEXEXTRACT(D238, ""([^ ]+)$"")))"),"IND")</f>
        <v>IND</v>
      </c>
      <c r="C238" s="4">
        <f t="shared" si="4"/>
        <v>0.8</v>
      </c>
      <c r="D238" s="4" t="s">
        <v>435</v>
      </c>
      <c r="E238" s="7" t="s">
        <v>421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1</v>
      </c>
      <c r="R238" s="4">
        <v>3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D'Onta Foreman</v>
      </c>
      <c r="B239" s="4" t="str">
        <f ca="1">IFERROR(__xludf.DUMMYFUNCTION("INDEX(IFNA(REGEXEXTRACT(D239, ""([^ ]+)$"")))"),"CLE")</f>
        <v>CLE</v>
      </c>
      <c r="C239" s="4">
        <f t="shared" si="4"/>
        <v>0.5</v>
      </c>
      <c r="D239" s="4" t="s">
        <v>368</v>
      </c>
      <c r="E239" s="7" t="s">
        <v>348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2</v>
      </c>
      <c r="N239" s="4">
        <v>5</v>
      </c>
      <c r="O239" s="4">
        <v>0</v>
      </c>
      <c r="P239" s="8">
        <v>0</v>
      </c>
      <c r="Q239" s="7">
        <v>0</v>
      </c>
      <c r="R239" s="4">
        <v>0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Mike Gesicki</v>
      </c>
      <c r="B240" s="4" t="str">
        <f ca="1">IFERROR(__xludf.DUMMYFUNCTION("INDEX(IFNA(REGEXEXTRACT(D240, ""([^ ]+)$"")))"),"CIN")</f>
        <v>CIN</v>
      </c>
      <c r="C240" s="4">
        <f t="shared" si="4"/>
        <v>0.7</v>
      </c>
      <c r="D240" s="4" t="s">
        <v>242</v>
      </c>
      <c r="E240" s="7" t="s">
        <v>85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2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Antonio Gibson</v>
      </c>
      <c r="B241" s="4" t="str">
        <f ca="1">IFERROR(__xludf.DUMMYFUNCTION("INDEX(IFNA(REGEXEXTRACT(D241, ""([^ ]+)$"")))"),"NE")</f>
        <v>NE</v>
      </c>
      <c r="C241" s="4">
        <f t="shared" si="4"/>
        <v>1.8</v>
      </c>
      <c r="D241" s="4" t="s">
        <v>243</v>
      </c>
      <c r="E241" s="7" t="s">
        <v>351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3</v>
      </c>
      <c r="N241" s="4">
        <v>4</v>
      </c>
      <c r="O241" s="4">
        <v>0</v>
      </c>
      <c r="P241" s="8">
        <v>0</v>
      </c>
      <c r="Q241" s="7">
        <v>1</v>
      </c>
      <c r="R241" s="4">
        <v>9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Eric Gray</v>
      </c>
      <c r="B242" s="4" t="str">
        <f ca="1">IFERROR(__xludf.DUMMYFUNCTION("INDEX(IFNA(REGEXEXTRACT(D242, ""([^ ]+)$"")))"),"NYG")</f>
        <v>NYG</v>
      </c>
      <c r="C242" s="4">
        <f t="shared" si="4"/>
        <v>1.4</v>
      </c>
      <c r="D242" s="4" t="s">
        <v>296</v>
      </c>
      <c r="E242" s="7" t="s">
        <v>423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1</v>
      </c>
      <c r="N242" s="4">
        <v>2</v>
      </c>
      <c r="O242" s="4">
        <v>0</v>
      </c>
      <c r="P242" s="8">
        <v>0</v>
      </c>
      <c r="Q242" s="7">
        <v>1</v>
      </c>
      <c r="R242" s="4">
        <v>7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Isaac Guerendo</v>
      </c>
      <c r="B243" s="4" t="str">
        <f ca="1">IFERROR(__xludf.DUMMYFUNCTION("INDEX(IFNA(REGEXEXTRACT(D243, ""([^ ]+)$"")))"),"SF")</f>
        <v>SF</v>
      </c>
      <c r="C243" s="4">
        <f t="shared" si="4"/>
        <v>1.2</v>
      </c>
      <c r="D243" s="4" t="s">
        <v>406</v>
      </c>
      <c r="E243" s="7" t="s">
        <v>424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1</v>
      </c>
      <c r="N243" s="4">
        <v>2</v>
      </c>
      <c r="O243" s="4">
        <v>0</v>
      </c>
      <c r="P243" s="8">
        <v>0</v>
      </c>
      <c r="Q243" s="7">
        <v>1</v>
      </c>
      <c r="R243" s="4">
        <v>5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Hassan Haskins</v>
      </c>
      <c r="B244" s="4" t="str">
        <f ca="1">IFERROR(__xludf.DUMMYFUNCTION("INDEX(IFNA(REGEXEXTRACT(D244, ""([^ ]+)$"")))"),"LAC")</f>
        <v>LAC</v>
      </c>
      <c r="C244" s="4">
        <f t="shared" si="4"/>
        <v>0.2</v>
      </c>
      <c r="D244" s="4" t="s">
        <v>387</v>
      </c>
      <c r="E244" s="7" t="s">
        <v>359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2</v>
      </c>
      <c r="N244" s="4">
        <v>2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Elijah Higgins</v>
      </c>
      <c r="B245" s="4" t="str">
        <f ca="1">IFERROR(__xludf.DUMMYFUNCTION("INDEX(IFNA(REGEXEXTRACT(D245, ""([^ ]+)$"")))"),"ARI")</f>
        <v>ARI</v>
      </c>
      <c r="C245" s="4">
        <f t="shared" si="4"/>
        <v>0.6</v>
      </c>
      <c r="D245" s="4" t="s">
        <v>245</v>
      </c>
      <c r="E245" s="7" t="s">
        <v>361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1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Julian Hill</v>
      </c>
      <c r="B246" s="4" t="str">
        <f ca="1">IFERROR(__xludf.DUMMYFUNCTION("INDEX(IFNA(REGEXEXTRACT(D246, ""([^ ]+)$"")))"),"MIA")</f>
        <v>MIA</v>
      </c>
      <c r="C246" s="4">
        <f t="shared" si="4"/>
        <v>0.9</v>
      </c>
      <c r="D246" s="4" t="s">
        <v>301</v>
      </c>
      <c r="E246" s="7" t="s">
        <v>35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4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Tyreek Hill</v>
      </c>
      <c r="B247" s="4" t="str">
        <f ca="1">IFERROR(__xludf.DUMMYFUNCTION("INDEX(IFNA(REGEXEXTRACT(D247, ""([^ ]+)$"")))"),"MIA")</f>
        <v>MIA</v>
      </c>
      <c r="C247" s="4">
        <f t="shared" si="4"/>
        <v>1.8</v>
      </c>
      <c r="D247" s="4" t="s">
        <v>47</v>
      </c>
      <c r="E247" s="7" t="s">
        <v>35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1</v>
      </c>
      <c r="N247" s="4">
        <v>5</v>
      </c>
      <c r="O247" s="4">
        <v>0</v>
      </c>
      <c r="P247" s="8">
        <v>0</v>
      </c>
      <c r="Q247" s="7">
        <v>1</v>
      </c>
      <c r="R247" s="4">
        <v>8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DeAndre Hopkins</v>
      </c>
      <c r="B248" s="4" t="str">
        <f ca="1">IFERROR(__xludf.DUMMYFUNCTION("INDEX(IFNA(REGEXEXTRACT(D248, ""([^ ]+)$"")))"),"KC")</f>
        <v>KC</v>
      </c>
      <c r="C248" s="4">
        <f t="shared" si="4"/>
        <v>0.3</v>
      </c>
      <c r="D248" s="4" t="s">
        <v>302</v>
      </c>
      <c r="E248" s="7" t="s">
        <v>65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0</v>
      </c>
      <c r="N248" s="4">
        <v>0</v>
      </c>
      <c r="O248" s="4">
        <v>0</v>
      </c>
      <c r="P248" s="8">
        <v>0</v>
      </c>
      <c r="Q248" s="7">
        <v>1</v>
      </c>
      <c r="R248" s="4">
        <v>-2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Dawson Knox</v>
      </c>
      <c r="B249" s="4" t="str">
        <f ca="1">IFERROR(__xludf.DUMMYFUNCTION("INDEX(IFNA(REGEXEXTRACT(D249, ""([^ ]+)$"")))"),"BUF")</f>
        <v>BUF</v>
      </c>
      <c r="C249" s="4">
        <f t="shared" si="4"/>
        <v>1</v>
      </c>
      <c r="D249" s="4" t="s">
        <v>218</v>
      </c>
      <c r="E249" s="7" t="s">
        <v>157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5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Xavier Legette</v>
      </c>
      <c r="B250" s="4" t="str">
        <f ca="1">IFERROR(__xludf.DUMMYFUNCTION("INDEX(IFNA(REGEXEXTRACT(D250, ""([^ ]+)$"")))"),"CAR")</f>
        <v>CAR</v>
      </c>
      <c r="C250" s="4">
        <f t="shared" si="4"/>
        <v>1.9000000000000001</v>
      </c>
      <c r="D250" s="4" t="s">
        <v>196</v>
      </c>
      <c r="E250" s="7" t="s">
        <v>341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1</v>
      </c>
      <c r="N250" s="4">
        <v>6</v>
      </c>
      <c r="O250" s="4">
        <v>0</v>
      </c>
      <c r="P250" s="8">
        <v>0</v>
      </c>
      <c r="Q250" s="7">
        <v>2</v>
      </c>
      <c r="R250" s="4">
        <v>3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Hunter Long</v>
      </c>
      <c r="B251" s="4" t="str">
        <f ca="1">IFERROR(__xludf.DUMMYFUNCTION("INDEX(IFNA(REGEXEXTRACT(D251, ""([^ ]+)$"")))"),"LA")</f>
        <v>LA</v>
      </c>
      <c r="C251" s="4">
        <f t="shared" si="4"/>
        <v>1</v>
      </c>
      <c r="D251" s="4" t="s">
        <v>488</v>
      </c>
      <c r="E251" s="7" t="s">
        <v>46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5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Will Mallory</v>
      </c>
      <c r="B252" s="4" t="str">
        <f ca="1">IFERROR(__xludf.DUMMYFUNCTION("INDEX(IFNA(REGEXEXTRACT(D252, ""([^ ]+)$"")))"),"IND")</f>
        <v>IND</v>
      </c>
      <c r="C252" s="4">
        <f t="shared" si="4"/>
        <v>1</v>
      </c>
      <c r="D252" s="4" t="s">
        <v>495</v>
      </c>
      <c r="E252" s="7" t="s">
        <v>421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5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Ray Ray McCloud</v>
      </c>
      <c r="B253" s="4" t="str">
        <f ca="1">IFERROR(__xludf.DUMMYFUNCTION("INDEX(IFNA(REGEXEXTRACT(D253, ""([^ ]+)$"")))"),"ATL")</f>
        <v>ATL</v>
      </c>
      <c r="C253" s="4">
        <f t="shared" si="4"/>
        <v>1.9</v>
      </c>
      <c r="D253" s="4" t="s">
        <v>167</v>
      </c>
      <c r="E253" s="7" t="s">
        <v>353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2</v>
      </c>
      <c r="R253" s="4">
        <v>9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Kenny McIntosh</v>
      </c>
      <c r="B254" s="4" t="str">
        <f ca="1">IFERROR(__xludf.DUMMYFUNCTION("INDEX(IFNA(REGEXEXTRACT(D254, ""([^ ]+)$"")))"),"SEA")</f>
        <v>SEA</v>
      </c>
      <c r="C254" s="4">
        <f t="shared" si="4"/>
        <v>0.5</v>
      </c>
      <c r="D254" s="4" t="s">
        <v>443</v>
      </c>
      <c r="E254" s="7" t="s">
        <v>96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1</v>
      </c>
      <c r="N254" s="4">
        <v>5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Bo Melton</v>
      </c>
      <c r="B255" s="4" t="str">
        <f ca="1">IFERROR(__xludf.DUMMYFUNCTION("INDEX(IFNA(REGEXEXTRACT(D255, ""([^ ]+)$"")))"),"GB")</f>
        <v>GB</v>
      </c>
      <c r="C255" s="4">
        <f t="shared" si="4"/>
        <v>1.2000000000000002</v>
      </c>
      <c r="D255" s="4" t="s">
        <v>409</v>
      </c>
      <c r="E255" s="7" t="s">
        <v>25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1</v>
      </c>
      <c r="N255" s="4">
        <v>-1</v>
      </c>
      <c r="O255" s="4">
        <v>0</v>
      </c>
      <c r="P255" s="8">
        <v>0</v>
      </c>
      <c r="Q255" s="7">
        <v>1</v>
      </c>
      <c r="R255" s="4">
        <v>8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John Mundt</v>
      </c>
      <c r="B256" s="4" t="str">
        <f ca="1">IFERROR(__xludf.DUMMYFUNCTION("INDEX(IFNA(REGEXEXTRACT(D256, ""([^ ]+)$"")))"),"MIN")</f>
        <v>MIN</v>
      </c>
      <c r="C256" s="4">
        <f t="shared" si="4"/>
        <v>2.8</v>
      </c>
      <c r="D256" s="4" t="s">
        <v>260</v>
      </c>
      <c r="E256" s="7" t="s">
        <v>422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4</v>
      </c>
      <c r="R256" s="4">
        <v>8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Dare Ogunbowale</v>
      </c>
      <c r="B257" s="4" t="str">
        <f ca="1">IFERROR(__xludf.DUMMYFUNCTION("INDEX(IFNA(REGEXEXTRACT(D257, ""([^ ]+)$"")))"),"HOU")</f>
        <v>HOU</v>
      </c>
      <c r="C257" s="4">
        <f t="shared" si="4"/>
        <v>0.60000000000000009</v>
      </c>
      <c r="D257" s="4" t="s">
        <v>316</v>
      </c>
      <c r="E257" s="7" t="s">
        <v>355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1</v>
      </c>
      <c r="N257" s="4">
        <v>6</v>
      </c>
      <c r="O257" s="4">
        <v>0</v>
      </c>
      <c r="P257" s="8">
        <v>0</v>
      </c>
      <c r="Q257" s="7">
        <v>0</v>
      </c>
      <c r="R257" s="4">
        <v>0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77" ca="1" si="5">LEFT(D258,LEN(D258)-LEN(B258)-1)</f>
        <v>Josh Oliver</v>
      </c>
      <c r="B258" s="4" t="str">
        <f ca="1">IFERROR(__xludf.DUMMYFUNCTION("INDEX(IFNA(REGEXEXTRACT(D258, ""([^ ]+)$"")))"),"MIN")</f>
        <v>MIN</v>
      </c>
      <c r="C258" s="4">
        <f t="shared" si="4"/>
        <v>1</v>
      </c>
      <c r="D258" s="4" t="s">
        <v>220</v>
      </c>
      <c r="E258" s="7" t="s">
        <v>422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5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Michael Penix</v>
      </c>
      <c r="B259" s="4" t="str">
        <f ca="1">IFERROR(__xludf.DUMMYFUNCTION("INDEX(IFNA(REGEXEXTRACT(D259, ""([^ ]+)$"")))"),"ATL")</f>
        <v>ATL</v>
      </c>
      <c r="C259" s="4">
        <f t="shared" ref="C259:C277" si="6">Pts_PA*G259+Pts_PC*H259+Pts_PY*I259+Pts_PTD*J259+Pts_PI*K259+Pts_P2*L259+Pts_RA*M259+Pts_RY*N259+Pts_RTD*O259+Pts_R2*P259+Pts_Res*Q259+Pts_ReY*R259+Pts_ReTD*S259+Pts_Re2*T259+Pts_FL*U259+Pts_FTD*V259</f>
        <v>0.56000000000000005</v>
      </c>
      <c r="D259" s="4" t="s">
        <v>533</v>
      </c>
      <c r="E259" s="7" t="s">
        <v>353</v>
      </c>
      <c r="F259" s="6">
        <v>0</v>
      </c>
      <c r="G259" s="7">
        <v>1</v>
      </c>
      <c r="H259" s="4">
        <v>1</v>
      </c>
      <c r="I259" s="4">
        <v>14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0</v>
      </c>
      <c r="R259" s="4">
        <v>0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Kenny Pickett</v>
      </c>
      <c r="B260" s="4" t="str">
        <f ca="1">IFERROR(__xludf.DUMMYFUNCTION("INDEX(IFNA(REGEXEXTRACT(D260, ""([^ ]+)$"")))"),"PHI")</f>
        <v>PHI</v>
      </c>
      <c r="C260" s="4">
        <f t="shared" si="6"/>
        <v>0</v>
      </c>
      <c r="D260" s="4" t="s">
        <v>534</v>
      </c>
      <c r="E260" s="7" t="s">
        <v>53</v>
      </c>
      <c r="F260" s="6">
        <v>0</v>
      </c>
      <c r="G260" s="7">
        <v>1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0</v>
      </c>
      <c r="R260" s="4">
        <v>0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Dameon Pierce</v>
      </c>
      <c r="B261" s="4" t="str">
        <f ca="1">IFERROR(__xludf.DUMMYFUNCTION("INDEX(IFNA(REGEXEXTRACT(D261, ""([^ ]+)$"")))"),"HOU")</f>
        <v>HOU</v>
      </c>
      <c r="C261" s="4">
        <f t="shared" si="6"/>
        <v>0.2</v>
      </c>
      <c r="D261" s="4" t="s">
        <v>267</v>
      </c>
      <c r="E261" s="7" t="s">
        <v>355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2</v>
      </c>
      <c r="N261" s="4">
        <v>2</v>
      </c>
      <c r="O261" s="4">
        <v>0</v>
      </c>
      <c r="P261" s="8">
        <v>0</v>
      </c>
      <c r="Q261" s="7">
        <v>0</v>
      </c>
      <c r="R261" s="4">
        <v>0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Tip Reiman</v>
      </c>
      <c r="B262" s="4" t="str">
        <f ca="1">IFERROR(__xludf.DUMMYFUNCTION("INDEX(IFNA(REGEXEXTRACT(D262, ""([^ ]+)$"")))"),"ARI")</f>
        <v>ARI</v>
      </c>
      <c r="C262" s="4">
        <f t="shared" si="6"/>
        <v>0.6</v>
      </c>
      <c r="D262" s="4" t="s">
        <v>497</v>
      </c>
      <c r="E262" s="7" t="s">
        <v>361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1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Demarcus Robinson</v>
      </c>
      <c r="B263" s="4" t="str">
        <f ca="1">IFERROR(__xludf.DUMMYFUNCTION("INDEX(IFNA(REGEXEXTRACT(D263, ""([^ ]+)$"")))"),"LA")</f>
        <v>LA</v>
      </c>
      <c r="C263" s="4">
        <f t="shared" si="6"/>
        <v>1.4</v>
      </c>
      <c r="D263" s="4" t="s">
        <v>181</v>
      </c>
      <c r="E263" s="7" t="s">
        <v>46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1</v>
      </c>
      <c r="R263" s="4">
        <v>9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Ben Sims</v>
      </c>
      <c r="B264" s="4" t="str">
        <f ca="1">IFERROR(__xludf.DUMMYFUNCTION("INDEX(IFNA(REGEXEXTRACT(D264, ""([^ ]+)$"")))"),"GB")</f>
        <v>GB</v>
      </c>
      <c r="C264" s="4">
        <f t="shared" si="6"/>
        <v>0.7</v>
      </c>
      <c r="D264" s="4" t="s">
        <v>508</v>
      </c>
      <c r="E264" s="7" t="s">
        <v>25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2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DeVonta Smith</v>
      </c>
      <c r="B265" s="4" t="str">
        <f ca="1">IFERROR(__xludf.DUMMYFUNCTION("INDEX(IFNA(REGEXEXTRACT(D265, ""([^ ]+)$"")))"),"PHI")</f>
        <v>PHI</v>
      </c>
      <c r="C265" s="4">
        <f t="shared" si="6"/>
        <v>0.3</v>
      </c>
      <c r="D265" s="4" t="s">
        <v>138</v>
      </c>
      <c r="E265" s="7" t="s">
        <v>53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-2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Jarrett Stidham</v>
      </c>
      <c r="B266" s="4" t="str">
        <f ca="1">IFERROR(__xludf.DUMMYFUNCTION("INDEX(IFNA(REGEXEXTRACT(D266, ""([^ ]+)$"")))"),"DEN")</f>
        <v>DEN</v>
      </c>
      <c r="C266" s="4">
        <f t="shared" si="6"/>
        <v>-0.2</v>
      </c>
      <c r="D266" s="4" t="s">
        <v>535</v>
      </c>
      <c r="E266" s="7" t="s">
        <v>129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2</v>
      </c>
      <c r="N266" s="4">
        <v>-2</v>
      </c>
      <c r="O266" s="4">
        <v>0</v>
      </c>
      <c r="P266" s="8">
        <v>0</v>
      </c>
      <c r="Q266" s="7">
        <v>0</v>
      </c>
      <c r="R266" s="4">
        <v>0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Pierre Strong</v>
      </c>
      <c r="B267" s="4" t="str">
        <f ca="1">IFERROR(__xludf.DUMMYFUNCTION("INDEX(IFNA(REGEXEXTRACT(D267, ""([^ ]+)$"")))"),"CLE")</f>
        <v>CLE</v>
      </c>
      <c r="C267" s="4">
        <f t="shared" si="6"/>
        <v>2</v>
      </c>
      <c r="D267" s="4" t="s">
        <v>202</v>
      </c>
      <c r="E267" s="7" t="s">
        <v>348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3</v>
      </c>
      <c r="N267" s="4">
        <v>6</v>
      </c>
      <c r="O267" s="4">
        <v>0</v>
      </c>
      <c r="P267" s="8">
        <v>0</v>
      </c>
      <c r="Q267" s="7">
        <v>1</v>
      </c>
      <c r="R267" s="4">
        <v>9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Ian Thomas</v>
      </c>
      <c r="B268" s="4" t="str">
        <f ca="1">IFERROR(__xludf.DUMMYFUNCTION("INDEX(IFNA(REGEXEXTRACT(D268, ""([^ ]+)$"")))"),"CAR")</f>
        <v>CAR</v>
      </c>
      <c r="C268" s="4">
        <f t="shared" si="6"/>
        <v>1.4</v>
      </c>
      <c r="D268" s="4" t="s">
        <v>536</v>
      </c>
      <c r="E268" s="7" t="s">
        <v>341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2</v>
      </c>
      <c r="R268" s="4">
        <v>4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Eric Tomlinson</v>
      </c>
      <c r="B269" s="4" t="str">
        <f ca="1">IFERROR(__xludf.DUMMYFUNCTION("INDEX(IFNA(REGEXEXTRACT(D269, ""([^ ]+)$"")))"),"LAC")</f>
        <v>LAC</v>
      </c>
      <c r="C269" s="4">
        <f t="shared" si="6"/>
        <v>1.2000000000000002</v>
      </c>
      <c r="D269" s="4" t="s">
        <v>537</v>
      </c>
      <c r="E269" s="7" t="s">
        <v>359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7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Clayton Tune</v>
      </c>
      <c r="B270" s="4" t="str">
        <f ca="1">IFERROR(__xludf.DUMMYFUNCTION("INDEX(IFNA(REGEXEXTRACT(D270, ""([^ ]+)$"")))"),"ARI")</f>
        <v>ARI</v>
      </c>
      <c r="C270" s="4">
        <f t="shared" si="6"/>
        <v>0.2</v>
      </c>
      <c r="D270" s="4" t="s">
        <v>418</v>
      </c>
      <c r="E270" s="7" t="s">
        <v>361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3</v>
      </c>
      <c r="N270" s="4">
        <v>2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Malik Washington</v>
      </c>
      <c r="B271" s="4" t="str">
        <f ca="1">IFERROR(__xludf.DUMMYFUNCTION("INDEX(IFNA(REGEXEXTRACT(D271, ""([^ ]+)$"")))"),"MIA")</f>
        <v>MIA</v>
      </c>
      <c r="C271" s="4">
        <f t="shared" si="6"/>
        <v>1.9</v>
      </c>
      <c r="D271" s="4" t="s">
        <v>481</v>
      </c>
      <c r="E271" s="7" t="s">
        <v>35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2</v>
      </c>
      <c r="R271" s="4">
        <v>9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Christian Watson</v>
      </c>
      <c r="B272" s="4" t="str">
        <f ca="1">IFERROR(__xludf.DUMMYFUNCTION("INDEX(IFNA(REGEXEXTRACT(D272, ""([^ ]+)$"")))"),"GB")</f>
        <v>GB</v>
      </c>
      <c r="C272" s="4">
        <f t="shared" si="6"/>
        <v>1</v>
      </c>
      <c r="D272" s="4" t="s">
        <v>148</v>
      </c>
      <c r="E272" s="7" t="s">
        <v>25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1</v>
      </c>
      <c r="N272" s="4">
        <v>-4</v>
      </c>
      <c r="O272" s="4">
        <v>0</v>
      </c>
      <c r="P272" s="8">
        <v>0</v>
      </c>
      <c r="Q272" s="7">
        <v>1</v>
      </c>
      <c r="R272" s="4">
        <v>9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Justin Watson</v>
      </c>
      <c r="B273" s="4" t="str">
        <f ca="1">IFERROR(__xludf.DUMMYFUNCTION("INDEX(IFNA(REGEXEXTRACT(D273, ""([^ ]+)$"")))"),"KC")</f>
        <v>KC</v>
      </c>
      <c r="C273" s="4">
        <f t="shared" si="6"/>
        <v>1.3</v>
      </c>
      <c r="D273" s="4" t="s">
        <v>226</v>
      </c>
      <c r="E273" s="7" t="s">
        <v>39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8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Jameson Williams</v>
      </c>
      <c r="B274" s="4" t="str">
        <f ca="1">IFERROR(__xludf.DUMMYFUNCTION("INDEX(IFNA(REGEXEXTRACT(D274, ""([^ ]+)$"")))"),"DET")</f>
        <v>DET</v>
      </c>
      <c r="C274" s="4">
        <f t="shared" si="6"/>
        <v>9.9999999999999978E-2</v>
      </c>
      <c r="D274" s="4" t="s">
        <v>50</v>
      </c>
      <c r="E274" s="7" t="s">
        <v>349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-4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Bryce Young</v>
      </c>
      <c r="B275" s="4" t="str">
        <f ca="1">IFERROR(__xludf.DUMMYFUNCTION("INDEX(IFNA(REGEXEXTRACT(D275, ""([^ ]+)$"")))"),"CAR")</f>
        <v>CAR</v>
      </c>
      <c r="C275" s="4">
        <f t="shared" si="6"/>
        <v>-0.16</v>
      </c>
      <c r="D275" s="4" t="s">
        <v>128</v>
      </c>
      <c r="E275" s="7" t="s">
        <v>341</v>
      </c>
      <c r="F275" s="6">
        <v>0</v>
      </c>
      <c r="G275" s="7">
        <v>2</v>
      </c>
      <c r="H275" s="4">
        <v>2</v>
      </c>
      <c r="I275" s="4">
        <v>-4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0</v>
      </c>
      <c r="R275" s="4">
        <v>0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Andy Dalton</v>
      </c>
      <c r="B276" s="4" t="str">
        <f ca="1">IFERROR(__xludf.DUMMYFUNCTION("INDEX(IFNA(REGEXEXTRACT(D276, ""([^ ]+)$"")))"),"CAR")</f>
        <v>CAR</v>
      </c>
      <c r="C276" s="4">
        <f t="shared" si="6"/>
        <v>2.000000000000024E-2</v>
      </c>
      <c r="D276" s="4" t="s">
        <v>290</v>
      </c>
      <c r="E276" s="7" t="s">
        <v>341</v>
      </c>
      <c r="F276" s="6">
        <v>-1</v>
      </c>
      <c r="G276" s="7">
        <v>16</v>
      </c>
      <c r="H276" s="4">
        <v>11</v>
      </c>
      <c r="I276" s="4">
        <v>93</v>
      </c>
      <c r="J276" s="4">
        <v>0</v>
      </c>
      <c r="K276" s="4">
        <v>2</v>
      </c>
      <c r="L276" s="8">
        <v>0</v>
      </c>
      <c r="M276" s="7">
        <v>2</v>
      </c>
      <c r="N276" s="4">
        <v>3</v>
      </c>
      <c r="O276" s="4">
        <v>0</v>
      </c>
      <c r="P276" s="8">
        <v>0</v>
      </c>
      <c r="Q276" s="7">
        <v>0</v>
      </c>
      <c r="R276" s="4">
        <v>0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Gardner Minshew</v>
      </c>
      <c r="B277" s="4" t="str">
        <f ca="1">IFERROR(__xludf.DUMMYFUNCTION("INDEX(IFNA(REGEXEXTRACT(D277, ""([^ ]+)$"")))"),"LV")</f>
        <v>LV</v>
      </c>
      <c r="C277" s="4">
        <f t="shared" si="6"/>
        <v>-1.64</v>
      </c>
      <c r="D277" s="4" t="s">
        <v>81</v>
      </c>
      <c r="E277" s="7" t="s">
        <v>419</v>
      </c>
      <c r="F277" s="6">
        <v>-1</v>
      </c>
      <c r="G277" s="7">
        <v>34</v>
      </c>
      <c r="H277" s="4">
        <v>15</v>
      </c>
      <c r="I277" s="4">
        <v>154</v>
      </c>
      <c r="J277" s="4">
        <v>0</v>
      </c>
      <c r="K277" s="4">
        <v>3</v>
      </c>
      <c r="L277" s="8">
        <v>0</v>
      </c>
      <c r="M277" s="7">
        <v>1</v>
      </c>
      <c r="N277" s="4">
        <v>2</v>
      </c>
      <c r="O277" s="4">
        <v>0</v>
      </c>
      <c r="P277" s="8">
        <v>0</v>
      </c>
      <c r="Q277" s="7">
        <v>0</v>
      </c>
      <c r="R277" s="4">
        <v>0</v>
      </c>
      <c r="S277" s="4">
        <v>0</v>
      </c>
      <c r="T277" s="8">
        <v>0</v>
      </c>
      <c r="U277" s="7">
        <v>1</v>
      </c>
      <c r="V277" s="8">
        <v>0</v>
      </c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6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Copy from https://www.footballdb.com/fantasy-football/</v>
      </c>
      <c r="B3" s="4" t="str">
        <f ca="1">IFERROR(__xludf.DUMMYFUNCTION("INDEX(IFNA(REGEXEXTRACT(D3, ""([^ ]+)$"")))"),"here")</f>
        <v>here</v>
      </c>
      <c r="C3" s="4">
        <f t="shared" ref="C3:C66" si="1">Pts_PA*G3+Pts_PC*H3+Pts_PY*I3+Pts_PTD*J3+Pts_PI*K3+Pts_P2*L3+Pts_RA*M3+Pts_RY*N3+Pts_RTD*O3+Pts_R2*P3+Pts_Res*Q3+Pts_ReY*R3+Pts_ReTD*S3+Pts_Re2*T3+Pts_FL*U3+Pts_FTD*V3</f>
        <v>0</v>
      </c>
      <c r="D3" s="10" t="s">
        <v>538</v>
      </c>
      <c r="E3" s="7"/>
      <c r="F3" s="6"/>
      <c r="G3" s="7"/>
      <c r="H3" s="4"/>
      <c r="I3" s="4"/>
      <c r="J3" s="4"/>
      <c r="K3" s="4"/>
      <c r="L3" s="8"/>
      <c r="M3" s="7"/>
      <c r="N3" s="4"/>
      <c r="O3" s="4"/>
      <c r="P3" s="8"/>
      <c r="Q3" s="7"/>
      <c r="R3" s="4"/>
      <c r="S3" s="4"/>
      <c r="T3" s="8"/>
      <c r="U3" s="7"/>
      <c r="V3" s="8"/>
    </row>
    <row r="4" spans="1:22" x14ac:dyDescent="0.2">
      <c r="A4" s="4" t="e">
        <f t="shared" ca="1" si="0"/>
        <v>#VALUE!</v>
      </c>
      <c r="B4" s="4" t="str">
        <f ca="1">IFERROR(__xludf.DUMMYFUNCTION("INDEX(IFNA(REGEXEXTRACT(D4, ""([^ ]+)$"")))"),"")</f>
        <v/>
      </c>
      <c r="C4" s="4">
        <f t="shared" si="1"/>
        <v>0</v>
      </c>
      <c r="D4" s="4"/>
      <c r="E4" s="7"/>
      <c r="F4" s="6"/>
      <c r="G4" s="7"/>
      <c r="H4" s="4"/>
      <c r="I4" s="4"/>
      <c r="J4" s="4"/>
      <c r="K4" s="4"/>
      <c r="L4" s="8"/>
      <c r="M4" s="7"/>
      <c r="N4" s="4"/>
      <c r="O4" s="4"/>
      <c r="P4" s="8"/>
      <c r="Q4" s="7"/>
      <c r="R4" s="4"/>
      <c r="S4" s="4"/>
      <c r="T4" s="8"/>
      <c r="U4" s="7"/>
      <c r="V4" s="8"/>
    </row>
    <row r="5" spans="1:22" x14ac:dyDescent="0.2">
      <c r="A5" s="4" t="e">
        <f t="shared" ca="1" si="0"/>
        <v>#VALUE!</v>
      </c>
      <c r="B5" s="4" t="str">
        <f ca="1">IFERROR(__xludf.DUMMYFUNCTION("INDEX(IFNA(REGEXEXTRACT(D5, ""([^ ]+)$"")))"),"")</f>
        <v/>
      </c>
      <c r="C5" s="4">
        <f t="shared" si="1"/>
        <v>0</v>
      </c>
      <c r="D5" s="4"/>
      <c r="E5" s="7"/>
      <c r="F5" s="6"/>
      <c r="G5" s="7"/>
      <c r="H5" s="4"/>
      <c r="I5" s="4"/>
      <c r="J5" s="4"/>
      <c r="K5" s="4"/>
      <c r="L5" s="8"/>
      <c r="M5" s="7"/>
      <c r="N5" s="4"/>
      <c r="O5" s="4"/>
      <c r="P5" s="8"/>
      <c r="Q5" s="7"/>
      <c r="R5" s="4"/>
      <c r="S5" s="4"/>
      <c r="T5" s="8"/>
      <c r="U5" s="7"/>
      <c r="V5" s="8"/>
    </row>
    <row r="6" spans="1:22" x14ac:dyDescent="0.2">
      <c r="A6" s="4" t="e">
        <f t="shared" ca="1" si="0"/>
        <v>#VALUE!</v>
      </c>
      <c r="B6" s="4" t="str">
        <f ca="1">IFERROR(__xludf.DUMMYFUNCTION("INDEX(IFNA(REGEXEXTRACT(D6, ""([^ ]+)$"")))"),"")</f>
        <v/>
      </c>
      <c r="C6" s="4">
        <f t="shared" si="1"/>
        <v>0</v>
      </c>
      <c r="D6" s="4"/>
      <c r="E6" s="7"/>
      <c r="F6" s="6"/>
      <c r="G6" s="7"/>
      <c r="H6" s="4"/>
      <c r="I6" s="4"/>
      <c r="J6" s="4"/>
      <c r="K6" s="4"/>
      <c r="L6" s="8"/>
      <c r="M6" s="7"/>
      <c r="N6" s="4"/>
      <c r="O6" s="4"/>
      <c r="P6" s="8"/>
      <c r="Q6" s="7"/>
      <c r="R6" s="4"/>
      <c r="S6" s="4"/>
      <c r="T6" s="8"/>
      <c r="U6" s="7"/>
      <c r="V6" s="8"/>
    </row>
    <row r="7" spans="1:22" x14ac:dyDescent="0.2">
      <c r="A7" s="4" t="e">
        <f t="shared" ca="1" si="0"/>
        <v>#VALUE!</v>
      </c>
      <c r="B7" s="4" t="str">
        <f ca="1">IFERROR(__xludf.DUMMYFUNCTION("INDEX(IFNA(REGEXEXTRACT(D7, ""([^ ]+)$"")))"),"")</f>
        <v/>
      </c>
      <c r="C7" s="4">
        <f t="shared" si="1"/>
        <v>0</v>
      </c>
      <c r="D7" s="4"/>
      <c r="E7" s="7"/>
      <c r="F7" s="6"/>
      <c r="G7" s="7"/>
      <c r="H7" s="4"/>
      <c r="I7" s="4"/>
      <c r="J7" s="4"/>
      <c r="K7" s="4"/>
      <c r="L7" s="8"/>
      <c r="M7" s="7"/>
      <c r="N7" s="4"/>
      <c r="O7" s="4"/>
      <c r="P7" s="8"/>
      <c r="Q7" s="7"/>
      <c r="R7" s="4"/>
      <c r="S7" s="4"/>
      <c r="T7" s="8"/>
      <c r="U7" s="7"/>
      <c r="V7" s="8"/>
    </row>
    <row r="8" spans="1:22" x14ac:dyDescent="0.2">
      <c r="A8" s="4" t="e">
        <f t="shared" ca="1" si="0"/>
        <v>#VALUE!</v>
      </c>
      <c r="B8" s="4" t="str">
        <f ca="1">IFERROR(__xludf.DUMMYFUNCTION("INDEX(IFNA(REGEXEXTRACT(D8, ""([^ ]+)$"")))"),"")</f>
        <v/>
      </c>
      <c r="C8" s="4">
        <f t="shared" si="1"/>
        <v>0</v>
      </c>
      <c r="D8" s="4"/>
      <c r="E8" s="7"/>
      <c r="F8" s="6"/>
      <c r="G8" s="7"/>
      <c r="H8" s="4"/>
      <c r="I8" s="4"/>
      <c r="J8" s="4"/>
      <c r="K8" s="4"/>
      <c r="L8" s="8"/>
      <c r="M8" s="7"/>
      <c r="N8" s="4"/>
      <c r="O8" s="4"/>
      <c r="P8" s="8"/>
      <c r="Q8" s="7"/>
      <c r="R8" s="4"/>
      <c r="S8" s="4"/>
      <c r="T8" s="8"/>
      <c r="U8" s="7"/>
      <c r="V8" s="8"/>
    </row>
    <row r="9" spans="1:22" x14ac:dyDescent="0.2">
      <c r="A9" s="4" t="e">
        <f t="shared" ca="1" si="0"/>
        <v>#VALUE!</v>
      </c>
      <c r="B9" s="4" t="str">
        <f ca="1">IFERROR(__xludf.DUMMYFUNCTION("INDEX(IFNA(REGEXEXTRACT(D9, ""([^ ]+)$"")))"),"")</f>
        <v/>
      </c>
      <c r="C9" s="4">
        <f t="shared" si="1"/>
        <v>0</v>
      </c>
      <c r="D9" s="4"/>
      <c r="E9" s="7"/>
      <c r="F9" s="6"/>
      <c r="G9" s="7"/>
      <c r="H9" s="4"/>
      <c r="I9" s="4"/>
      <c r="J9" s="4"/>
      <c r="K9" s="4"/>
      <c r="L9" s="8"/>
      <c r="M9" s="7"/>
      <c r="N9" s="4"/>
      <c r="O9" s="4"/>
      <c r="P9" s="8"/>
      <c r="Q9" s="7"/>
      <c r="R9" s="4"/>
      <c r="S9" s="4"/>
      <c r="T9" s="8"/>
      <c r="U9" s="7"/>
      <c r="V9" s="8"/>
    </row>
    <row r="10" spans="1:22" x14ac:dyDescent="0.2">
      <c r="A10" s="4" t="e">
        <f t="shared" ca="1" si="0"/>
        <v>#VALUE!</v>
      </c>
      <c r="B10" s="4" t="str">
        <f ca="1">IFERROR(__xludf.DUMMYFUNCTION("INDEX(IFNA(REGEXEXTRACT(D10, ""([^ ]+)$"")))"),"")</f>
        <v/>
      </c>
      <c r="C10" s="4">
        <f t="shared" si="1"/>
        <v>0</v>
      </c>
      <c r="D10" s="4"/>
      <c r="E10" s="7"/>
      <c r="F10" s="6"/>
      <c r="G10" s="7"/>
      <c r="H10" s="4"/>
      <c r="I10" s="4"/>
      <c r="J10" s="4"/>
      <c r="K10" s="4"/>
      <c r="L10" s="8"/>
      <c r="M10" s="7"/>
      <c r="N10" s="4"/>
      <c r="O10" s="4"/>
      <c r="P10" s="8"/>
      <c r="Q10" s="7"/>
      <c r="R10" s="4"/>
      <c r="S10" s="4"/>
      <c r="T10" s="8"/>
      <c r="U10" s="7"/>
      <c r="V10" s="8"/>
    </row>
    <row r="11" spans="1:22" x14ac:dyDescent="0.2">
      <c r="A11" s="4" t="e">
        <f t="shared" ca="1" si="0"/>
        <v>#VALUE!</v>
      </c>
      <c r="B11" s="4" t="str">
        <f ca="1">IFERROR(__xludf.DUMMYFUNCTION("INDEX(IFNA(REGEXEXTRACT(D11, ""([^ ]+)$"")))"),"")</f>
        <v/>
      </c>
      <c r="C11" s="4">
        <f t="shared" si="1"/>
        <v>0</v>
      </c>
      <c r="D11" s="4"/>
      <c r="E11" s="7"/>
      <c r="F11" s="6"/>
      <c r="G11" s="7"/>
      <c r="H11" s="4"/>
      <c r="I11" s="4"/>
      <c r="J11" s="4"/>
      <c r="K11" s="4"/>
      <c r="L11" s="8"/>
      <c r="M11" s="7"/>
      <c r="N11" s="4"/>
      <c r="O11" s="4"/>
      <c r="P11" s="8"/>
      <c r="Q11" s="7"/>
      <c r="R11" s="4"/>
      <c r="S11" s="4"/>
      <c r="T11" s="8"/>
      <c r="U11" s="7"/>
      <c r="V11" s="8"/>
    </row>
    <row r="12" spans="1:22" x14ac:dyDescent="0.2">
      <c r="A12" s="4" t="e">
        <f t="shared" ca="1" si="0"/>
        <v>#VALUE!</v>
      </c>
      <c r="B12" s="4" t="str">
        <f ca="1">IFERROR(__xludf.DUMMYFUNCTION("INDEX(IFNA(REGEXEXTRACT(D12, ""([^ ]+)$"")))"),"")</f>
        <v/>
      </c>
      <c r="C12" s="4">
        <f t="shared" si="1"/>
        <v>0</v>
      </c>
      <c r="D12" s="4"/>
      <c r="E12" s="7"/>
      <c r="F12" s="6"/>
      <c r="G12" s="7"/>
      <c r="H12" s="4"/>
      <c r="I12" s="4"/>
      <c r="J12" s="4"/>
      <c r="K12" s="4"/>
      <c r="L12" s="8"/>
      <c r="M12" s="7"/>
      <c r="N12" s="4"/>
      <c r="O12" s="4"/>
      <c r="P12" s="8"/>
      <c r="Q12" s="7"/>
      <c r="R12" s="4"/>
      <c r="S12" s="4"/>
      <c r="T12" s="8"/>
      <c r="U12" s="7"/>
      <c r="V12" s="8"/>
    </row>
    <row r="13" spans="1:22" x14ac:dyDescent="0.2">
      <c r="A13" s="4" t="e">
        <f t="shared" ca="1" si="0"/>
        <v>#VALUE!</v>
      </c>
      <c r="B13" s="4" t="str">
        <f ca="1">IFERROR(__xludf.DUMMYFUNCTION("INDEX(IFNA(REGEXEXTRACT(D13, ""([^ ]+)$"")))"),"")</f>
        <v/>
      </c>
      <c r="C13" s="4">
        <f t="shared" si="1"/>
        <v>0</v>
      </c>
      <c r="D13" s="4"/>
      <c r="E13" s="7"/>
      <c r="F13" s="6"/>
      <c r="G13" s="7"/>
      <c r="H13" s="4"/>
      <c r="I13" s="4"/>
      <c r="J13" s="4"/>
      <c r="K13" s="4"/>
      <c r="L13" s="8"/>
      <c r="M13" s="7"/>
      <c r="N13" s="4"/>
      <c r="O13" s="4"/>
      <c r="P13" s="8"/>
      <c r="Q13" s="7"/>
      <c r="R13" s="4"/>
      <c r="S13" s="4"/>
      <c r="T13" s="8"/>
      <c r="U13" s="7"/>
      <c r="V13" s="8"/>
    </row>
    <row r="14" spans="1:22" x14ac:dyDescent="0.2">
      <c r="A14" s="4" t="e">
        <f t="shared" ca="1" si="0"/>
        <v>#VALUE!</v>
      </c>
      <c r="B14" s="4" t="str">
        <f ca="1">IFERROR(__xludf.DUMMYFUNCTION("INDEX(IFNA(REGEXEXTRACT(D14, ""([^ ]+)$"")))"),"")</f>
        <v/>
      </c>
      <c r="C14" s="4">
        <f t="shared" si="1"/>
        <v>0</v>
      </c>
      <c r="D14" s="4"/>
      <c r="E14" s="7"/>
      <c r="F14" s="6"/>
      <c r="G14" s="7"/>
      <c r="H14" s="4"/>
      <c r="I14" s="4"/>
      <c r="J14" s="4"/>
      <c r="K14" s="4"/>
      <c r="L14" s="8"/>
      <c r="M14" s="7"/>
      <c r="N14" s="4"/>
      <c r="O14" s="4"/>
      <c r="P14" s="8"/>
      <c r="Q14" s="7"/>
      <c r="R14" s="4"/>
      <c r="S14" s="4"/>
      <c r="T14" s="8"/>
      <c r="U14" s="7"/>
      <c r="V14" s="8"/>
    </row>
    <row r="15" spans="1:22" x14ac:dyDescent="0.2">
      <c r="A15" s="4" t="e">
        <f t="shared" ca="1" si="0"/>
        <v>#VALUE!</v>
      </c>
      <c r="B15" s="4" t="str">
        <f ca="1">IFERROR(__xludf.DUMMYFUNCTION("INDEX(IFNA(REGEXEXTRACT(D15, ""([^ ]+)$"")))"),"")</f>
        <v/>
      </c>
      <c r="C15" s="4">
        <f t="shared" si="1"/>
        <v>0</v>
      </c>
      <c r="D15" s="4"/>
      <c r="E15" s="7"/>
      <c r="F15" s="6"/>
      <c r="G15" s="7"/>
      <c r="H15" s="4"/>
      <c r="I15" s="4"/>
      <c r="J15" s="4"/>
      <c r="K15" s="4"/>
      <c r="L15" s="8"/>
      <c r="M15" s="7"/>
      <c r="N15" s="4"/>
      <c r="O15" s="4"/>
      <c r="P15" s="8"/>
      <c r="Q15" s="7"/>
      <c r="R15" s="4"/>
      <c r="S15" s="4"/>
      <c r="T15" s="8"/>
      <c r="U15" s="7"/>
      <c r="V15" s="8"/>
    </row>
    <row r="16" spans="1:22" x14ac:dyDescent="0.2">
      <c r="A16" s="4" t="e">
        <f t="shared" ca="1" si="0"/>
        <v>#VALUE!</v>
      </c>
      <c r="B16" s="4" t="str">
        <f ca="1">IFERROR(__xludf.DUMMYFUNCTION("INDEX(IFNA(REGEXEXTRACT(D16, ""([^ ]+)$"")))"),"")</f>
        <v/>
      </c>
      <c r="C16" s="4">
        <f t="shared" si="1"/>
        <v>0</v>
      </c>
      <c r="D16" s="4"/>
      <c r="E16" s="7"/>
      <c r="F16" s="6"/>
      <c r="G16" s="7"/>
      <c r="H16" s="4"/>
      <c r="I16" s="4"/>
      <c r="J16" s="4"/>
      <c r="K16" s="4"/>
      <c r="L16" s="8"/>
      <c r="M16" s="7"/>
      <c r="N16" s="4"/>
      <c r="O16" s="4"/>
      <c r="P16" s="8"/>
      <c r="Q16" s="7"/>
      <c r="R16" s="4"/>
      <c r="S16" s="4"/>
      <c r="T16" s="8"/>
      <c r="U16" s="7"/>
      <c r="V16" s="8"/>
    </row>
    <row r="17" spans="1:22" x14ac:dyDescent="0.2">
      <c r="A17" s="4" t="e">
        <f t="shared" ca="1" si="0"/>
        <v>#VALUE!</v>
      </c>
      <c r="B17" s="4" t="str">
        <f ca="1">IFERROR(__xludf.DUMMYFUNCTION("INDEX(IFNA(REGEXEXTRACT(D17, ""([^ ]+)$"")))"),"")</f>
        <v/>
      </c>
      <c r="C17" s="4">
        <f t="shared" si="1"/>
        <v>0</v>
      </c>
      <c r="D17" s="4"/>
      <c r="E17" s="7"/>
      <c r="F17" s="6"/>
      <c r="G17" s="7"/>
      <c r="H17" s="4"/>
      <c r="I17" s="4"/>
      <c r="J17" s="4"/>
      <c r="K17" s="4"/>
      <c r="L17" s="8"/>
      <c r="M17" s="7"/>
      <c r="N17" s="4"/>
      <c r="O17" s="4"/>
      <c r="P17" s="8"/>
      <c r="Q17" s="7"/>
      <c r="R17" s="4"/>
      <c r="S17" s="4"/>
      <c r="T17" s="8"/>
      <c r="U17" s="7"/>
      <c r="V17" s="8"/>
    </row>
    <row r="18" spans="1:22" x14ac:dyDescent="0.2">
      <c r="A18" s="4" t="e">
        <f t="shared" ca="1" si="0"/>
        <v>#VALUE!</v>
      </c>
      <c r="B18" s="4" t="str">
        <f ca="1">IFERROR(__xludf.DUMMYFUNCTION("INDEX(IFNA(REGEXEXTRACT(D18, ""([^ ]+)$"")))"),"")</f>
        <v/>
      </c>
      <c r="C18" s="4">
        <f t="shared" si="1"/>
        <v>0</v>
      </c>
      <c r="D18" s="4"/>
      <c r="E18" s="7"/>
      <c r="F18" s="6"/>
      <c r="G18" s="7"/>
      <c r="H18" s="4"/>
      <c r="I18" s="4"/>
      <c r="J18" s="4"/>
      <c r="K18" s="4"/>
      <c r="L18" s="8"/>
      <c r="M18" s="7"/>
      <c r="N18" s="4"/>
      <c r="O18" s="4"/>
      <c r="P18" s="8"/>
      <c r="Q18" s="7"/>
      <c r="R18" s="4"/>
      <c r="S18" s="4"/>
      <c r="T18" s="8"/>
      <c r="U18" s="7"/>
      <c r="V18" s="8"/>
    </row>
    <row r="19" spans="1:22" x14ac:dyDescent="0.2">
      <c r="A19" s="4" t="e">
        <f t="shared" ca="1" si="0"/>
        <v>#VALUE!</v>
      </c>
      <c r="B19" s="4" t="str">
        <f ca="1">IFERROR(__xludf.DUMMYFUNCTION("INDEX(IFNA(REGEXEXTRACT(D19, ""([^ ]+)$"")))"),"")</f>
        <v/>
      </c>
      <c r="C19" s="4">
        <f t="shared" si="1"/>
        <v>0</v>
      </c>
      <c r="D19" s="4"/>
      <c r="E19" s="7"/>
      <c r="F19" s="6"/>
      <c r="G19" s="7"/>
      <c r="H19" s="4"/>
      <c r="I19" s="4"/>
      <c r="J19" s="4"/>
      <c r="K19" s="4"/>
      <c r="L19" s="8"/>
      <c r="M19" s="7"/>
      <c r="N19" s="4"/>
      <c r="O19" s="4"/>
      <c r="P19" s="8"/>
      <c r="Q19" s="7"/>
      <c r="R19" s="4"/>
      <c r="S19" s="4"/>
      <c r="T19" s="8"/>
      <c r="U19" s="7"/>
      <c r="V19" s="8"/>
    </row>
    <row r="20" spans="1:22" x14ac:dyDescent="0.2">
      <c r="A20" s="4" t="e">
        <f t="shared" ca="1" si="0"/>
        <v>#VALUE!</v>
      </c>
      <c r="B20" s="4" t="str">
        <f ca="1">IFERROR(__xludf.DUMMYFUNCTION("INDEX(IFNA(REGEXEXTRACT(D20, ""([^ ]+)$"")))"),"")</f>
        <v/>
      </c>
      <c r="C20" s="4">
        <f t="shared" si="1"/>
        <v>0</v>
      </c>
      <c r="D20" s="4"/>
      <c r="E20" s="7"/>
      <c r="F20" s="6"/>
      <c r="G20" s="7"/>
      <c r="H20" s="4"/>
      <c r="I20" s="4"/>
      <c r="J20" s="4"/>
      <c r="K20" s="4"/>
      <c r="L20" s="8"/>
      <c r="M20" s="7"/>
      <c r="N20" s="4"/>
      <c r="O20" s="4"/>
      <c r="P20" s="8"/>
      <c r="Q20" s="7"/>
      <c r="R20" s="4"/>
      <c r="S20" s="4"/>
      <c r="T20" s="8"/>
      <c r="U20" s="7"/>
      <c r="V20" s="8"/>
    </row>
    <row r="21" spans="1:22" x14ac:dyDescent="0.2">
      <c r="A21" s="4" t="e">
        <f t="shared" ca="1" si="0"/>
        <v>#VALUE!</v>
      </c>
      <c r="B21" s="4" t="str">
        <f ca="1">IFERROR(__xludf.DUMMYFUNCTION("INDEX(IFNA(REGEXEXTRACT(D21, ""([^ ]+)$"")))"),"")</f>
        <v/>
      </c>
      <c r="C21" s="4">
        <f t="shared" si="1"/>
        <v>0</v>
      </c>
      <c r="D21" s="4"/>
      <c r="E21" s="7"/>
      <c r="F21" s="6"/>
      <c r="G21" s="7"/>
      <c r="H21" s="4"/>
      <c r="I21" s="4"/>
      <c r="J21" s="4"/>
      <c r="K21" s="4"/>
      <c r="L21" s="8"/>
      <c r="M21" s="7"/>
      <c r="N21" s="4"/>
      <c r="O21" s="4"/>
      <c r="P21" s="8"/>
      <c r="Q21" s="7"/>
      <c r="R21" s="4"/>
      <c r="S21" s="4"/>
      <c r="T21" s="8"/>
      <c r="U21" s="7"/>
      <c r="V21" s="8"/>
    </row>
    <row r="22" spans="1:22" x14ac:dyDescent="0.2">
      <c r="A22" s="4" t="e">
        <f t="shared" ca="1" si="0"/>
        <v>#VALUE!</v>
      </c>
      <c r="B22" s="4" t="str">
        <f ca="1">IFERROR(__xludf.DUMMYFUNCTION("INDEX(IFNA(REGEXEXTRACT(D22, ""([^ ]+)$"")))"),"")</f>
        <v/>
      </c>
      <c r="C22" s="4">
        <f t="shared" si="1"/>
        <v>0</v>
      </c>
      <c r="D22" s="4"/>
      <c r="E22" s="7"/>
      <c r="F22" s="6"/>
      <c r="G22" s="7"/>
      <c r="H22" s="4"/>
      <c r="I22" s="4"/>
      <c r="J22" s="4"/>
      <c r="K22" s="4"/>
      <c r="L22" s="8"/>
      <c r="M22" s="7"/>
      <c r="N22" s="4"/>
      <c r="O22" s="4"/>
      <c r="P22" s="8"/>
      <c r="Q22" s="7"/>
      <c r="R22" s="4"/>
      <c r="S22" s="4"/>
      <c r="T22" s="8"/>
      <c r="U22" s="7"/>
      <c r="V22" s="8"/>
    </row>
    <row r="23" spans="1:22" x14ac:dyDescent="0.2">
      <c r="A23" s="4" t="e">
        <f t="shared" ca="1" si="0"/>
        <v>#VALUE!</v>
      </c>
      <c r="B23" s="4" t="str">
        <f ca="1">IFERROR(__xludf.DUMMYFUNCTION("INDEX(IFNA(REGEXEXTRACT(D23, ""([^ ]+)$"")))"),"")</f>
        <v/>
      </c>
      <c r="C23" s="4">
        <f t="shared" si="1"/>
        <v>0</v>
      </c>
      <c r="D23" s="4"/>
      <c r="E23" s="7"/>
      <c r="F23" s="6"/>
      <c r="G23" s="7"/>
      <c r="H23" s="4"/>
      <c r="I23" s="4"/>
      <c r="J23" s="4"/>
      <c r="K23" s="4"/>
      <c r="L23" s="8"/>
      <c r="M23" s="7"/>
      <c r="N23" s="4"/>
      <c r="O23" s="4"/>
      <c r="P23" s="8"/>
      <c r="Q23" s="7"/>
      <c r="R23" s="4"/>
      <c r="S23" s="4"/>
      <c r="T23" s="8"/>
      <c r="U23" s="7"/>
      <c r="V23" s="8"/>
    </row>
    <row r="24" spans="1:22" x14ac:dyDescent="0.2">
      <c r="A24" s="4" t="e">
        <f t="shared" ca="1" si="0"/>
        <v>#VALUE!</v>
      </c>
      <c r="B24" s="4" t="str">
        <f ca="1">IFERROR(__xludf.DUMMYFUNCTION("INDEX(IFNA(REGEXEXTRACT(D24, ""([^ ]+)$"")))"),"")</f>
        <v/>
      </c>
      <c r="C24" s="4">
        <f t="shared" si="1"/>
        <v>0</v>
      </c>
      <c r="D24" s="4"/>
      <c r="E24" s="7"/>
      <c r="F24" s="6"/>
      <c r="G24" s="7"/>
      <c r="H24" s="4"/>
      <c r="I24" s="4"/>
      <c r="J24" s="4"/>
      <c r="K24" s="4"/>
      <c r="L24" s="8"/>
      <c r="M24" s="7"/>
      <c r="N24" s="4"/>
      <c r="O24" s="4"/>
      <c r="P24" s="8"/>
      <c r="Q24" s="7"/>
      <c r="R24" s="4"/>
      <c r="S24" s="4"/>
      <c r="T24" s="8"/>
      <c r="U24" s="7"/>
      <c r="V24" s="8"/>
    </row>
    <row r="25" spans="1:22" x14ac:dyDescent="0.2">
      <c r="A25" s="4" t="e">
        <f t="shared" ca="1" si="0"/>
        <v>#VALUE!</v>
      </c>
      <c r="B25" s="4" t="str">
        <f ca="1">IFERROR(__xludf.DUMMYFUNCTION("INDEX(IFNA(REGEXEXTRACT(D25, ""([^ ]+)$"")))"),"")</f>
        <v/>
      </c>
      <c r="C25" s="4">
        <f t="shared" si="1"/>
        <v>0</v>
      </c>
      <c r="D25" s="4"/>
      <c r="E25" s="7"/>
      <c r="F25" s="6"/>
      <c r="G25" s="7"/>
      <c r="H25" s="4"/>
      <c r="I25" s="4"/>
      <c r="J25" s="4"/>
      <c r="K25" s="4"/>
      <c r="L25" s="8"/>
      <c r="M25" s="7"/>
      <c r="N25" s="4"/>
      <c r="O25" s="4"/>
      <c r="P25" s="8"/>
      <c r="Q25" s="7"/>
      <c r="R25" s="4"/>
      <c r="S25" s="4"/>
      <c r="T25" s="8"/>
      <c r="U25" s="7"/>
      <c r="V25" s="8"/>
    </row>
    <row r="26" spans="1:22" x14ac:dyDescent="0.2">
      <c r="A26" s="4" t="e">
        <f t="shared" ca="1" si="0"/>
        <v>#VALUE!</v>
      </c>
      <c r="B26" s="4" t="str">
        <f ca="1">IFERROR(__xludf.DUMMYFUNCTION("INDEX(IFNA(REGEXEXTRACT(D26, ""([^ ]+)$"")))"),"")</f>
        <v/>
      </c>
      <c r="C26" s="4">
        <f t="shared" si="1"/>
        <v>0</v>
      </c>
      <c r="D26" s="4"/>
      <c r="E26" s="7"/>
      <c r="F26" s="6"/>
      <c r="G26" s="7"/>
      <c r="H26" s="4"/>
      <c r="I26" s="4"/>
      <c r="J26" s="4"/>
      <c r="K26" s="4"/>
      <c r="L26" s="8"/>
      <c r="M26" s="7"/>
      <c r="N26" s="4"/>
      <c r="O26" s="4"/>
      <c r="P26" s="8"/>
      <c r="Q26" s="7"/>
      <c r="R26" s="4"/>
      <c r="S26" s="4"/>
      <c r="T26" s="8"/>
      <c r="U26" s="7"/>
      <c r="V26" s="8"/>
    </row>
    <row r="27" spans="1:22" x14ac:dyDescent="0.2">
      <c r="A27" s="4" t="e">
        <f t="shared" ca="1" si="0"/>
        <v>#VALUE!</v>
      </c>
      <c r="B27" s="4" t="str">
        <f ca="1">IFERROR(__xludf.DUMMYFUNCTION("INDEX(IFNA(REGEXEXTRACT(D27, ""([^ ]+)$"")))"),"")</f>
        <v/>
      </c>
      <c r="C27" s="4">
        <f t="shared" si="1"/>
        <v>0</v>
      </c>
      <c r="D27" s="4"/>
      <c r="E27" s="7"/>
      <c r="F27" s="6"/>
      <c r="G27" s="7"/>
      <c r="H27" s="4"/>
      <c r="I27" s="4"/>
      <c r="J27" s="4"/>
      <c r="K27" s="4"/>
      <c r="L27" s="8"/>
      <c r="M27" s="7"/>
      <c r="N27" s="4"/>
      <c r="O27" s="4"/>
      <c r="P27" s="8"/>
      <c r="Q27" s="7"/>
      <c r="R27" s="4"/>
      <c r="S27" s="4"/>
      <c r="T27" s="8"/>
      <c r="U27" s="7"/>
      <c r="V27" s="8"/>
    </row>
    <row r="28" spans="1:22" x14ac:dyDescent="0.2">
      <c r="A28" s="4" t="e">
        <f t="shared" ca="1" si="0"/>
        <v>#VALUE!</v>
      </c>
      <c r="B28" s="4" t="str">
        <f ca="1">IFERROR(__xludf.DUMMYFUNCTION("INDEX(IFNA(REGEXEXTRACT(D28, ""([^ ]+)$"")))"),"")</f>
        <v/>
      </c>
      <c r="C28" s="4">
        <f t="shared" si="1"/>
        <v>0</v>
      </c>
      <c r="D28" s="4"/>
      <c r="E28" s="7"/>
      <c r="F28" s="6"/>
      <c r="G28" s="7"/>
      <c r="H28" s="4"/>
      <c r="I28" s="4"/>
      <c r="J28" s="4"/>
      <c r="K28" s="4"/>
      <c r="L28" s="8"/>
      <c r="M28" s="7"/>
      <c r="N28" s="4"/>
      <c r="O28" s="4"/>
      <c r="P28" s="8"/>
      <c r="Q28" s="7"/>
      <c r="R28" s="4"/>
      <c r="S28" s="4"/>
      <c r="T28" s="8"/>
      <c r="U28" s="7"/>
      <c r="V28" s="8"/>
    </row>
    <row r="29" spans="1:22" x14ac:dyDescent="0.2">
      <c r="A29" s="4" t="e">
        <f t="shared" ca="1" si="0"/>
        <v>#VALUE!</v>
      </c>
      <c r="B29" s="4" t="str">
        <f ca="1">IFERROR(__xludf.DUMMYFUNCTION("INDEX(IFNA(REGEXEXTRACT(D29, ""([^ ]+)$"")))"),"")</f>
        <v/>
      </c>
      <c r="C29" s="4">
        <f t="shared" si="1"/>
        <v>0</v>
      </c>
      <c r="D29" s="4"/>
      <c r="E29" s="7"/>
      <c r="F29" s="6"/>
      <c r="G29" s="7"/>
      <c r="H29" s="4"/>
      <c r="I29" s="4"/>
      <c r="J29" s="4"/>
      <c r="K29" s="4"/>
      <c r="L29" s="8"/>
      <c r="M29" s="7"/>
      <c r="N29" s="4"/>
      <c r="O29" s="4"/>
      <c r="P29" s="8"/>
      <c r="Q29" s="7"/>
      <c r="R29" s="4"/>
      <c r="S29" s="4"/>
      <c r="T29" s="8"/>
      <c r="U29" s="7"/>
      <c r="V29" s="8"/>
    </row>
    <row r="30" spans="1:22" x14ac:dyDescent="0.2">
      <c r="A30" s="4" t="e">
        <f t="shared" ca="1" si="0"/>
        <v>#VALUE!</v>
      </c>
      <c r="B30" s="4" t="str">
        <f ca="1">IFERROR(__xludf.DUMMYFUNCTION("INDEX(IFNA(REGEXEXTRACT(D30, ""([^ ]+)$"")))"),"")</f>
        <v/>
      </c>
      <c r="C30" s="4">
        <f t="shared" si="1"/>
        <v>0</v>
      </c>
      <c r="D30" s="4"/>
      <c r="E30" s="7"/>
      <c r="F30" s="6"/>
      <c r="G30" s="7"/>
      <c r="H30" s="4"/>
      <c r="I30" s="4"/>
      <c r="J30" s="4"/>
      <c r="K30" s="4"/>
      <c r="L30" s="8"/>
      <c r="M30" s="7"/>
      <c r="N30" s="4"/>
      <c r="O30" s="4"/>
      <c r="P30" s="8"/>
      <c r="Q30" s="7"/>
      <c r="R30" s="4"/>
      <c r="S30" s="4"/>
      <c r="T30" s="8"/>
      <c r="U30" s="7"/>
      <c r="V30" s="8"/>
    </row>
    <row r="31" spans="1:22" x14ac:dyDescent="0.2">
      <c r="A31" s="4" t="e">
        <f t="shared" ca="1" si="0"/>
        <v>#VALUE!</v>
      </c>
      <c r="B31" s="4" t="str">
        <f ca="1">IFERROR(__xludf.DUMMYFUNCTION("INDEX(IFNA(REGEXEXTRACT(D31, ""([^ ]+)$"")))"),"")</f>
        <v/>
      </c>
      <c r="C31" s="4">
        <f t="shared" si="1"/>
        <v>0</v>
      </c>
      <c r="D31" s="4"/>
      <c r="E31" s="7"/>
      <c r="F31" s="6"/>
      <c r="G31" s="7"/>
      <c r="H31" s="4"/>
      <c r="I31" s="4"/>
      <c r="J31" s="4"/>
      <c r="K31" s="4"/>
      <c r="L31" s="8"/>
      <c r="M31" s="7"/>
      <c r="N31" s="4"/>
      <c r="O31" s="4"/>
      <c r="P31" s="8"/>
      <c r="Q31" s="7"/>
      <c r="R31" s="4"/>
      <c r="S31" s="4"/>
      <c r="T31" s="8"/>
      <c r="U31" s="7"/>
      <c r="V31" s="8"/>
    </row>
    <row r="32" spans="1:22" x14ac:dyDescent="0.2">
      <c r="A32" s="4" t="e">
        <f t="shared" ca="1" si="0"/>
        <v>#VALUE!</v>
      </c>
      <c r="B32" s="4" t="str">
        <f ca="1">IFERROR(__xludf.DUMMYFUNCTION("INDEX(IFNA(REGEXEXTRACT(D32, ""([^ ]+)$"")))"),"")</f>
        <v/>
      </c>
      <c r="C32" s="4">
        <f t="shared" si="1"/>
        <v>0</v>
      </c>
      <c r="D32" s="4"/>
      <c r="E32" s="7"/>
      <c r="F32" s="6"/>
      <c r="G32" s="7"/>
      <c r="H32" s="4"/>
      <c r="I32" s="4"/>
      <c r="J32" s="4"/>
      <c r="K32" s="4"/>
      <c r="L32" s="8"/>
      <c r="M32" s="7"/>
      <c r="N32" s="4"/>
      <c r="O32" s="4"/>
      <c r="P32" s="8"/>
      <c r="Q32" s="7"/>
      <c r="R32" s="4"/>
      <c r="S32" s="4"/>
      <c r="T32" s="8"/>
      <c r="U32" s="7"/>
      <c r="V32" s="8"/>
    </row>
    <row r="33" spans="1:22" x14ac:dyDescent="0.2">
      <c r="A33" s="4" t="e">
        <f t="shared" ca="1" si="0"/>
        <v>#VALUE!</v>
      </c>
      <c r="B33" s="4" t="str">
        <f ca="1">IFERROR(__xludf.DUMMYFUNCTION("INDEX(IFNA(REGEXEXTRACT(D33, ""([^ ]+)$"")))"),"")</f>
        <v/>
      </c>
      <c r="C33" s="4">
        <f t="shared" si="1"/>
        <v>0</v>
      </c>
      <c r="D33" s="4"/>
      <c r="E33" s="7"/>
      <c r="F33" s="6"/>
      <c r="G33" s="7"/>
      <c r="H33" s="4"/>
      <c r="I33" s="4"/>
      <c r="J33" s="4"/>
      <c r="K33" s="4"/>
      <c r="L33" s="8"/>
      <c r="M33" s="7"/>
      <c r="N33" s="4"/>
      <c r="O33" s="4"/>
      <c r="P33" s="8"/>
      <c r="Q33" s="7"/>
      <c r="R33" s="4"/>
      <c r="S33" s="4"/>
      <c r="T33" s="8"/>
      <c r="U33" s="7"/>
      <c r="V33" s="8"/>
    </row>
    <row r="34" spans="1:22" x14ac:dyDescent="0.2">
      <c r="A34" s="4" t="e">
        <f t="shared" ca="1" si="0"/>
        <v>#VALUE!</v>
      </c>
      <c r="B34" s="4" t="str">
        <f ca="1">IFERROR(__xludf.DUMMYFUNCTION("INDEX(IFNA(REGEXEXTRACT(D34, ""([^ ]+)$"")))"),"")</f>
        <v/>
      </c>
      <c r="C34" s="4">
        <f t="shared" si="1"/>
        <v>0</v>
      </c>
      <c r="D34" s="4"/>
      <c r="E34" s="7"/>
      <c r="F34" s="6"/>
      <c r="G34" s="7"/>
      <c r="H34" s="4"/>
      <c r="I34" s="4"/>
      <c r="J34" s="4"/>
      <c r="K34" s="4"/>
      <c r="L34" s="8"/>
      <c r="M34" s="7"/>
      <c r="N34" s="4"/>
      <c r="O34" s="4"/>
      <c r="P34" s="8"/>
      <c r="Q34" s="7"/>
      <c r="R34" s="4"/>
      <c r="S34" s="4"/>
      <c r="T34" s="8"/>
      <c r="U34" s="7"/>
      <c r="V34" s="8"/>
    </row>
    <row r="35" spans="1:22" x14ac:dyDescent="0.2">
      <c r="A35" s="4" t="e">
        <f t="shared" ca="1" si="0"/>
        <v>#VALUE!</v>
      </c>
      <c r="B35" s="4" t="str">
        <f ca="1">IFERROR(__xludf.DUMMYFUNCTION("INDEX(IFNA(REGEXEXTRACT(D35, ""([^ ]+)$"")))"),"")</f>
        <v/>
      </c>
      <c r="C35" s="4">
        <f t="shared" si="1"/>
        <v>0</v>
      </c>
      <c r="D35" s="4"/>
      <c r="E35" s="7"/>
      <c r="F35" s="6"/>
      <c r="G35" s="7"/>
      <c r="H35" s="4"/>
      <c r="I35" s="4"/>
      <c r="J35" s="4"/>
      <c r="K35" s="4"/>
      <c r="L35" s="8"/>
      <c r="M35" s="7"/>
      <c r="N35" s="4"/>
      <c r="O35" s="4"/>
      <c r="P35" s="8"/>
      <c r="Q35" s="7"/>
      <c r="R35" s="4"/>
      <c r="S35" s="4"/>
      <c r="T35" s="8"/>
      <c r="U35" s="7"/>
      <c r="V35" s="8"/>
    </row>
    <row r="36" spans="1:22" x14ac:dyDescent="0.2">
      <c r="A36" s="4" t="e">
        <f t="shared" ca="1" si="0"/>
        <v>#VALUE!</v>
      </c>
      <c r="B36" s="4" t="str">
        <f ca="1">IFERROR(__xludf.DUMMYFUNCTION("INDEX(IFNA(REGEXEXTRACT(D36, ""([^ ]+)$"")))"),"")</f>
        <v/>
      </c>
      <c r="C36" s="4">
        <f t="shared" si="1"/>
        <v>0</v>
      </c>
      <c r="D36" s="4"/>
      <c r="E36" s="7"/>
      <c r="F36" s="6"/>
      <c r="G36" s="7"/>
      <c r="H36" s="4"/>
      <c r="I36" s="4"/>
      <c r="J36" s="4"/>
      <c r="K36" s="4"/>
      <c r="L36" s="8"/>
      <c r="M36" s="7"/>
      <c r="N36" s="4"/>
      <c r="O36" s="4"/>
      <c r="P36" s="8"/>
      <c r="Q36" s="7"/>
      <c r="R36" s="4"/>
      <c r="S36" s="4"/>
      <c r="T36" s="8"/>
      <c r="U36" s="7"/>
      <c r="V36" s="8"/>
    </row>
    <row r="37" spans="1:22" x14ac:dyDescent="0.2">
      <c r="A37" s="4" t="e">
        <f t="shared" ca="1" si="0"/>
        <v>#VALUE!</v>
      </c>
      <c r="B37" s="4" t="str">
        <f ca="1">IFERROR(__xludf.DUMMYFUNCTION("INDEX(IFNA(REGEXEXTRACT(D37, ""([^ ]+)$"")))"),"")</f>
        <v/>
      </c>
      <c r="C37" s="4">
        <f t="shared" si="1"/>
        <v>0</v>
      </c>
      <c r="D37" s="4"/>
      <c r="E37" s="7"/>
      <c r="F37" s="6"/>
      <c r="G37" s="7"/>
      <c r="H37" s="4"/>
      <c r="I37" s="4"/>
      <c r="J37" s="4"/>
      <c r="K37" s="4"/>
      <c r="L37" s="8"/>
      <c r="M37" s="7"/>
      <c r="N37" s="4"/>
      <c r="O37" s="4"/>
      <c r="P37" s="8"/>
      <c r="Q37" s="7"/>
      <c r="R37" s="4"/>
      <c r="S37" s="4"/>
      <c r="T37" s="8"/>
      <c r="U37" s="7"/>
      <c r="V37" s="8"/>
    </row>
    <row r="38" spans="1:22" x14ac:dyDescent="0.2">
      <c r="A38" s="4" t="e">
        <f t="shared" ca="1" si="0"/>
        <v>#VALUE!</v>
      </c>
      <c r="B38" s="4" t="str">
        <f ca="1">IFERROR(__xludf.DUMMYFUNCTION("INDEX(IFNA(REGEXEXTRACT(D38, ""([^ ]+)$"")))"),"")</f>
        <v/>
      </c>
      <c r="C38" s="4">
        <f t="shared" si="1"/>
        <v>0</v>
      </c>
      <c r="D38" s="4"/>
      <c r="E38" s="7"/>
      <c r="F38" s="6"/>
      <c r="G38" s="7"/>
      <c r="H38" s="4"/>
      <c r="I38" s="4"/>
      <c r="J38" s="4"/>
      <c r="K38" s="4"/>
      <c r="L38" s="8"/>
      <c r="M38" s="7"/>
      <c r="N38" s="4"/>
      <c r="O38" s="4"/>
      <c r="P38" s="8"/>
      <c r="Q38" s="7"/>
      <c r="R38" s="4"/>
      <c r="S38" s="4"/>
      <c r="T38" s="8"/>
      <c r="U38" s="7"/>
      <c r="V38" s="8"/>
    </row>
    <row r="39" spans="1:22" x14ac:dyDescent="0.2">
      <c r="A39" s="4" t="e">
        <f t="shared" ca="1" si="0"/>
        <v>#VALUE!</v>
      </c>
      <c r="B39" s="4" t="str">
        <f ca="1">IFERROR(__xludf.DUMMYFUNCTION("INDEX(IFNA(REGEXEXTRACT(D39, ""([^ ]+)$"")))"),"")</f>
        <v/>
      </c>
      <c r="C39" s="4">
        <f t="shared" si="1"/>
        <v>0</v>
      </c>
      <c r="D39" s="4"/>
      <c r="E39" s="7"/>
      <c r="F39" s="6"/>
      <c r="G39" s="7"/>
      <c r="H39" s="4"/>
      <c r="I39" s="4"/>
      <c r="J39" s="4"/>
      <c r="K39" s="4"/>
      <c r="L39" s="8"/>
      <c r="M39" s="7"/>
      <c r="N39" s="4"/>
      <c r="O39" s="4"/>
      <c r="P39" s="8"/>
      <c r="Q39" s="7"/>
      <c r="R39" s="4"/>
      <c r="S39" s="4"/>
      <c r="T39" s="8"/>
      <c r="U39" s="7"/>
      <c r="V39" s="8"/>
    </row>
    <row r="40" spans="1:22" x14ac:dyDescent="0.2">
      <c r="A40" s="4" t="e">
        <f t="shared" ca="1" si="0"/>
        <v>#VALUE!</v>
      </c>
      <c r="B40" s="4" t="str">
        <f ca="1">IFERROR(__xludf.DUMMYFUNCTION("INDEX(IFNA(REGEXEXTRACT(D40, ""([^ ]+)$"")))"),"")</f>
        <v/>
      </c>
      <c r="C40" s="4">
        <f t="shared" si="1"/>
        <v>0</v>
      </c>
      <c r="D40" s="4"/>
      <c r="E40" s="7"/>
      <c r="F40" s="6"/>
      <c r="G40" s="7"/>
      <c r="H40" s="4"/>
      <c r="I40" s="4"/>
      <c r="J40" s="4"/>
      <c r="K40" s="4"/>
      <c r="L40" s="8"/>
      <c r="M40" s="7"/>
      <c r="N40" s="4"/>
      <c r="O40" s="4"/>
      <c r="P40" s="8"/>
      <c r="Q40" s="7"/>
      <c r="R40" s="4"/>
      <c r="S40" s="4"/>
      <c r="T40" s="8"/>
      <c r="U40" s="7"/>
      <c r="V40" s="8"/>
    </row>
    <row r="41" spans="1:22" x14ac:dyDescent="0.2">
      <c r="A41" s="4" t="e">
        <f t="shared" ca="1" si="0"/>
        <v>#VALUE!</v>
      </c>
      <c r="B41" s="4" t="str">
        <f ca="1">IFERROR(__xludf.DUMMYFUNCTION("INDEX(IFNA(REGEXEXTRACT(D41, ""([^ ]+)$"")))"),"")</f>
        <v/>
      </c>
      <c r="C41" s="4">
        <f t="shared" si="1"/>
        <v>0</v>
      </c>
      <c r="D41" s="4"/>
      <c r="E41" s="7"/>
      <c r="F41" s="6"/>
      <c r="G41" s="7"/>
      <c r="H41" s="4"/>
      <c r="I41" s="4"/>
      <c r="J41" s="4"/>
      <c r="K41" s="4"/>
      <c r="L41" s="8"/>
      <c r="M41" s="7"/>
      <c r="N41" s="4"/>
      <c r="O41" s="4"/>
      <c r="P41" s="8"/>
      <c r="Q41" s="7"/>
      <c r="R41" s="4"/>
      <c r="S41" s="4"/>
      <c r="T41" s="8"/>
      <c r="U41" s="7"/>
      <c r="V41" s="8"/>
    </row>
    <row r="42" spans="1:22" x14ac:dyDescent="0.2">
      <c r="A42" s="4" t="e">
        <f t="shared" ca="1" si="0"/>
        <v>#VALUE!</v>
      </c>
      <c r="B42" s="4" t="str">
        <f ca="1">IFERROR(__xludf.DUMMYFUNCTION("INDEX(IFNA(REGEXEXTRACT(D42, ""([^ ]+)$"")))"),"")</f>
        <v/>
      </c>
      <c r="C42" s="4">
        <f t="shared" si="1"/>
        <v>0</v>
      </c>
      <c r="D42" s="4"/>
      <c r="E42" s="7"/>
      <c r="F42" s="6"/>
      <c r="G42" s="7"/>
      <c r="H42" s="4"/>
      <c r="I42" s="4"/>
      <c r="J42" s="4"/>
      <c r="K42" s="4"/>
      <c r="L42" s="8"/>
      <c r="M42" s="7"/>
      <c r="N42" s="4"/>
      <c r="O42" s="4"/>
      <c r="P42" s="8"/>
      <c r="Q42" s="7"/>
      <c r="R42" s="4"/>
      <c r="S42" s="4"/>
      <c r="T42" s="8"/>
      <c r="U42" s="7"/>
      <c r="V42" s="8"/>
    </row>
    <row r="43" spans="1:22" x14ac:dyDescent="0.2">
      <c r="A43" s="4" t="e">
        <f t="shared" ca="1" si="0"/>
        <v>#VALUE!</v>
      </c>
      <c r="B43" s="4" t="str">
        <f ca="1">IFERROR(__xludf.DUMMYFUNCTION("INDEX(IFNA(REGEXEXTRACT(D43, ""([^ ]+)$"")))"),"")</f>
        <v/>
      </c>
      <c r="C43" s="4">
        <f t="shared" si="1"/>
        <v>0</v>
      </c>
      <c r="D43" s="4"/>
      <c r="E43" s="7"/>
      <c r="F43" s="6"/>
      <c r="G43" s="7"/>
      <c r="H43" s="4"/>
      <c r="I43" s="4"/>
      <c r="J43" s="4"/>
      <c r="K43" s="4"/>
      <c r="L43" s="8"/>
      <c r="M43" s="7"/>
      <c r="N43" s="4"/>
      <c r="O43" s="4"/>
      <c r="P43" s="8"/>
      <c r="Q43" s="7"/>
      <c r="R43" s="4"/>
      <c r="S43" s="4"/>
      <c r="T43" s="8"/>
      <c r="U43" s="7"/>
      <c r="V43" s="8"/>
    </row>
    <row r="44" spans="1:22" x14ac:dyDescent="0.2">
      <c r="A44" s="4" t="e">
        <f t="shared" ca="1" si="0"/>
        <v>#VALUE!</v>
      </c>
      <c r="B44" s="4" t="str">
        <f ca="1">IFERROR(__xludf.DUMMYFUNCTION("INDEX(IFNA(REGEXEXTRACT(D44, ""([^ ]+)$"")))"),"")</f>
        <v/>
      </c>
      <c r="C44" s="4">
        <f t="shared" si="1"/>
        <v>0</v>
      </c>
      <c r="D44" s="4"/>
      <c r="E44" s="7"/>
      <c r="F44" s="6"/>
      <c r="G44" s="7"/>
      <c r="H44" s="4"/>
      <c r="I44" s="4"/>
      <c r="J44" s="4"/>
      <c r="K44" s="4"/>
      <c r="L44" s="8"/>
      <c r="M44" s="7"/>
      <c r="N44" s="4"/>
      <c r="O44" s="4"/>
      <c r="P44" s="8"/>
      <c r="Q44" s="7"/>
      <c r="R44" s="4"/>
      <c r="S44" s="4"/>
      <c r="T44" s="8"/>
      <c r="U44" s="7"/>
      <c r="V44" s="8"/>
    </row>
    <row r="45" spans="1:22" x14ac:dyDescent="0.2">
      <c r="A45" s="4" t="e">
        <f t="shared" ca="1" si="0"/>
        <v>#VALUE!</v>
      </c>
      <c r="B45" s="4" t="str">
        <f ca="1">IFERROR(__xludf.DUMMYFUNCTION("INDEX(IFNA(REGEXEXTRACT(D45, ""([^ ]+)$"")))"),"")</f>
        <v/>
      </c>
      <c r="C45" s="4">
        <f t="shared" si="1"/>
        <v>0</v>
      </c>
      <c r="D45" s="4"/>
      <c r="E45" s="7"/>
      <c r="F45" s="6"/>
      <c r="G45" s="7"/>
      <c r="H45" s="4"/>
      <c r="I45" s="4"/>
      <c r="J45" s="4"/>
      <c r="K45" s="4"/>
      <c r="L45" s="8"/>
      <c r="M45" s="7"/>
      <c r="N45" s="4"/>
      <c r="O45" s="4"/>
      <c r="P45" s="8"/>
      <c r="Q45" s="7"/>
      <c r="R45" s="4"/>
      <c r="S45" s="4"/>
      <c r="T45" s="8"/>
      <c r="U45" s="7"/>
      <c r="V45" s="8"/>
    </row>
    <row r="46" spans="1:22" x14ac:dyDescent="0.2">
      <c r="A46" s="4" t="e">
        <f t="shared" ca="1" si="0"/>
        <v>#VALUE!</v>
      </c>
      <c r="B46" s="4" t="str">
        <f ca="1">IFERROR(__xludf.DUMMYFUNCTION("INDEX(IFNA(REGEXEXTRACT(D46, ""([^ ]+)$"")))"),"")</f>
        <v/>
      </c>
      <c r="C46" s="4">
        <f t="shared" si="1"/>
        <v>0</v>
      </c>
      <c r="D46" s="4"/>
      <c r="E46" s="7"/>
      <c r="F46" s="6"/>
      <c r="G46" s="7"/>
      <c r="H46" s="4"/>
      <c r="I46" s="4"/>
      <c r="J46" s="4"/>
      <c r="K46" s="4"/>
      <c r="L46" s="8"/>
      <c r="M46" s="7"/>
      <c r="N46" s="4"/>
      <c r="O46" s="4"/>
      <c r="P46" s="8"/>
      <c r="Q46" s="7"/>
      <c r="R46" s="4"/>
      <c r="S46" s="4"/>
      <c r="T46" s="8"/>
      <c r="U46" s="7"/>
      <c r="V46" s="8"/>
    </row>
    <row r="47" spans="1:22" x14ac:dyDescent="0.2">
      <c r="A47" s="4" t="e">
        <f t="shared" ca="1" si="0"/>
        <v>#VALUE!</v>
      </c>
      <c r="B47" s="4" t="str">
        <f ca="1">IFERROR(__xludf.DUMMYFUNCTION("INDEX(IFNA(REGEXEXTRACT(D47, ""([^ ]+)$"")))"),"")</f>
        <v/>
      </c>
      <c r="C47" s="4">
        <f t="shared" si="1"/>
        <v>0</v>
      </c>
      <c r="D47" s="4"/>
      <c r="E47" s="7"/>
      <c r="F47" s="6"/>
      <c r="G47" s="7"/>
      <c r="H47" s="4"/>
      <c r="I47" s="4"/>
      <c r="J47" s="4"/>
      <c r="K47" s="4"/>
      <c r="L47" s="8"/>
      <c r="M47" s="7"/>
      <c r="N47" s="4"/>
      <c r="O47" s="4"/>
      <c r="P47" s="8"/>
      <c r="Q47" s="7"/>
      <c r="R47" s="4"/>
      <c r="S47" s="4"/>
      <c r="T47" s="8"/>
      <c r="U47" s="7"/>
      <c r="V47" s="8"/>
    </row>
    <row r="48" spans="1:22" x14ac:dyDescent="0.2">
      <c r="A48" s="4" t="e">
        <f t="shared" ca="1" si="0"/>
        <v>#VALUE!</v>
      </c>
      <c r="B48" s="4" t="str">
        <f ca="1">IFERROR(__xludf.DUMMYFUNCTION("INDEX(IFNA(REGEXEXTRACT(D48, ""([^ ]+)$"")))"),"")</f>
        <v/>
      </c>
      <c r="C48" s="4">
        <f t="shared" si="1"/>
        <v>0</v>
      </c>
      <c r="D48" s="4"/>
      <c r="E48" s="7"/>
      <c r="F48" s="6"/>
      <c r="G48" s="7"/>
      <c r="H48" s="4"/>
      <c r="I48" s="4"/>
      <c r="J48" s="4"/>
      <c r="K48" s="4"/>
      <c r="L48" s="8"/>
      <c r="M48" s="7"/>
      <c r="N48" s="4"/>
      <c r="O48" s="4"/>
      <c r="P48" s="8"/>
      <c r="Q48" s="7"/>
      <c r="R48" s="4"/>
      <c r="S48" s="4"/>
      <c r="T48" s="8"/>
      <c r="U48" s="7"/>
      <c r="V48" s="8"/>
    </row>
    <row r="49" spans="1:22" x14ac:dyDescent="0.2">
      <c r="A49" s="4" t="e">
        <f t="shared" ca="1" si="0"/>
        <v>#VALUE!</v>
      </c>
      <c r="B49" s="4" t="str">
        <f ca="1">IFERROR(__xludf.DUMMYFUNCTION("INDEX(IFNA(REGEXEXTRACT(D49, ""([^ ]+)$"")))"),"")</f>
        <v/>
      </c>
      <c r="C49" s="4">
        <f t="shared" si="1"/>
        <v>0</v>
      </c>
      <c r="D49" s="4"/>
      <c r="E49" s="7"/>
      <c r="F49" s="6"/>
      <c r="G49" s="7"/>
      <c r="H49" s="4"/>
      <c r="I49" s="4"/>
      <c r="J49" s="4"/>
      <c r="K49" s="4"/>
      <c r="L49" s="8"/>
      <c r="M49" s="7"/>
      <c r="N49" s="4"/>
      <c r="O49" s="4"/>
      <c r="P49" s="8"/>
      <c r="Q49" s="7"/>
      <c r="R49" s="4"/>
      <c r="S49" s="4"/>
      <c r="T49" s="8"/>
      <c r="U49" s="7"/>
      <c r="V49" s="8"/>
    </row>
    <row r="50" spans="1:22" x14ac:dyDescent="0.2">
      <c r="A50" s="4" t="e">
        <f t="shared" ca="1" si="0"/>
        <v>#VALUE!</v>
      </c>
      <c r="B50" s="4" t="str">
        <f ca="1">IFERROR(__xludf.DUMMYFUNCTION("INDEX(IFNA(REGEXEXTRACT(D50, ""([^ ]+)$"")))"),"")</f>
        <v/>
      </c>
      <c r="C50" s="4">
        <f t="shared" si="1"/>
        <v>0</v>
      </c>
      <c r="D50" s="4"/>
      <c r="E50" s="7"/>
      <c r="F50" s="6"/>
      <c r="G50" s="7"/>
      <c r="H50" s="4"/>
      <c r="I50" s="4"/>
      <c r="J50" s="4"/>
      <c r="K50" s="4"/>
      <c r="L50" s="8"/>
      <c r="M50" s="7"/>
      <c r="N50" s="4"/>
      <c r="O50" s="4"/>
      <c r="P50" s="8"/>
      <c r="Q50" s="7"/>
      <c r="R50" s="4"/>
      <c r="S50" s="4"/>
      <c r="T50" s="8"/>
      <c r="U50" s="7"/>
      <c r="V50" s="8"/>
    </row>
    <row r="51" spans="1:22" x14ac:dyDescent="0.2">
      <c r="A51" s="4" t="e">
        <f t="shared" ca="1" si="0"/>
        <v>#VALUE!</v>
      </c>
      <c r="B51" s="4" t="str">
        <f ca="1">IFERROR(__xludf.DUMMYFUNCTION("INDEX(IFNA(REGEXEXTRACT(D51, ""([^ ]+)$"")))"),"")</f>
        <v/>
      </c>
      <c r="C51" s="4">
        <f t="shared" si="1"/>
        <v>0</v>
      </c>
      <c r="D51" s="4"/>
      <c r="E51" s="7"/>
      <c r="F51" s="6"/>
      <c r="G51" s="7"/>
      <c r="H51" s="4"/>
      <c r="I51" s="4"/>
      <c r="J51" s="4"/>
      <c r="K51" s="4"/>
      <c r="L51" s="8"/>
      <c r="M51" s="7"/>
      <c r="N51" s="4"/>
      <c r="O51" s="4"/>
      <c r="P51" s="8"/>
      <c r="Q51" s="7"/>
      <c r="R51" s="4"/>
      <c r="S51" s="4"/>
      <c r="T51" s="8"/>
      <c r="U51" s="7"/>
      <c r="V51" s="8"/>
    </row>
    <row r="52" spans="1:22" x14ac:dyDescent="0.2">
      <c r="A52" s="4" t="e">
        <f t="shared" ca="1" si="0"/>
        <v>#VALUE!</v>
      </c>
      <c r="B52" s="4" t="str">
        <f ca="1">IFERROR(__xludf.DUMMYFUNCTION("INDEX(IFNA(REGEXEXTRACT(D52, ""([^ ]+)$"")))"),"")</f>
        <v/>
      </c>
      <c r="C52" s="4">
        <f t="shared" si="1"/>
        <v>0</v>
      </c>
      <c r="D52" s="4"/>
      <c r="E52" s="7"/>
      <c r="F52" s="6"/>
      <c r="G52" s="7"/>
      <c r="H52" s="4"/>
      <c r="I52" s="4"/>
      <c r="J52" s="4"/>
      <c r="K52" s="4"/>
      <c r="L52" s="8"/>
      <c r="M52" s="7"/>
      <c r="N52" s="4"/>
      <c r="O52" s="4"/>
      <c r="P52" s="8"/>
      <c r="Q52" s="7"/>
      <c r="R52" s="4"/>
      <c r="S52" s="4"/>
      <c r="T52" s="8"/>
      <c r="U52" s="7"/>
      <c r="V52" s="8"/>
    </row>
    <row r="53" spans="1:22" x14ac:dyDescent="0.2">
      <c r="A53" s="4" t="e">
        <f t="shared" ca="1" si="0"/>
        <v>#VALUE!</v>
      </c>
      <c r="B53" s="4" t="str">
        <f ca="1">IFERROR(__xludf.DUMMYFUNCTION("INDEX(IFNA(REGEXEXTRACT(D53, ""([^ ]+)$"")))"),"")</f>
        <v/>
      </c>
      <c r="C53" s="4">
        <f t="shared" si="1"/>
        <v>0</v>
      </c>
      <c r="D53" s="4"/>
      <c r="E53" s="7"/>
      <c r="F53" s="6"/>
      <c r="G53" s="7"/>
      <c r="H53" s="4"/>
      <c r="I53" s="4"/>
      <c r="J53" s="4"/>
      <c r="K53" s="4"/>
      <c r="L53" s="8"/>
      <c r="M53" s="7"/>
      <c r="N53" s="4"/>
      <c r="O53" s="4"/>
      <c r="P53" s="8"/>
      <c r="Q53" s="7"/>
      <c r="R53" s="4"/>
      <c r="S53" s="4"/>
      <c r="T53" s="8"/>
      <c r="U53" s="7"/>
      <c r="V53" s="8"/>
    </row>
    <row r="54" spans="1:22" x14ac:dyDescent="0.2">
      <c r="A54" s="4" t="e">
        <f t="shared" ca="1" si="0"/>
        <v>#VALUE!</v>
      </c>
      <c r="B54" s="4" t="str">
        <f ca="1">IFERROR(__xludf.DUMMYFUNCTION("INDEX(IFNA(REGEXEXTRACT(D54, ""([^ ]+)$"")))"),"")</f>
        <v/>
      </c>
      <c r="C54" s="4">
        <f t="shared" si="1"/>
        <v>0</v>
      </c>
      <c r="D54" s="4"/>
      <c r="E54" s="7"/>
      <c r="F54" s="6"/>
      <c r="G54" s="7"/>
      <c r="H54" s="4"/>
      <c r="I54" s="4"/>
      <c r="J54" s="4"/>
      <c r="K54" s="4"/>
      <c r="L54" s="8"/>
      <c r="M54" s="7"/>
      <c r="N54" s="4"/>
      <c r="O54" s="4"/>
      <c r="P54" s="8"/>
      <c r="Q54" s="7"/>
      <c r="R54" s="4"/>
      <c r="S54" s="4"/>
      <c r="T54" s="8"/>
      <c r="U54" s="7"/>
      <c r="V54" s="8"/>
    </row>
    <row r="55" spans="1:22" x14ac:dyDescent="0.2">
      <c r="A55" s="4" t="e">
        <f t="shared" ca="1" si="0"/>
        <v>#VALUE!</v>
      </c>
      <c r="B55" s="4" t="str">
        <f ca="1">IFERROR(__xludf.DUMMYFUNCTION("INDEX(IFNA(REGEXEXTRACT(D55, ""([^ ]+)$"")))"),"")</f>
        <v/>
      </c>
      <c r="C55" s="4">
        <f t="shared" si="1"/>
        <v>0</v>
      </c>
      <c r="D55" s="4"/>
      <c r="E55" s="7"/>
      <c r="F55" s="6"/>
      <c r="G55" s="7"/>
      <c r="H55" s="4"/>
      <c r="I55" s="4"/>
      <c r="J55" s="4"/>
      <c r="K55" s="4"/>
      <c r="L55" s="8"/>
      <c r="M55" s="7"/>
      <c r="N55" s="4"/>
      <c r="O55" s="4"/>
      <c r="P55" s="8"/>
      <c r="Q55" s="7"/>
      <c r="R55" s="4"/>
      <c r="S55" s="4"/>
      <c r="T55" s="8"/>
      <c r="U55" s="7"/>
      <c r="V55" s="8"/>
    </row>
    <row r="56" spans="1:22" x14ac:dyDescent="0.2">
      <c r="A56" s="4" t="e">
        <f t="shared" ca="1" si="0"/>
        <v>#VALUE!</v>
      </c>
      <c r="B56" s="4" t="str">
        <f ca="1">IFERROR(__xludf.DUMMYFUNCTION("INDEX(IFNA(REGEXEXTRACT(D56, ""([^ ]+)$"")))"),"")</f>
        <v/>
      </c>
      <c r="C56" s="4">
        <f t="shared" si="1"/>
        <v>0</v>
      </c>
      <c r="D56" s="4"/>
      <c r="E56" s="7"/>
      <c r="F56" s="6"/>
      <c r="G56" s="7"/>
      <c r="H56" s="4"/>
      <c r="I56" s="4"/>
      <c r="J56" s="4"/>
      <c r="K56" s="4"/>
      <c r="L56" s="8"/>
      <c r="M56" s="7"/>
      <c r="N56" s="4"/>
      <c r="O56" s="4"/>
      <c r="P56" s="8"/>
      <c r="Q56" s="7"/>
      <c r="R56" s="4"/>
      <c r="S56" s="4"/>
      <c r="T56" s="8"/>
      <c r="U56" s="7"/>
      <c r="V56" s="8"/>
    </row>
    <row r="57" spans="1:22" x14ac:dyDescent="0.2">
      <c r="A57" s="4" t="e">
        <f t="shared" ca="1" si="0"/>
        <v>#VALUE!</v>
      </c>
      <c r="B57" s="4" t="str">
        <f ca="1">IFERROR(__xludf.DUMMYFUNCTION("INDEX(IFNA(REGEXEXTRACT(D57, ""([^ ]+)$"")))"),"")</f>
        <v/>
      </c>
      <c r="C57" s="4">
        <f t="shared" si="1"/>
        <v>0</v>
      </c>
      <c r="D57" s="4"/>
      <c r="E57" s="7"/>
      <c r="F57" s="6"/>
      <c r="G57" s="7"/>
      <c r="H57" s="4"/>
      <c r="I57" s="4"/>
      <c r="J57" s="4"/>
      <c r="K57" s="4"/>
      <c r="L57" s="8"/>
      <c r="M57" s="7"/>
      <c r="N57" s="4"/>
      <c r="O57" s="4"/>
      <c r="P57" s="8"/>
      <c r="Q57" s="7"/>
      <c r="R57" s="4"/>
      <c r="S57" s="4"/>
      <c r="T57" s="8"/>
      <c r="U57" s="7"/>
      <c r="V57" s="8"/>
    </row>
    <row r="58" spans="1:22" x14ac:dyDescent="0.2">
      <c r="A58" s="4" t="e">
        <f t="shared" ca="1" si="0"/>
        <v>#VALUE!</v>
      </c>
      <c r="B58" s="4" t="str">
        <f ca="1">IFERROR(__xludf.DUMMYFUNCTION("INDEX(IFNA(REGEXEXTRACT(D58, ""([^ ]+)$"")))"),"")</f>
        <v/>
      </c>
      <c r="C58" s="4">
        <f t="shared" si="1"/>
        <v>0</v>
      </c>
      <c r="D58" s="4"/>
      <c r="E58" s="7"/>
      <c r="F58" s="6"/>
      <c r="G58" s="7"/>
      <c r="H58" s="4"/>
      <c r="I58" s="4"/>
      <c r="J58" s="4"/>
      <c r="K58" s="4"/>
      <c r="L58" s="8"/>
      <c r="M58" s="7"/>
      <c r="N58" s="4"/>
      <c r="O58" s="4"/>
      <c r="P58" s="8"/>
      <c r="Q58" s="7"/>
      <c r="R58" s="4"/>
      <c r="S58" s="4"/>
      <c r="T58" s="8"/>
      <c r="U58" s="7"/>
      <c r="V58" s="8"/>
    </row>
    <row r="59" spans="1:22" x14ac:dyDescent="0.2">
      <c r="A59" s="4" t="e">
        <f t="shared" ca="1" si="0"/>
        <v>#VALUE!</v>
      </c>
      <c r="B59" s="4" t="str">
        <f ca="1">IFERROR(__xludf.DUMMYFUNCTION("INDEX(IFNA(REGEXEXTRACT(D59, ""([^ ]+)$"")))"),"")</f>
        <v/>
      </c>
      <c r="C59" s="4">
        <f t="shared" si="1"/>
        <v>0</v>
      </c>
      <c r="D59" s="4"/>
      <c r="E59" s="7"/>
      <c r="F59" s="6"/>
      <c r="G59" s="7"/>
      <c r="H59" s="4"/>
      <c r="I59" s="4"/>
      <c r="J59" s="4"/>
      <c r="K59" s="4"/>
      <c r="L59" s="8"/>
      <c r="M59" s="7"/>
      <c r="N59" s="4"/>
      <c r="O59" s="4"/>
      <c r="P59" s="8"/>
      <c r="Q59" s="7"/>
      <c r="R59" s="4"/>
      <c r="S59" s="4"/>
      <c r="T59" s="8"/>
      <c r="U59" s="7"/>
      <c r="V59" s="8"/>
    </row>
    <row r="60" spans="1:22" x14ac:dyDescent="0.2">
      <c r="A60" s="4" t="e">
        <f t="shared" ca="1" si="0"/>
        <v>#VALUE!</v>
      </c>
      <c r="B60" s="4" t="str">
        <f ca="1">IFERROR(__xludf.DUMMYFUNCTION("INDEX(IFNA(REGEXEXTRACT(D60, ""([^ ]+)$"")))"),"")</f>
        <v/>
      </c>
      <c r="C60" s="4">
        <f t="shared" si="1"/>
        <v>0</v>
      </c>
      <c r="D60" s="4"/>
      <c r="E60" s="7"/>
      <c r="F60" s="6"/>
      <c r="G60" s="7"/>
      <c r="H60" s="4"/>
      <c r="I60" s="4"/>
      <c r="J60" s="4"/>
      <c r="K60" s="4"/>
      <c r="L60" s="8"/>
      <c r="M60" s="7"/>
      <c r="N60" s="4"/>
      <c r="O60" s="4"/>
      <c r="P60" s="8"/>
      <c r="Q60" s="7"/>
      <c r="R60" s="4"/>
      <c r="S60" s="4"/>
      <c r="T60" s="8"/>
      <c r="U60" s="7"/>
      <c r="V60" s="8"/>
    </row>
    <row r="61" spans="1:22" x14ac:dyDescent="0.2">
      <c r="A61" s="4" t="e">
        <f t="shared" ca="1" si="0"/>
        <v>#VALUE!</v>
      </c>
      <c r="B61" s="4" t="str">
        <f ca="1">IFERROR(__xludf.DUMMYFUNCTION("INDEX(IFNA(REGEXEXTRACT(D61, ""([^ ]+)$"")))"),"")</f>
        <v/>
      </c>
      <c r="C61" s="4">
        <f t="shared" si="1"/>
        <v>0</v>
      </c>
      <c r="D61" s="4"/>
      <c r="E61" s="7"/>
      <c r="F61" s="6"/>
      <c r="G61" s="7"/>
      <c r="H61" s="4"/>
      <c r="I61" s="4"/>
      <c r="J61" s="4"/>
      <c r="K61" s="4"/>
      <c r="L61" s="8"/>
      <c r="M61" s="7"/>
      <c r="N61" s="4"/>
      <c r="O61" s="4"/>
      <c r="P61" s="8"/>
      <c r="Q61" s="7"/>
      <c r="R61" s="4"/>
      <c r="S61" s="4"/>
      <c r="T61" s="8"/>
      <c r="U61" s="7"/>
      <c r="V61" s="8"/>
    </row>
    <row r="62" spans="1:22" x14ac:dyDescent="0.2">
      <c r="A62" s="4" t="e">
        <f t="shared" ca="1" si="0"/>
        <v>#VALUE!</v>
      </c>
      <c r="B62" s="4" t="str">
        <f ca="1">IFERROR(__xludf.DUMMYFUNCTION("INDEX(IFNA(REGEXEXTRACT(D62, ""([^ ]+)$"")))"),"")</f>
        <v/>
      </c>
      <c r="C62" s="4">
        <f t="shared" si="1"/>
        <v>0</v>
      </c>
      <c r="D62" s="4"/>
      <c r="E62" s="7"/>
      <c r="F62" s="6"/>
      <c r="G62" s="7"/>
      <c r="H62" s="4"/>
      <c r="I62" s="4"/>
      <c r="J62" s="4"/>
      <c r="K62" s="4"/>
      <c r="L62" s="8"/>
      <c r="M62" s="7"/>
      <c r="N62" s="4"/>
      <c r="O62" s="4"/>
      <c r="P62" s="8"/>
      <c r="Q62" s="7"/>
      <c r="R62" s="4"/>
      <c r="S62" s="4"/>
      <c r="T62" s="8"/>
      <c r="U62" s="7"/>
      <c r="V62" s="8"/>
    </row>
    <row r="63" spans="1:22" x14ac:dyDescent="0.2">
      <c r="A63" s="4" t="e">
        <f t="shared" ca="1" si="0"/>
        <v>#VALUE!</v>
      </c>
      <c r="B63" s="4" t="str">
        <f ca="1">IFERROR(__xludf.DUMMYFUNCTION("INDEX(IFNA(REGEXEXTRACT(D63, ""([^ ]+)$"")))"),"")</f>
        <v/>
      </c>
      <c r="C63" s="4">
        <f t="shared" si="1"/>
        <v>0</v>
      </c>
      <c r="D63" s="4"/>
      <c r="E63" s="7"/>
      <c r="F63" s="6"/>
      <c r="G63" s="7"/>
      <c r="H63" s="4"/>
      <c r="I63" s="4"/>
      <c r="J63" s="4"/>
      <c r="K63" s="4"/>
      <c r="L63" s="8"/>
      <c r="M63" s="7"/>
      <c r="N63" s="4"/>
      <c r="O63" s="4"/>
      <c r="P63" s="8"/>
      <c r="Q63" s="7"/>
      <c r="R63" s="4"/>
      <c r="S63" s="4"/>
      <c r="T63" s="8"/>
      <c r="U63" s="7"/>
      <c r="V63" s="8"/>
    </row>
    <row r="64" spans="1:22" x14ac:dyDescent="0.2">
      <c r="A64" s="4" t="e">
        <f t="shared" ca="1" si="0"/>
        <v>#VALUE!</v>
      </c>
      <c r="B64" s="4" t="str">
        <f ca="1">IFERROR(__xludf.DUMMYFUNCTION("INDEX(IFNA(REGEXEXTRACT(D64, ""([^ ]+)$"")))"),"")</f>
        <v/>
      </c>
      <c r="C64" s="4">
        <f t="shared" si="1"/>
        <v>0</v>
      </c>
      <c r="D64" s="4"/>
      <c r="E64" s="7"/>
      <c r="F64" s="6"/>
      <c r="G64" s="7"/>
      <c r="H64" s="4"/>
      <c r="I64" s="4"/>
      <c r="J64" s="4"/>
      <c r="K64" s="4"/>
      <c r="L64" s="8"/>
      <c r="M64" s="7"/>
      <c r="N64" s="4"/>
      <c r="O64" s="4"/>
      <c r="P64" s="8"/>
      <c r="Q64" s="7"/>
      <c r="R64" s="4"/>
      <c r="S64" s="4"/>
      <c r="T64" s="8"/>
      <c r="U64" s="7"/>
      <c r="V64" s="8"/>
    </row>
    <row r="65" spans="1:22" x14ac:dyDescent="0.2">
      <c r="A65" s="4" t="e">
        <f t="shared" ca="1" si="0"/>
        <v>#VALUE!</v>
      </c>
      <c r="B65" s="4" t="str">
        <f ca="1">IFERROR(__xludf.DUMMYFUNCTION("INDEX(IFNA(REGEXEXTRACT(D65, ""([^ ]+)$"")))"),"")</f>
        <v/>
      </c>
      <c r="C65" s="4">
        <f t="shared" si="1"/>
        <v>0</v>
      </c>
      <c r="D65" s="4"/>
      <c r="E65" s="7"/>
      <c r="F65" s="6"/>
      <c r="G65" s="7"/>
      <c r="H65" s="4"/>
      <c r="I65" s="4"/>
      <c r="J65" s="4"/>
      <c r="K65" s="4"/>
      <c r="L65" s="8"/>
      <c r="M65" s="7"/>
      <c r="N65" s="4"/>
      <c r="O65" s="4"/>
      <c r="P65" s="8"/>
      <c r="Q65" s="7"/>
      <c r="R65" s="4"/>
      <c r="S65" s="4"/>
      <c r="T65" s="8"/>
      <c r="U65" s="7"/>
      <c r="V65" s="8"/>
    </row>
    <row r="66" spans="1:22" x14ac:dyDescent="0.2">
      <c r="A66" s="4" t="e">
        <f t="shared" ca="1" si="0"/>
        <v>#VALUE!</v>
      </c>
      <c r="B66" s="4" t="str">
        <f ca="1">IFERROR(__xludf.DUMMYFUNCTION("INDEX(IFNA(REGEXEXTRACT(D66, ""([^ ]+)$"")))"),"")</f>
        <v/>
      </c>
      <c r="C66" s="4">
        <f t="shared" si="1"/>
        <v>0</v>
      </c>
      <c r="D66" s="4"/>
      <c r="E66" s="7"/>
      <c r="F66" s="6"/>
      <c r="G66" s="7"/>
      <c r="H66" s="4"/>
      <c r="I66" s="4"/>
      <c r="J66" s="4"/>
      <c r="K66" s="4"/>
      <c r="L66" s="8"/>
      <c r="M66" s="7"/>
      <c r="N66" s="4"/>
      <c r="O66" s="4"/>
      <c r="P66" s="8"/>
      <c r="Q66" s="7"/>
      <c r="R66" s="4"/>
      <c r="S66" s="4"/>
      <c r="T66" s="8"/>
      <c r="U66" s="7"/>
      <c r="V66" s="8"/>
    </row>
    <row r="67" spans="1:22" x14ac:dyDescent="0.2">
      <c r="A67" s="4" t="e">
        <f t="shared" ca="1" si="0"/>
        <v>#VALUE!</v>
      </c>
      <c r="B67" s="4" t="str">
        <f ca="1">IFERROR(__xludf.DUMMYFUNCTION("INDEX(IFNA(REGEXEXTRACT(D67, ""([^ ]+)$"")))"),"")</f>
        <v/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0</v>
      </c>
      <c r="D67" s="4"/>
      <c r="E67" s="7"/>
      <c r="F67" s="6"/>
      <c r="G67" s="7"/>
      <c r="H67" s="4"/>
      <c r="I67" s="4"/>
      <c r="J67" s="4"/>
      <c r="K67" s="4"/>
      <c r="L67" s="8"/>
      <c r="M67" s="7"/>
      <c r="N67" s="4"/>
      <c r="O67" s="4"/>
      <c r="P67" s="8"/>
      <c r="Q67" s="7"/>
      <c r="R67" s="4"/>
      <c r="S67" s="4"/>
      <c r="T67" s="8"/>
      <c r="U67" s="7"/>
      <c r="V67" s="8"/>
    </row>
    <row r="68" spans="1:22" x14ac:dyDescent="0.2">
      <c r="A68" s="4" t="e">
        <f t="shared" ca="1" si="0"/>
        <v>#VALUE!</v>
      </c>
      <c r="B68" s="4" t="str">
        <f ca="1">IFERROR(__xludf.DUMMYFUNCTION("INDEX(IFNA(REGEXEXTRACT(D68, ""([^ ]+)$"")))"),"")</f>
        <v/>
      </c>
      <c r="C68" s="4">
        <f t="shared" si="2"/>
        <v>0</v>
      </c>
      <c r="D68" s="4"/>
      <c r="E68" s="7"/>
      <c r="F68" s="6"/>
      <c r="G68" s="7"/>
      <c r="H68" s="4"/>
      <c r="I68" s="4"/>
      <c r="J68" s="4"/>
      <c r="K68" s="4"/>
      <c r="L68" s="8"/>
      <c r="M68" s="7"/>
      <c r="N68" s="4"/>
      <c r="O68" s="4"/>
      <c r="P68" s="8"/>
      <c r="Q68" s="7"/>
      <c r="R68" s="4"/>
      <c r="S68" s="4"/>
      <c r="T68" s="8"/>
      <c r="U68" s="7"/>
      <c r="V68" s="8"/>
    </row>
    <row r="69" spans="1:22" x14ac:dyDescent="0.2">
      <c r="A69" s="4" t="e">
        <f t="shared" ca="1" si="0"/>
        <v>#VALUE!</v>
      </c>
      <c r="B69" s="4" t="str">
        <f ca="1">IFERROR(__xludf.DUMMYFUNCTION("INDEX(IFNA(REGEXEXTRACT(D69, ""([^ ]+)$"")))"),"")</f>
        <v/>
      </c>
      <c r="C69" s="4">
        <f t="shared" si="2"/>
        <v>0</v>
      </c>
      <c r="D69" s="4"/>
      <c r="E69" s="7"/>
      <c r="F69" s="6"/>
      <c r="G69" s="7"/>
      <c r="H69" s="4"/>
      <c r="I69" s="4"/>
      <c r="J69" s="4"/>
      <c r="K69" s="4"/>
      <c r="L69" s="8"/>
      <c r="M69" s="7"/>
      <c r="N69" s="4"/>
      <c r="O69" s="4"/>
      <c r="P69" s="8"/>
      <c r="Q69" s="7"/>
      <c r="R69" s="4"/>
      <c r="S69" s="4"/>
      <c r="T69" s="8"/>
      <c r="U69" s="7"/>
      <c r="V69" s="8"/>
    </row>
    <row r="70" spans="1:22" x14ac:dyDescent="0.2">
      <c r="A70" s="4" t="e">
        <f t="shared" ca="1" si="0"/>
        <v>#VALUE!</v>
      </c>
      <c r="B70" s="4" t="str">
        <f ca="1">IFERROR(__xludf.DUMMYFUNCTION("INDEX(IFNA(REGEXEXTRACT(D70, ""([^ ]+)$"")))"),"")</f>
        <v/>
      </c>
      <c r="C70" s="4">
        <f t="shared" si="2"/>
        <v>0</v>
      </c>
      <c r="D70" s="4"/>
      <c r="E70" s="7"/>
      <c r="F70" s="6"/>
      <c r="G70" s="7"/>
      <c r="H70" s="4"/>
      <c r="I70" s="4"/>
      <c r="J70" s="4"/>
      <c r="K70" s="4"/>
      <c r="L70" s="8"/>
      <c r="M70" s="7"/>
      <c r="N70" s="4"/>
      <c r="O70" s="4"/>
      <c r="P70" s="8"/>
      <c r="Q70" s="7"/>
      <c r="R70" s="4"/>
      <c r="S70" s="4"/>
      <c r="T70" s="8"/>
      <c r="U70" s="7"/>
      <c r="V70" s="8"/>
    </row>
    <row r="71" spans="1:22" x14ac:dyDescent="0.2">
      <c r="A71" s="4" t="e">
        <f t="shared" ca="1" si="0"/>
        <v>#VALUE!</v>
      </c>
      <c r="B71" s="4" t="str">
        <f ca="1">IFERROR(__xludf.DUMMYFUNCTION("INDEX(IFNA(REGEXEXTRACT(D71, ""([^ ]+)$"")))"),"")</f>
        <v/>
      </c>
      <c r="C71" s="4">
        <f t="shared" si="2"/>
        <v>0</v>
      </c>
      <c r="D71" s="4"/>
      <c r="E71" s="7"/>
      <c r="F71" s="6"/>
      <c r="G71" s="7"/>
      <c r="H71" s="4"/>
      <c r="I71" s="4"/>
      <c r="J71" s="4"/>
      <c r="K71" s="4"/>
      <c r="L71" s="8"/>
      <c r="M71" s="7"/>
      <c r="N71" s="4"/>
      <c r="O71" s="4"/>
      <c r="P71" s="8"/>
      <c r="Q71" s="7"/>
      <c r="R71" s="4"/>
      <c r="S71" s="4"/>
      <c r="T71" s="8"/>
      <c r="U71" s="7"/>
      <c r="V71" s="8"/>
    </row>
    <row r="72" spans="1:22" x14ac:dyDescent="0.2">
      <c r="A72" s="4" t="e">
        <f t="shared" ca="1" si="0"/>
        <v>#VALUE!</v>
      </c>
      <c r="B72" s="4" t="str">
        <f ca="1">IFERROR(__xludf.DUMMYFUNCTION("INDEX(IFNA(REGEXEXTRACT(D72, ""([^ ]+)$"")))"),"")</f>
        <v/>
      </c>
      <c r="C72" s="4">
        <f t="shared" si="2"/>
        <v>0</v>
      </c>
      <c r="D72" s="4"/>
      <c r="E72" s="7"/>
      <c r="F72" s="6"/>
      <c r="G72" s="7"/>
      <c r="H72" s="4"/>
      <c r="I72" s="4"/>
      <c r="J72" s="4"/>
      <c r="K72" s="4"/>
      <c r="L72" s="8"/>
      <c r="M72" s="7"/>
      <c r="N72" s="4"/>
      <c r="O72" s="4"/>
      <c r="P72" s="8"/>
      <c r="Q72" s="7"/>
      <c r="R72" s="4"/>
      <c r="S72" s="4"/>
      <c r="T72" s="8"/>
      <c r="U72" s="7"/>
      <c r="V72" s="8"/>
    </row>
    <row r="73" spans="1:22" x14ac:dyDescent="0.2">
      <c r="A73" s="4" t="e">
        <f t="shared" ca="1" si="0"/>
        <v>#VALUE!</v>
      </c>
      <c r="B73" s="4" t="str">
        <f ca="1">IFERROR(__xludf.DUMMYFUNCTION("INDEX(IFNA(REGEXEXTRACT(D73, ""([^ ]+)$"")))"),"")</f>
        <v/>
      </c>
      <c r="C73" s="4">
        <f t="shared" si="2"/>
        <v>0</v>
      </c>
      <c r="D73" s="4"/>
      <c r="E73" s="7"/>
      <c r="F73" s="6"/>
      <c r="G73" s="7"/>
      <c r="H73" s="4"/>
      <c r="I73" s="4"/>
      <c r="J73" s="4"/>
      <c r="K73" s="4"/>
      <c r="L73" s="8"/>
      <c r="M73" s="7"/>
      <c r="N73" s="4"/>
      <c r="O73" s="4"/>
      <c r="P73" s="8"/>
      <c r="Q73" s="7"/>
      <c r="R73" s="4"/>
      <c r="S73" s="4"/>
      <c r="T73" s="8"/>
      <c r="U73" s="7"/>
      <c r="V73" s="8"/>
    </row>
    <row r="74" spans="1:22" x14ac:dyDescent="0.2">
      <c r="A74" s="4" t="e">
        <f t="shared" ca="1" si="0"/>
        <v>#VALUE!</v>
      </c>
      <c r="B74" s="4" t="str">
        <f ca="1">IFERROR(__xludf.DUMMYFUNCTION("INDEX(IFNA(REGEXEXTRACT(D74, ""([^ ]+)$"")))"),"")</f>
        <v/>
      </c>
      <c r="C74" s="4">
        <f t="shared" si="2"/>
        <v>0</v>
      </c>
      <c r="D74" s="4"/>
      <c r="E74" s="7"/>
      <c r="F74" s="6"/>
      <c r="G74" s="7"/>
      <c r="H74" s="4"/>
      <c r="I74" s="4"/>
      <c r="J74" s="4"/>
      <c r="K74" s="4"/>
      <c r="L74" s="8"/>
      <c r="M74" s="7"/>
      <c r="N74" s="4"/>
      <c r="O74" s="4"/>
      <c r="P74" s="8"/>
      <c r="Q74" s="7"/>
      <c r="R74" s="4"/>
      <c r="S74" s="4"/>
      <c r="T74" s="8"/>
      <c r="U74" s="7"/>
      <c r="V74" s="8"/>
    </row>
    <row r="75" spans="1:22" x14ac:dyDescent="0.2">
      <c r="A75" s="4" t="e">
        <f t="shared" ca="1" si="0"/>
        <v>#VALUE!</v>
      </c>
      <c r="B75" s="4" t="str">
        <f ca="1">IFERROR(__xludf.DUMMYFUNCTION("INDEX(IFNA(REGEXEXTRACT(D75, ""([^ ]+)$"")))"),"")</f>
        <v/>
      </c>
      <c r="C75" s="4">
        <f t="shared" si="2"/>
        <v>0</v>
      </c>
      <c r="D75" s="4"/>
      <c r="E75" s="7"/>
      <c r="F75" s="6"/>
      <c r="G75" s="7"/>
      <c r="H75" s="4"/>
      <c r="I75" s="4"/>
      <c r="J75" s="4"/>
      <c r="K75" s="4"/>
      <c r="L75" s="8"/>
      <c r="M75" s="7"/>
      <c r="N75" s="4"/>
      <c r="O75" s="4"/>
      <c r="P75" s="8"/>
      <c r="Q75" s="7"/>
      <c r="R75" s="4"/>
      <c r="S75" s="4"/>
      <c r="T75" s="8"/>
      <c r="U75" s="7"/>
      <c r="V75" s="8"/>
    </row>
    <row r="76" spans="1:22" x14ac:dyDescent="0.2">
      <c r="A76" s="4" t="e">
        <f t="shared" ca="1" si="0"/>
        <v>#VALUE!</v>
      </c>
      <c r="B76" s="4" t="str">
        <f ca="1">IFERROR(__xludf.DUMMYFUNCTION("INDEX(IFNA(REGEXEXTRACT(D76, ""([^ ]+)$"")))"),"")</f>
        <v/>
      </c>
      <c r="C76" s="4">
        <f t="shared" si="2"/>
        <v>0</v>
      </c>
      <c r="D76" s="4"/>
      <c r="E76" s="7"/>
      <c r="F76" s="6"/>
      <c r="G76" s="7"/>
      <c r="H76" s="4"/>
      <c r="I76" s="4"/>
      <c r="J76" s="4"/>
      <c r="K76" s="4"/>
      <c r="L76" s="8"/>
      <c r="M76" s="7"/>
      <c r="N76" s="4"/>
      <c r="O76" s="4"/>
      <c r="P76" s="8"/>
      <c r="Q76" s="7"/>
      <c r="R76" s="4"/>
      <c r="S76" s="4"/>
      <c r="T76" s="8"/>
      <c r="U76" s="7"/>
      <c r="V76" s="8"/>
    </row>
    <row r="77" spans="1:22" x14ac:dyDescent="0.2">
      <c r="A77" s="4" t="e">
        <f t="shared" ca="1" si="0"/>
        <v>#VALUE!</v>
      </c>
      <c r="B77" s="4" t="str">
        <f ca="1">IFERROR(__xludf.DUMMYFUNCTION("INDEX(IFNA(REGEXEXTRACT(D77, ""([^ ]+)$"")))"),"")</f>
        <v/>
      </c>
      <c r="C77" s="4">
        <f t="shared" si="2"/>
        <v>0</v>
      </c>
      <c r="D77" s="4"/>
      <c r="E77" s="7"/>
      <c r="F77" s="6"/>
      <c r="G77" s="7"/>
      <c r="H77" s="4"/>
      <c r="I77" s="4"/>
      <c r="J77" s="4"/>
      <c r="K77" s="4"/>
      <c r="L77" s="8"/>
      <c r="M77" s="7"/>
      <c r="N77" s="4"/>
      <c r="O77" s="4"/>
      <c r="P77" s="8"/>
      <c r="Q77" s="7"/>
      <c r="R77" s="4"/>
      <c r="S77" s="4"/>
      <c r="T77" s="8"/>
      <c r="U77" s="7"/>
      <c r="V77" s="8"/>
    </row>
    <row r="78" spans="1:22" x14ac:dyDescent="0.2">
      <c r="A78" s="4" t="e">
        <f t="shared" ca="1" si="0"/>
        <v>#VALUE!</v>
      </c>
      <c r="B78" s="4" t="str">
        <f ca="1">IFERROR(__xludf.DUMMYFUNCTION("INDEX(IFNA(REGEXEXTRACT(D78, ""([^ ]+)$"")))"),"")</f>
        <v/>
      </c>
      <c r="C78" s="4">
        <f t="shared" si="2"/>
        <v>0</v>
      </c>
      <c r="D78" s="4"/>
      <c r="E78" s="7"/>
      <c r="F78" s="6"/>
      <c r="G78" s="7"/>
      <c r="H78" s="4"/>
      <c r="I78" s="4"/>
      <c r="J78" s="4"/>
      <c r="K78" s="4"/>
      <c r="L78" s="8"/>
      <c r="M78" s="7"/>
      <c r="N78" s="4"/>
      <c r="O78" s="4"/>
      <c r="P78" s="8"/>
      <c r="Q78" s="7"/>
      <c r="R78" s="4"/>
      <c r="S78" s="4"/>
      <c r="T78" s="8"/>
      <c r="U78" s="7"/>
      <c r="V78" s="8"/>
    </row>
    <row r="79" spans="1:22" x14ac:dyDescent="0.2">
      <c r="A79" s="4" t="e">
        <f t="shared" ca="1" si="0"/>
        <v>#VALUE!</v>
      </c>
      <c r="B79" s="4" t="str">
        <f ca="1">IFERROR(__xludf.DUMMYFUNCTION("INDEX(IFNA(REGEXEXTRACT(D79, ""([^ ]+)$"")))"),"")</f>
        <v/>
      </c>
      <c r="C79" s="4">
        <f t="shared" si="2"/>
        <v>0</v>
      </c>
      <c r="D79" s="4"/>
      <c r="E79" s="7"/>
      <c r="F79" s="6"/>
      <c r="G79" s="7"/>
      <c r="H79" s="4"/>
      <c r="I79" s="4"/>
      <c r="J79" s="4"/>
      <c r="K79" s="4"/>
      <c r="L79" s="8"/>
      <c r="M79" s="7"/>
      <c r="N79" s="4"/>
      <c r="O79" s="4"/>
      <c r="P79" s="8"/>
      <c r="Q79" s="7"/>
      <c r="R79" s="4"/>
      <c r="S79" s="4"/>
      <c r="T79" s="8"/>
      <c r="U79" s="7"/>
      <c r="V79" s="8"/>
    </row>
    <row r="80" spans="1:22" x14ac:dyDescent="0.2">
      <c r="A80" s="4" t="e">
        <f t="shared" ca="1" si="0"/>
        <v>#VALUE!</v>
      </c>
      <c r="B80" s="4" t="str">
        <f ca="1">IFERROR(__xludf.DUMMYFUNCTION("INDEX(IFNA(REGEXEXTRACT(D80, ""([^ ]+)$"")))"),"")</f>
        <v/>
      </c>
      <c r="C80" s="4">
        <f t="shared" si="2"/>
        <v>0</v>
      </c>
      <c r="D80" s="4"/>
      <c r="E80" s="7"/>
      <c r="F80" s="6"/>
      <c r="G80" s="7"/>
      <c r="H80" s="4"/>
      <c r="I80" s="4"/>
      <c r="J80" s="4"/>
      <c r="K80" s="4"/>
      <c r="L80" s="8"/>
      <c r="M80" s="7"/>
      <c r="N80" s="4"/>
      <c r="O80" s="4"/>
      <c r="P80" s="8"/>
      <c r="Q80" s="7"/>
      <c r="R80" s="4"/>
      <c r="S80" s="4"/>
      <c r="T80" s="8"/>
      <c r="U80" s="7"/>
      <c r="V80" s="8"/>
    </row>
    <row r="81" spans="1:22" x14ac:dyDescent="0.2">
      <c r="A81" s="4" t="e">
        <f t="shared" ca="1" si="0"/>
        <v>#VALUE!</v>
      </c>
      <c r="B81" s="4" t="str">
        <f ca="1">IFERROR(__xludf.DUMMYFUNCTION("INDEX(IFNA(REGEXEXTRACT(D81, ""([^ ]+)$"")))"),"")</f>
        <v/>
      </c>
      <c r="C81" s="4">
        <f t="shared" si="2"/>
        <v>0</v>
      </c>
      <c r="D81" s="4"/>
      <c r="E81" s="7"/>
      <c r="F81" s="6"/>
      <c r="G81" s="7"/>
      <c r="H81" s="4"/>
      <c r="I81" s="4"/>
      <c r="J81" s="4"/>
      <c r="K81" s="4"/>
      <c r="L81" s="8"/>
      <c r="M81" s="7"/>
      <c r="N81" s="4"/>
      <c r="O81" s="4"/>
      <c r="P81" s="8"/>
      <c r="Q81" s="7"/>
      <c r="R81" s="4"/>
      <c r="S81" s="4"/>
      <c r="T81" s="8"/>
      <c r="U81" s="7"/>
      <c r="V81" s="8"/>
    </row>
    <row r="82" spans="1:22" x14ac:dyDescent="0.2">
      <c r="A82" s="4" t="e">
        <f t="shared" ca="1" si="0"/>
        <v>#VALUE!</v>
      </c>
      <c r="B82" s="4" t="str">
        <f ca="1">IFERROR(__xludf.DUMMYFUNCTION("INDEX(IFNA(REGEXEXTRACT(D82, ""([^ ]+)$"")))"),"")</f>
        <v/>
      </c>
      <c r="C82" s="4">
        <f t="shared" si="2"/>
        <v>0</v>
      </c>
      <c r="D82" s="4"/>
      <c r="E82" s="7"/>
      <c r="F82" s="6"/>
      <c r="G82" s="7"/>
      <c r="H82" s="4"/>
      <c r="I82" s="4"/>
      <c r="J82" s="4"/>
      <c r="K82" s="4"/>
      <c r="L82" s="8"/>
      <c r="M82" s="7"/>
      <c r="N82" s="4"/>
      <c r="O82" s="4"/>
      <c r="P82" s="8"/>
      <c r="Q82" s="7"/>
      <c r="R82" s="4"/>
      <c r="S82" s="4"/>
      <c r="T82" s="8"/>
      <c r="U82" s="7"/>
      <c r="V82" s="8"/>
    </row>
    <row r="83" spans="1:22" x14ac:dyDescent="0.2">
      <c r="A83" s="4" t="e">
        <f t="shared" ca="1" si="0"/>
        <v>#VALUE!</v>
      </c>
      <c r="B83" s="4" t="str">
        <f ca="1">IFERROR(__xludf.DUMMYFUNCTION("INDEX(IFNA(REGEXEXTRACT(D83, ""([^ ]+)$"")))"),"")</f>
        <v/>
      </c>
      <c r="C83" s="4">
        <f t="shared" si="2"/>
        <v>0</v>
      </c>
      <c r="D83" s="4"/>
      <c r="E83" s="7"/>
      <c r="F83" s="6"/>
      <c r="G83" s="7"/>
      <c r="H83" s="4"/>
      <c r="I83" s="4"/>
      <c r="J83" s="4"/>
      <c r="K83" s="4"/>
      <c r="L83" s="8"/>
      <c r="M83" s="7"/>
      <c r="N83" s="4"/>
      <c r="O83" s="4"/>
      <c r="P83" s="8"/>
      <c r="Q83" s="7"/>
      <c r="R83" s="4"/>
      <c r="S83" s="4"/>
      <c r="T83" s="8"/>
      <c r="U83" s="7"/>
      <c r="V83" s="8"/>
    </row>
    <row r="84" spans="1:22" x14ac:dyDescent="0.2">
      <c r="A84" s="4" t="e">
        <f t="shared" ca="1" si="0"/>
        <v>#VALUE!</v>
      </c>
      <c r="B84" s="4" t="str">
        <f ca="1">IFERROR(__xludf.DUMMYFUNCTION("INDEX(IFNA(REGEXEXTRACT(D84, ""([^ ]+)$"")))"),"")</f>
        <v/>
      </c>
      <c r="C84" s="4">
        <f t="shared" si="2"/>
        <v>0</v>
      </c>
      <c r="D84" s="4"/>
      <c r="E84" s="7"/>
      <c r="F84" s="6"/>
      <c r="G84" s="7"/>
      <c r="H84" s="4"/>
      <c r="I84" s="4"/>
      <c r="J84" s="4"/>
      <c r="K84" s="4"/>
      <c r="L84" s="8"/>
      <c r="M84" s="7"/>
      <c r="N84" s="4"/>
      <c r="O84" s="4"/>
      <c r="P84" s="8"/>
      <c r="Q84" s="7"/>
      <c r="R84" s="4"/>
      <c r="S84" s="4"/>
      <c r="T84" s="8"/>
      <c r="U84" s="7"/>
      <c r="V84" s="8"/>
    </row>
    <row r="85" spans="1:22" x14ac:dyDescent="0.2">
      <c r="A85" s="4" t="e">
        <f t="shared" ca="1" si="0"/>
        <v>#VALUE!</v>
      </c>
      <c r="B85" s="4" t="str">
        <f ca="1">IFERROR(__xludf.DUMMYFUNCTION("INDEX(IFNA(REGEXEXTRACT(D85, ""([^ ]+)$"")))"),"")</f>
        <v/>
      </c>
      <c r="C85" s="4">
        <f t="shared" si="2"/>
        <v>0</v>
      </c>
      <c r="D85" s="4"/>
      <c r="E85" s="7"/>
      <c r="F85" s="6"/>
      <c r="G85" s="7"/>
      <c r="H85" s="4"/>
      <c r="I85" s="4"/>
      <c r="J85" s="4"/>
      <c r="K85" s="4"/>
      <c r="L85" s="8"/>
      <c r="M85" s="7"/>
      <c r="N85" s="4"/>
      <c r="O85" s="4"/>
      <c r="P85" s="8"/>
      <c r="Q85" s="7"/>
      <c r="R85" s="4"/>
      <c r="S85" s="4"/>
      <c r="T85" s="8"/>
      <c r="U85" s="7"/>
      <c r="V85" s="8"/>
    </row>
    <row r="86" spans="1:22" x14ac:dyDescent="0.2">
      <c r="A86" s="4" t="e">
        <f t="shared" ca="1" si="0"/>
        <v>#VALUE!</v>
      </c>
      <c r="B86" s="4" t="str">
        <f ca="1">IFERROR(__xludf.DUMMYFUNCTION("INDEX(IFNA(REGEXEXTRACT(D86, ""([^ ]+)$"")))"),"")</f>
        <v/>
      </c>
      <c r="C86" s="4">
        <f t="shared" si="2"/>
        <v>0</v>
      </c>
      <c r="D86" s="4"/>
      <c r="E86" s="7"/>
      <c r="F86" s="6"/>
      <c r="G86" s="7"/>
      <c r="H86" s="4"/>
      <c r="I86" s="4"/>
      <c r="J86" s="4"/>
      <c r="K86" s="4"/>
      <c r="L86" s="8"/>
      <c r="M86" s="7"/>
      <c r="N86" s="4"/>
      <c r="O86" s="4"/>
      <c r="P86" s="8"/>
      <c r="Q86" s="7"/>
      <c r="R86" s="4"/>
      <c r="S86" s="4"/>
      <c r="T86" s="8"/>
      <c r="U86" s="7"/>
      <c r="V86" s="8"/>
    </row>
    <row r="87" spans="1:22" x14ac:dyDescent="0.2">
      <c r="A87" s="4" t="e">
        <f t="shared" ca="1" si="0"/>
        <v>#VALUE!</v>
      </c>
      <c r="B87" s="4" t="str">
        <f ca="1">IFERROR(__xludf.DUMMYFUNCTION("INDEX(IFNA(REGEXEXTRACT(D87, ""([^ ]+)$"")))"),"")</f>
        <v/>
      </c>
      <c r="C87" s="4">
        <f t="shared" si="2"/>
        <v>0</v>
      </c>
      <c r="D87" s="4"/>
      <c r="E87" s="7"/>
      <c r="F87" s="6"/>
      <c r="G87" s="7"/>
      <c r="H87" s="4"/>
      <c r="I87" s="4"/>
      <c r="J87" s="4"/>
      <c r="K87" s="4"/>
      <c r="L87" s="8"/>
      <c r="M87" s="7"/>
      <c r="N87" s="4"/>
      <c r="O87" s="4"/>
      <c r="P87" s="8"/>
      <c r="Q87" s="7"/>
      <c r="R87" s="4"/>
      <c r="S87" s="4"/>
      <c r="T87" s="8"/>
      <c r="U87" s="7"/>
      <c r="V87" s="8"/>
    </row>
    <row r="88" spans="1:22" x14ac:dyDescent="0.2">
      <c r="A88" s="4" t="e">
        <f t="shared" ca="1" si="0"/>
        <v>#VALUE!</v>
      </c>
      <c r="B88" s="4" t="str">
        <f ca="1">IFERROR(__xludf.DUMMYFUNCTION("INDEX(IFNA(REGEXEXTRACT(D88, ""([^ ]+)$"")))"),"")</f>
        <v/>
      </c>
      <c r="C88" s="4">
        <f t="shared" si="2"/>
        <v>0</v>
      </c>
      <c r="D88" s="4"/>
      <c r="E88" s="7"/>
      <c r="F88" s="6"/>
      <c r="G88" s="7"/>
      <c r="H88" s="4"/>
      <c r="I88" s="4"/>
      <c r="J88" s="4"/>
      <c r="K88" s="4"/>
      <c r="L88" s="8"/>
      <c r="M88" s="7"/>
      <c r="N88" s="4"/>
      <c r="O88" s="4"/>
      <c r="P88" s="8"/>
      <c r="Q88" s="7"/>
      <c r="R88" s="4"/>
      <c r="S88" s="4"/>
      <c r="T88" s="8"/>
      <c r="U88" s="7"/>
      <c r="V88" s="8"/>
    </row>
    <row r="89" spans="1:22" x14ac:dyDescent="0.2">
      <c r="A89" s="4" t="e">
        <f t="shared" ca="1" si="0"/>
        <v>#VALUE!</v>
      </c>
      <c r="B89" s="4" t="str">
        <f ca="1">IFERROR(__xludf.DUMMYFUNCTION("INDEX(IFNA(REGEXEXTRACT(D89, ""([^ ]+)$"")))"),"")</f>
        <v/>
      </c>
      <c r="C89" s="4">
        <f t="shared" si="2"/>
        <v>0</v>
      </c>
      <c r="D89" s="4"/>
      <c r="E89" s="7"/>
      <c r="F89" s="6"/>
      <c r="G89" s="7"/>
      <c r="H89" s="4"/>
      <c r="I89" s="4"/>
      <c r="J89" s="4"/>
      <c r="K89" s="4"/>
      <c r="L89" s="8"/>
      <c r="M89" s="7"/>
      <c r="N89" s="4"/>
      <c r="O89" s="4"/>
      <c r="P89" s="8"/>
      <c r="Q89" s="7"/>
      <c r="R89" s="4"/>
      <c r="S89" s="4"/>
      <c r="T89" s="8"/>
      <c r="U89" s="7"/>
      <c r="V89" s="8"/>
    </row>
    <row r="90" spans="1:22" x14ac:dyDescent="0.2">
      <c r="A90" s="4" t="e">
        <f t="shared" ca="1" si="0"/>
        <v>#VALUE!</v>
      </c>
      <c r="B90" s="4" t="str">
        <f ca="1">IFERROR(__xludf.DUMMYFUNCTION("INDEX(IFNA(REGEXEXTRACT(D90, ""([^ ]+)$"")))"),"")</f>
        <v/>
      </c>
      <c r="C90" s="4">
        <f t="shared" si="2"/>
        <v>0</v>
      </c>
      <c r="D90" s="4"/>
      <c r="E90" s="7"/>
      <c r="F90" s="6"/>
      <c r="G90" s="7"/>
      <c r="H90" s="4"/>
      <c r="I90" s="4"/>
      <c r="J90" s="4"/>
      <c r="K90" s="4"/>
      <c r="L90" s="8"/>
      <c r="M90" s="7"/>
      <c r="N90" s="4"/>
      <c r="O90" s="4"/>
      <c r="P90" s="8"/>
      <c r="Q90" s="7"/>
      <c r="R90" s="4"/>
      <c r="S90" s="4"/>
      <c r="T90" s="8"/>
      <c r="U90" s="7"/>
      <c r="V90" s="8"/>
    </row>
    <row r="91" spans="1:22" x14ac:dyDescent="0.2">
      <c r="A91" s="4" t="e">
        <f t="shared" ca="1" si="0"/>
        <v>#VALUE!</v>
      </c>
      <c r="B91" s="4" t="str">
        <f ca="1">IFERROR(__xludf.DUMMYFUNCTION("INDEX(IFNA(REGEXEXTRACT(D91, ""([^ ]+)$"")))"),"")</f>
        <v/>
      </c>
      <c r="C91" s="4">
        <f t="shared" si="2"/>
        <v>0</v>
      </c>
      <c r="D91" s="4"/>
      <c r="E91" s="7"/>
      <c r="F91" s="6"/>
      <c r="G91" s="7"/>
      <c r="H91" s="4"/>
      <c r="I91" s="4"/>
      <c r="J91" s="4"/>
      <c r="K91" s="4"/>
      <c r="L91" s="8"/>
      <c r="M91" s="7"/>
      <c r="N91" s="4"/>
      <c r="O91" s="4"/>
      <c r="P91" s="8"/>
      <c r="Q91" s="7"/>
      <c r="R91" s="4"/>
      <c r="S91" s="4"/>
      <c r="T91" s="8"/>
      <c r="U91" s="7"/>
      <c r="V91" s="8"/>
    </row>
    <row r="92" spans="1:22" x14ac:dyDescent="0.2">
      <c r="A92" s="4" t="e">
        <f t="shared" ca="1" si="0"/>
        <v>#VALUE!</v>
      </c>
      <c r="B92" s="4" t="str">
        <f ca="1">IFERROR(__xludf.DUMMYFUNCTION("INDEX(IFNA(REGEXEXTRACT(D92, ""([^ ]+)$"")))"),"")</f>
        <v/>
      </c>
      <c r="C92" s="4">
        <f t="shared" si="2"/>
        <v>0</v>
      </c>
      <c r="D92" s="4"/>
      <c r="E92" s="7"/>
      <c r="F92" s="6"/>
      <c r="G92" s="7"/>
      <c r="H92" s="4"/>
      <c r="I92" s="4"/>
      <c r="J92" s="4"/>
      <c r="K92" s="4"/>
      <c r="L92" s="8"/>
      <c r="M92" s="7"/>
      <c r="N92" s="4"/>
      <c r="O92" s="4"/>
      <c r="P92" s="8"/>
      <c r="Q92" s="7"/>
      <c r="R92" s="4"/>
      <c r="S92" s="4"/>
      <c r="T92" s="8"/>
      <c r="U92" s="7"/>
      <c r="V92" s="8"/>
    </row>
    <row r="93" spans="1:22" x14ac:dyDescent="0.2">
      <c r="A93" s="4" t="e">
        <f t="shared" ca="1" si="0"/>
        <v>#VALUE!</v>
      </c>
      <c r="B93" s="4" t="str">
        <f ca="1">IFERROR(__xludf.DUMMYFUNCTION("INDEX(IFNA(REGEXEXTRACT(D93, ""([^ ]+)$"")))"),"")</f>
        <v/>
      </c>
      <c r="C93" s="4">
        <f t="shared" si="2"/>
        <v>0</v>
      </c>
      <c r="D93" s="4"/>
      <c r="E93" s="7"/>
      <c r="F93" s="6"/>
      <c r="G93" s="7"/>
      <c r="H93" s="4"/>
      <c r="I93" s="4"/>
      <c r="J93" s="4"/>
      <c r="K93" s="4"/>
      <c r="L93" s="8"/>
      <c r="M93" s="7"/>
      <c r="N93" s="4"/>
      <c r="O93" s="4"/>
      <c r="P93" s="8"/>
      <c r="Q93" s="7"/>
      <c r="R93" s="4"/>
      <c r="S93" s="4"/>
      <c r="T93" s="8"/>
      <c r="U93" s="7"/>
      <c r="V93" s="8"/>
    </row>
    <row r="94" spans="1:22" x14ac:dyDescent="0.2">
      <c r="A94" s="4" t="e">
        <f t="shared" ca="1" si="0"/>
        <v>#VALUE!</v>
      </c>
      <c r="B94" s="4" t="str">
        <f ca="1">IFERROR(__xludf.DUMMYFUNCTION("INDEX(IFNA(REGEXEXTRACT(D94, ""([^ ]+)$"")))"),"")</f>
        <v/>
      </c>
      <c r="C94" s="4">
        <f t="shared" si="2"/>
        <v>0</v>
      </c>
      <c r="D94" s="4"/>
      <c r="E94" s="7"/>
      <c r="F94" s="6"/>
      <c r="G94" s="7"/>
      <c r="H94" s="4"/>
      <c r="I94" s="4"/>
      <c r="J94" s="4"/>
      <c r="K94" s="4"/>
      <c r="L94" s="8"/>
      <c r="M94" s="7"/>
      <c r="N94" s="4"/>
      <c r="O94" s="4"/>
      <c r="P94" s="8"/>
      <c r="Q94" s="7"/>
      <c r="R94" s="4"/>
      <c r="S94" s="4"/>
      <c r="T94" s="8"/>
      <c r="U94" s="7"/>
      <c r="V94" s="8"/>
    </row>
    <row r="95" spans="1:22" x14ac:dyDescent="0.2">
      <c r="A95" s="4" t="e">
        <f t="shared" ca="1" si="0"/>
        <v>#VALUE!</v>
      </c>
      <c r="B95" s="4" t="str">
        <f ca="1">IFERROR(__xludf.DUMMYFUNCTION("INDEX(IFNA(REGEXEXTRACT(D95, ""([^ ]+)$"")))"),"")</f>
        <v/>
      </c>
      <c r="C95" s="4">
        <f t="shared" si="2"/>
        <v>0</v>
      </c>
      <c r="D95" s="4"/>
      <c r="E95" s="7"/>
      <c r="F95" s="6"/>
      <c r="G95" s="7"/>
      <c r="H95" s="4"/>
      <c r="I95" s="4"/>
      <c r="J95" s="4"/>
      <c r="K95" s="4"/>
      <c r="L95" s="8"/>
      <c r="M95" s="7"/>
      <c r="N95" s="4"/>
      <c r="O95" s="4"/>
      <c r="P95" s="8"/>
      <c r="Q95" s="7"/>
      <c r="R95" s="4"/>
      <c r="S95" s="4"/>
      <c r="T95" s="8"/>
      <c r="U95" s="7"/>
      <c r="V95" s="8"/>
    </row>
    <row r="96" spans="1:22" x14ac:dyDescent="0.2">
      <c r="A96" s="4" t="e">
        <f t="shared" ca="1" si="0"/>
        <v>#VALUE!</v>
      </c>
      <c r="B96" s="4" t="str">
        <f ca="1">IFERROR(__xludf.DUMMYFUNCTION("INDEX(IFNA(REGEXEXTRACT(D96, ""([^ ]+)$"")))"),"")</f>
        <v/>
      </c>
      <c r="C96" s="4">
        <f t="shared" si="2"/>
        <v>0</v>
      </c>
      <c r="D96" s="4"/>
      <c r="E96" s="7"/>
      <c r="F96" s="6"/>
      <c r="G96" s="7"/>
      <c r="H96" s="4"/>
      <c r="I96" s="4"/>
      <c r="J96" s="4"/>
      <c r="K96" s="4"/>
      <c r="L96" s="8"/>
      <c r="M96" s="7"/>
      <c r="N96" s="4"/>
      <c r="O96" s="4"/>
      <c r="P96" s="8"/>
      <c r="Q96" s="7"/>
      <c r="R96" s="4"/>
      <c r="S96" s="4"/>
      <c r="T96" s="8"/>
      <c r="U96" s="7"/>
      <c r="V96" s="8"/>
    </row>
    <row r="97" spans="1:22" x14ac:dyDescent="0.2">
      <c r="A97" s="4" t="e">
        <f t="shared" ca="1" si="0"/>
        <v>#VALUE!</v>
      </c>
      <c r="B97" s="4" t="str">
        <f ca="1">IFERROR(__xludf.DUMMYFUNCTION("INDEX(IFNA(REGEXEXTRACT(D97, ""([^ ]+)$"")))"),"")</f>
        <v/>
      </c>
      <c r="C97" s="4">
        <f t="shared" si="2"/>
        <v>0</v>
      </c>
      <c r="D97" s="4"/>
      <c r="E97" s="7"/>
      <c r="F97" s="6"/>
      <c r="G97" s="7"/>
      <c r="H97" s="4"/>
      <c r="I97" s="4"/>
      <c r="J97" s="4"/>
      <c r="K97" s="4"/>
      <c r="L97" s="8"/>
      <c r="M97" s="7"/>
      <c r="N97" s="4"/>
      <c r="O97" s="4"/>
      <c r="P97" s="8"/>
      <c r="Q97" s="7"/>
      <c r="R97" s="4"/>
      <c r="S97" s="4"/>
      <c r="T97" s="8"/>
      <c r="U97" s="7"/>
      <c r="V97" s="8"/>
    </row>
    <row r="98" spans="1:22" x14ac:dyDescent="0.2">
      <c r="A98" s="4" t="e">
        <f t="shared" ca="1" si="0"/>
        <v>#VALUE!</v>
      </c>
      <c r="B98" s="4" t="str">
        <f ca="1">IFERROR(__xludf.DUMMYFUNCTION("INDEX(IFNA(REGEXEXTRACT(D98, ""([^ ]+)$"")))"),"")</f>
        <v/>
      </c>
      <c r="C98" s="4">
        <f t="shared" si="2"/>
        <v>0</v>
      </c>
      <c r="D98" s="4"/>
      <c r="E98" s="7"/>
      <c r="F98" s="6"/>
      <c r="G98" s="7"/>
      <c r="H98" s="4"/>
      <c r="I98" s="4"/>
      <c r="J98" s="4"/>
      <c r="K98" s="4"/>
      <c r="L98" s="8"/>
      <c r="M98" s="7"/>
      <c r="N98" s="4"/>
      <c r="O98" s="4"/>
      <c r="P98" s="8"/>
      <c r="Q98" s="7"/>
      <c r="R98" s="4"/>
      <c r="S98" s="4"/>
      <c r="T98" s="8"/>
      <c r="U98" s="7"/>
      <c r="V98" s="8"/>
    </row>
    <row r="99" spans="1:22" x14ac:dyDescent="0.2">
      <c r="A99" s="4" t="e">
        <f t="shared" ca="1" si="0"/>
        <v>#VALUE!</v>
      </c>
      <c r="B99" s="4" t="str">
        <f ca="1">IFERROR(__xludf.DUMMYFUNCTION("INDEX(IFNA(REGEXEXTRACT(D99, ""([^ ]+)$"")))"),"")</f>
        <v/>
      </c>
      <c r="C99" s="4">
        <f t="shared" si="2"/>
        <v>0</v>
      </c>
      <c r="D99" s="4"/>
      <c r="E99" s="7"/>
      <c r="F99" s="6"/>
      <c r="G99" s="7"/>
      <c r="H99" s="4"/>
      <c r="I99" s="4"/>
      <c r="J99" s="4"/>
      <c r="K99" s="4"/>
      <c r="L99" s="8"/>
      <c r="M99" s="7"/>
      <c r="N99" s="4"/>
      <c r="O99" s="4"/>
      <c r="P99" s="8"/>
      <c r="Q99" s="7"/>
      <c r="R99" s="4"/>
      <c r="S99" s="4"/>
      <c r="T99" s="8"/>
      <c r="U99" s="7"/>
      <c r="V99" s="8"/>
    </row>
    <row r="100" spans="1:22" x14ac:dyDescent="0.2">
      <c r="A100" s="4" t="e">
        <f t="shared" ca="1" si="0"/>
        <v>#VALUE!</v>
      </c>
      <c r="B100" s="4" t="str">
        <f ca="1">IFERROR(__xludf.DUMMYFUNCTION("INDEX(IFNA(REGEXEXTRACT(D100, ""([^ ]+)$"")))"),"")</f>
        <v/>
      </c>
      <c r="C100" s="4">
        <f t="shared" si="2"/>
        <v>0</v>
      </c>
      <c r="D100" s="4"/>
      <c r="E100" s="7"/>
      <c r="F100" s="6"/>
      <c r="G100" s="7"/>
      <c r="H100" s="4"/>
      <c r="I100" s="4"/>
      <c r="J100" s="4"/>
      <c r="K100" s="4"/>
      <c r="L100" s="8"/>
      <c r="M100" s="7"/>
      <c r="N100" s="4"/>
      <c r="O100" s="4"/>
      <c r="P100" s="8"/>
      <c r="Q100" s="7"/>
      <c r="R100" s="4"/>
      <c r="S100" s="4"/>
      <c r="T100" s="8"/>
      <c r="U100" s="7"/>
      <c r="V100" s="8"/>
    </row>
    <row r="101" spans="1:22" x14ac:dyDescent="0.2">
      <c r="A101" s="4" t="e">
        <f t="shared" ca="1" si="0"/>
        <v>#VALUE!</v>
      </c>
      <c r="B101" s="4" t="str">
        <f ca="1">IFERROR(__xludf.DUMMYFUNCTION("INDEX(IFNA(REGEXEXTRACT(D101, ""([^ ]+)$"")))"),"")</f>
        <v/>
      </c>
      <c r="C101" s="4">
        <f t="shared" si="2"/>
        <v>0</v>
      </c>
      <c r="D101" s="4"/>
      <c r="E101" s="7"/>
      <c r="F101" s="6"/>
      <c r="G101" s="7"/>
      <c r="H101" s="4"/>
      <c r="I101" s="4"/>
      <c r="J101" s="4"/>
      <c r="K101" s="4"/>
      <c r="L101" s="8"/>
      <c r="M101" s="7"/>
      <c r="N101" s="4"/>
      <c r="O101" s="4"/>
      <c r="P101" s="8"/>
      <c r="Q101" s="7"/>
      <c r="R101" s="4"/>
      <c r="S101" s="4"/>
      <c r="T101" s="8"/>
      <c r="U101" s="7"/>
      <c r="V101" s="8"/>
    </row>
    <row r="102" spans="1:22" x14ac:dyDescent="0.2">
      <c r="A102" s="4" t="e">
        <f t="shared" ca="1" si="0"/>
        <v>#VALUE!</v>
      </c>
      <c r="B102" s="4" t="str">
        <f ca="1">IFERROR(__xludf.DUMMYFUNCTION("INDEX(IFNA(REGEXEXTRACT(D102, ""([^ ]+)$"")))"),"")</f>
        <v/>
      </c>
      <c r="C102" s="4">
        <f t="shared" si="2"/>
        <v>0</v>
      </c>
      <c r="D102" s="4"/>
      <c r="E102" s="7"/>
      <c r="F102" s="6"/>
      <c r="G102" s="7"/>
      <c r="H102" s="4"/>
      <c r="I102" s="4"/>
      <c r="J102" s="4"/>
      <c r="K102" s="4"/>
      <c r="L102" s="8"/>
      <c r="M102" s="7"/>
      <c r="N102" s="4"/>
      <c r="O102" s="4"/>
      <c r="P102" s="8"/>
      <c r="Q102" s="7"/>
      <c r="R102" s="4"/>
      <c r="S102" s="4"/>
      <c r="T102" s="8"/>
      <c r="U102" s="7"/>
      <c r="V102" s="8"/>
    </row>
    <row r="103" spans="1:22" x14ac:dyDescent="0.2">
      <c r="A103" s="4" t="e">
        <f t="shared" ca="1" si="0"/>
        <v>#VALUE!</v>
      </c>
      <c r="B103" s="4" t="str">
        <f ca="1">IFERROR(__xludf.DUMMYFUNCTION("INDEX(IFNA(REGEXEXTRACT(D103, ""([^ ]+)$"")))"),"")</f>
        <v/>
      </c>
      <c r="C103" s="4">
        <f t="shared" si="2"/>
        <v>0</v>
      </c>
      <c r="D103" s="4"/>
      <c r="E103" s="7"/>
      <c r="F103" s="6"/>
      <c r="G103" s="7"/>
      <c r="H103" s="4"/>
      <c r="I103" s="4"/>
      <c r="J103" s="4"/>
      <c r="K103" s="4"/>
      <c r="L103" s="8"/>
      <c r="M103" s="7"/>
      <c r="N103" s="4"/>
      <c r="O103" s="4"/>
      <c r="P103" s="8"/>
      <c r="Q103" s="7"/>
      <c r="R103" s="4"/>
      <c r="S103" s="4"/>
      <c r="T103" s="8"/>
      <c r="U103" s="7"/>
      <c r="V103" s="8"/>
    </row>
    <row r="104" spans="1:22" x14ac:dyDescent="0.2">
      <c r="A104" s="4" t="e">
        <f t="shared" ca="1" si="0"/>
        <v>#VALUE!</v>
      </c>
      <c r="B104" s="4" t="str">
        <f ca="1">IFERROR(__xludf.DUMMYFUNCTION("INDEX(IFNA(REGEXEXTRACT(D104, ""([^ ]+)$"")))"),"")</f>
        <v/>
      </c>
      <c r="C104" s="4">
        <f t="shared" si="2"/>
        <v>0</v>
      </c>
      <c r="D104" s="4"/>
      <c r="E104" s="7"/>
      <c r="F104" s="6"/>
      <c r="G104" s="7"/>
      <c r="H104" s="4"/>
      <c r="I104" s="4"/>
      <c r="J104" s="4"/>
      <c r="K104" s="4"/>
      <c r="L104" s="8"/>
      <c r="M104" s="7"/>
      <c r="N104" s="4"/>
      <c r="O104" s="4"/>
      <c r="P104" s="8"/>
      <c r="Q104" s="7"/>
      <c r="R104" s="4"/>
      <c r="S104" s="4"/>
      <c r="T104" s="8"/>
      <c r="U104" s="7"/>
      <c r="V104" s="8"/>
    </row>
    <row r="105" spans="1:22" x14ac:dyDescent="0.2">
      <c r="A105" s="4" t="e">
        <f t="shared" ca="1" si="0"/>
        <v>#VALUE!</v>
      </c>
      <c r="B105" s="4" t="str">
        <f ca="1">IFERROR(__xludf.DUMMYFUNCTION("INDEX(IFNA(REGEXEXTRACT(D105, ""([^ ]+)$"")))"),"")</f>
        <v/>
      </c>
      <c r="C105" s="4">
        <f t="shared" si="2"/>
        <v>0</v>
      </c>
      <c r="D105" s="4"/>
      <c r="E105" s="7"/>
      <c r="F105" s="6"/>
      <c r="G105" s="7"/>
      <c r="H105" s="4"/>
      <c r="I105" s="4"/>
      <c r="J105" s="4"/>
      <c r="K105" s="4"/>
      <c r="L105" s="8"/>
      <c r="M105" s="7"/>
      <c r="N105" s="4"/>
      <c r="O105" s="4"/>
      <c r="P105" s="8"/>
      <c r="Q105" s="7"/>
      <c r="R105" s="4"/>
      <c r="S105" s="4"/>
      <c r="T105" s="8"/>
      <c r="U105" s="7"/>
      <c r="V105" s="8"/>
    </row>
    <row r="106" spans="1:22" x14ac:dyDescent="0.2">
      <c r="A106" s="4" t="e">
        <f t="shared" ca="1" si="0"/>
        <v>#VALUE!</v>
      </c>
      <c r="B106" s="4" t="str">
        <f ca="1">IFERROR(__xludf.DUMMYFUNCTION("INDEX(IFNA(REGEXEXTRACT(D106, ""([^ ]+)$"")))"),"")</f>
        <v/>
      </c>
      <c r="C106" s="4">
        <f t="shared" si="2"/>
        <v>0</v>
      </c>
      <c r="D106" s="4"/>
      <c r="E106" s="7"/>
      <c r="F106" s="6"/>
      <c r="G106" s="7"/>
      <c r="H106" s="4"/>
      <c r="I106" s="4"/>
      <c r="J106" s="4"/>
      <c r="K106" s="4"/>
      <c r="L106" s="8"/>
      <c r="M106" s="7"/>
      <c r="N106" s="4"/>
      <c r="O106" s="4"/>
      <c r="P106" s="8"/>
      <c r="Q106" s="7"/>
      <c r="R106" s="4"/>
      <c r="S106" s="4"/>
      <c r="T106" s="8"/>
      <c r="U106" s="7"/>
      <c r="V106" s="8"/>
    </row>
    <row r="107" spans="1:22" x14ac:dyDescent="0.2">
      <c r="A107" s="4" t="e">
        <f t="shared" ca="1" si="0"/>
        <v>#VALUE!</v>
      </c>
      <c r="B107" s="4" t="str">
        <f ca="1">IFERROR(__xludf.DUMMYFUNCTION("INDEX(IFNA(REGEXEXTRACT(D107, ""([^ ]+)$"")))"),"")</f>
        <v/>
      </c>
      <c r="C107" s="4">
        <f t="shared" si="2"/>
        <v>0</v>
      </c>
      <c r="D107" s="4"/>
      <c r="E107" s="7"/>
      <c r="F107" s="6"/>
      <c r="G107" s="7"/>
      <c r="H107" s="4"/>
      <c r="I107" s="4"/>
      <c r="J107" s="4"/>
      <c r="K107" s="4"/>
      <c r="L107" s="8"/>
      <c r="M107" s="7"/>
      <c r="N107" s="4"/>
      <c r="O107" s="4"/>
      <c r="P107" s="8"/>
      <c r="Q107" s="7"/>
      <c r="R107" s="4"/>
      <c r="S107" s="4"/>
      <c r="T107" s="8"/>
      <c r="U107" s="7"/>
      <c r="V107" s="8"/>
    </row>
    <row r="108" spans="1:22" x14ac:dyDescent="0.2">
      <c r="A108" s="4" t="e">
        <f t="shared" ca="1" si="0"/>
        <v>#VALUE!</v>
      </c>
      <c r="B108" s="4" t="str">
        <f ca="1">IFERROR(__xludf.DUMMYFUNCTION("INDEX(IFNA(REGEXEXTRACT(D108, ""([^ ]+)$"")))"),"")</f>
        <v/>
      </c>
      <c r="C108" s="4">
        <f t="shared" si="2"/>
        <v>0</v>
      </c>
      <c r="D108" s="4"/>
      <c r="E108" s="7"/>
      <c r="F108" s="6"/>
      <c r="G108" s="7"/>
      <c r="H108" s="4"/>
      <c r="I108" s="4"/>
      <c r="J108" s="4"/>
      <c r="K108" s="4"/>
      <c r="L108" s="8"/>
      <c r="M108" s="7"/>
      <c r="N108" s="4"/>
      <c r="O108" s="4"/>
      <c r="P108" s="8"/>
      <c r="Q108" s="7"/>
      <c r="R108" s="4"/>
      <c r="S108" s="4"/>
      <c r="T108" s="8"/>
      <c r="U108" s="7"/>
      <c r="V108" s="8"/>
    </row>
    <row r="109" spans="1:22" x14ac:dyDescent="0.2">
      <c r="A109" s="4" t="e">
        <f t="shared" ca="1" si="0"/>
        <v>#VALUE!</v>
      </c>
      <c r="B109" s="4" t="str">
        <f ca="1">IFERROR(__xludf.DUMMYFUNCTION("INDEX(IFNA(REGEXEXTRACT(D109, ""([^ ]+)$"")))"),"")</f>
        <v/>
      </c>
      <c r="C109" s="4">
        <f t="shared" si="2"/>
        <v>0</v>
      </c>
      <c r="D109" s="4"/>
      <c r="E109" s="7"/>
      <c r="F109" s="6"/>
      <c r="G109" s="7"/>
      <c r="H109" s="4"/>
      <c r="I109" s="4"/>
      <c r="J109" s="4"/>
      <c r="K109" s="4"/>
      <c r="L109" s="8"/>
      <c r="M109" s="7"/>
      <c r="N109" s="4"/>
      <c r="O109" s="4"/>
      <c r="P109" s="8"/>
      <c r="Q109" s="7"/>
      <c r="R109" s="4"/>
      <c r="S109" s="4"/>
      <c r="T109" s="8"/>
      <c r="U109" s="7"/>
      <c r="V109" s="8"/>
    </row>
    <row r="110" spans="1:22" x14ac:dyDescent="0.2">
      <c r="A110" s="4" t="e">
        <f t="shared" ca="1" si="0"/>
        <v>#VALUE!</v>
      </c>
      <c r="B110" s="4" t="str">
        <f ca="1">IFERROR(__xludf.DUMMYFUNCTION("INDEX(IFNA(REGEXEXTRACT(D110, ""([^ ]+)$"")))"),"")</f>
        <v/>
      </c>
      <c r="C110" s="4">
        <f t="shared" si="2"/>
        <v>0</v>
      </c>
      <c r="D110" s="4"/>
      <c r="E110" s="7"/>
      <c r="F110" s="6"/>
      <c r="G110" s="7"/>
      <c r="H110" s="4"/>
      <c r="I110" s="4"/>
      <c r="J110" s="4"/>
      <c r="K110" s="4"/>
      <c r="L110" s="8"/>
      <c r="M110" s="7"/>
      <c r="N110" s="4"/>
      <c r="O110" s="4"/>
      <c r="P110" s="8"/>
      <c r="Q110" s="7"/>
      <c r="R110" s="4"/>
      <c r="S110" s="4"/>
      <c r="T110" s="8"/>
      <c r="U110" s="7"/>
      <c r="V110" s="8"/>
    </row>
    <row r="111" spans="1:22" x14ac:dyDescent="0.2">
      <c r="A111" s="4" t="e">
        <f t="shared" ca="1" si="0"/>
        <v>#VALUE!</v>
      </c>
      <c r="B111" s="4" t="str">
        <f ca="1">IFERROR(__xludf.DUMMYFUNCTION("INDEX(IFNA(REGEXEXTRACT(D111, ""([^ ]+)$"")))"),"")</f>
        <v/>
      </c>
      <c r="C111" s="4">
        <f t="shared" si="2"/>
        <v>0</v>
      </c>
      <c r="D111" s="4"/>
      <c r="E111" s="7"/>
      <c r="F111" s="6"/>
      <c r="G111" s="7"/>
      <c r="H111" s="4"/>
      <c r="I111" s="4"/>
      <c r="J111" s="4"/>
      <c r="K111" s="4"/>
      <c r="L111" s="8"/>
      <c r="M111" s="7"/>
      <c r="N111" s="4"/>
      <c r="O111" s="4"/>
      <c r="P111" s="8"/>
      <c r="Q111" s="7"/>
      <c r="R111" s="4"/>
      <c r="S111" s="4"/>
      <c r="T111" s="8"/>
      <c r="U111" s="7"/>
      <c r="V111" s="8"/>
    </row>
    <row r="112" spans="1:22" x14ac:dyDescent="0.2">
      <c r="A112" s="4" t="e">
        <f t="shared" ca="1" si="0"/>
        <v>#VALUE!</v>
      </c>
      <c r="B112" s="4" t="str">
        <f ca="1">IFERROR(__xludf.DUMMYFUNCTION("INDEX(IFNA(REGEXEXTRACT(D112, ""([^ ]+)$"")))"),"")</f>
        <v/>
      </c>
      <c r="C112" s="4">
        <f t="shared" si="2"/>
        <v>0</v>
      </c>
      <c r="D112" s="4"/>
      <c r="E112" s="7"/>
      <c r="F112" s="6"/>
      <c r="G112" s="7"/>
      <c r="H112" s="4"/>
      <c r="I112" s="4"/>
      <c r="J112" s="4"/>
      <c r="K112" s="4"/>
      <c r="L112" s="8"/>
      <c r="M112" s="7"/>
      <c r="N112" s="4"/>
      <c r="O112" s="4"/>
      <c r="P112" s="8"/>
      <c r="Q112" s="7"/>
      <c r="R112" s="4"/>
      <c r="S112" s="4"/>
      <c r="T112" s="8"/>
      <c r="U112" s="7"/>
      <c r="V112" s="8"/>
    </row>
    <row r="113" spans="1:22" x14ac:dyDescent="0.2">
      <c r="A113" s="4" t="e">
        <f t="shared" ca="1" si="0"/>
        <v>#VALUE!</v>
      </c>
      <c r="B113" s="4" t="str">
        <f ca="1">IFERROR(__xludf.DUMMYFUNCTION("INDEX(IFNA(REGEXEXTRACT(D113, ""([^ ]+)$"")))"),"")</f>
        <v/>
      </c>
      <c r="C113" s="4">
        <f t="shared" si="2"/>
        <v>0</v>
      </c>
      <c r="D113" s="4"/>
      <c r="E113" s="7"/>
      <c r="F113" s="6"/>
      <c r="G113" s="7"/>
      <c r="H113" s="4"/>
      <c r="I113" s="4"/>
      <c r="J113" s="4"/>
      <c r="K113" s="4"/>
      <c r="L113" s="8"/>
      <c r="M113" s="7"/>
      <c r="N113" s="4"/>
      <c r="O113" s="4"/>
      <c r="P113" s="8"/>
      <c r="Q113" s="7"/>
      <c r="R113" s="4"/>
      <c r="S113" s="4"/>
      <c r="T113" s="8"/>
      <c r="U113" s="7"/>
      <c r="V113" s="8"/>
    </row>
    <row r="114" spans="1:22" x14ac:dyDescent="0.2">
      <c r="A114" s="4" t="e">
        <f t="shared" ca="1" si="0"/>
        <v>#VALUE!</v>
      </c>
      <c r="B114" s="4" t="str">
        <f ca="1">IFERROR(__xludf.DUMMYFUNCTION("INDEX(IFNA(REGEXEXTRACT(D114, ""([^ ]+)$"")))"),"")</f>
        <v/>
      </c>
      <c r="C114" s="4">
        <f t="shared" si="2"/>
        <v>0</v>
      </c>
      <c r="D114" s="4"/>
      <c r="E114" s="7"/>
      <c r="F114" s="6"/>
      <c r="G114" s="7"/>
      <c r="H114" s="4"/>
      <c r="I114" s="4"/>
      <c r="J114" s="4"/>
      <c r="K114" s="4"/>
      <c r="L114" s="8"/>
      <c r="M114" s="7"/>
      <c r="N114" s="4"/>
      <c r="O114" s="4"/>
      <c r="P114" s="8"/>
      <c r="Q114" s="7"/>
      <c r="R114" s="4"/>
      <c r="S114" s="4"/>
      <c r="T114" s="8"/>
      <c r="U114" s="7"/>
      <c r="V114" s="8"/>
    </row>
    <row r="115" spans="1:22" x14ac:dyDescent="0.2">
      <c r="A115" s="4" t="e">
        <f t="shared" ca="1" si="0"/>
        <v>#VALUE!</v>
      </c>
      <c r="B115" s="4" t="str">
        <f ca="1">IFERROR(__xludf.DUMMYFUNCTION("INDEX(IFNA(REGEXEXTRACT(D115, ""([^ ]+)$"")))"),"")</f>
        <v/>
      </c>
      <c r="C115" s="4">
        <f t="shared" si="2"/>
        <v>0</v>
      </c>
      <c r="D115" s="4"/>
      <c r="E115" s="7"/>
      <c r="F115" s="6"/>
      <c r="G115" s="7"/>
      <c r="H115" s="4"/>
      <c r="I115" s="4"/>
      <c r="J115" s="4"/>
      <c r="K115" s="4"/>
      <c r="L115" s="8"/>
      <c r="M115" s="7"/>
      <c r="N115" s="4"/>
      <c r="O115" s="4"/>
      <c r="P115" s="8"/>
      <c r="Q115" s="7"/>
      <c r="R115" s="4"/>
      <c r="S115" s="4"/>
      <c r="T115" s="8"/>
      <c r="U115" s="7"/>
      <c r="V115" s="8"/>
    </row>
    <row r="116" spans="1:22" x14ac:dyDescent="0.2">
      <c r="A116" s="4" t="e">
        <f t="shared" ca="1" si="0"/>
        <v>#VALUE!</v>
      </c>
      <c r="B116" s="4" t="str">
        <f ca="1">IFERROR(__xludf.DUMMYFUNCTION("INDEX(IFNA(REGEXEXTRACT(D116, ""([^ ]+)$"")))"),"")</f>
        <v/>
      </c>
      <c r="C116" s="4">
        <f t="shared" si="2"/>
        <v>0</v>
      </c>
      <c r="D116" s="4"/>
      <c r="E116" s="7"/>
      <c r="F116" s="6"/>
      <c r="G116" s="7"/>
      <c r="H116" s="4"/>
      <c r="I116" s="4"/>
      <c r="J116" s="4"/>
      <c r="K116" s="4"/>
      <c r="L116" s="8"/>
      <c r="M116" s="7"/>
      <c r="N116" s="4"/>
      <c r="O116" s="4"/>
      <c r="P116" s="8"/>
      <c r="Q116" s="7"/>
      <c r="R116" s="4"/>
      <c r="S116" s="4"/>
      <c r="T116" s="8"/>
      <c r="U116" s="7"/>
      <c r="V116" s="8"/>
    </row>
    <row r="117" spans="1:22" x14ac:dyDescent="0.2">
      <c r="A117" s="4" t="e">
        <f t="shared" ca="1" si="0"/>
        <v>#VALUE!</v>
      </c>
      <c r="B117" s="4" t="str">
        <f ca="1">IFERROR(__xludf.DUMMYFUNCTION("INDEX(IFNA(REGEXEXTRACT(D117, ""([^ ]+)$"")))"),"")</f>
        <v/>
      </c>
      <c r="C117" s="4">
        <f t="shared" si="2"/>
        <v>0</v>
      </c>
      <c r="D117" s="4"/>
      <c r="E117" s="7"/>
      <c r="F117" s="6"/>
      <c r="G117" s="7"/>
      <c r="H117" s="4"/>
      <c r="I117" s="4"/>
      <c r="J117" s="4"/>
      <c r="K117" s="4"/>
      <c r="L117" s="8"/>
      <c r="M117" s="7"/>
      <c r="N117" s="4"/>
      <c r="O117" s="4"/>
      <c r="P117" s="8"/>
      <c r="Q117" s="7"/>
      <c r="R117" s="4"/>
      <c r="S117" s="4"/>
      <c r="T117" s="8"/>
      <c r="U117" s="7"/>
      <c r="V117" s="8"/>
    </row>
    <row r="118" spans="1:22" x14ac:dyDescent="0.2">
      <c r="A118" s="4" t="e">
        <f t="shared" ca="1" si="0"/>
        <v>#VALUE!</v>
      </c>
      <c r="B118" s="4" t="str">
        <f ca="1">IFERROR(__xludf.DUMMYFUNCTION("INDEX(IFNA(REGEXEXTRACT(D118, ""([^ ]+)$"")))"),"")</f>
        <v/>
      </c>
      <c r="C118" s="4">
        <f t="shared" si="2"/>
        <v>0</v>
      </c>
      <c r="D118" s="4"/>
      <c r="E118" s="7"/>
      <c r="F118" s="6"/>
      <c r="G118" s="7"/>
      <c r="H118" s="4"/>
      <c r="I118" s="4"/>
      <c r="J118" s="4"/>
      <c r="K118" s="4"/>
      <c r="L118" s="8"/>
      <c r="M118" s="7"/>
      <c r="N118" s="4"/>
      <c r="O118" s="4"/>
      <c r="P118" s="8"/>
      <c r="Q118" s="7"/>
      <c r="R118" s="4"/>
      <c r="S118" s="4"/>
      <c r="T118" s="8"/>
      <c r="U118" s="7"/>
      <c r="V118" s="8"/>
    </row>
    <row r="119" spans="1:22" x14ac:dyDescent="0.2">
      <c r="A119" s="4" t="e">
        <f t="shared" ca="1" si="0"/>
        <v>#VALUE!</v>
      </c>
      <c r="B119" s="4" t="str">
        <f ca="1">IFERROR(__xludf.DUMMYFUNCTION("INDEX(IFNA(REGEXEXTRACT(D119, ""([^ ]+)$"")))"),"")</f>
        <v/>
      </c>
      <c r="C119" s="4">
        <f t="shared" si="2"/>
        <v>0</v>
      </c>
      <c r="D119" s="4"/>
      <c r="E119" s="7"/>
      <c r="F119" s="6"/>
      <c r="G119" s="7"/>
      <c r="H119" s="4"/>
      <c r="I119" s="4"/>
      <c r="J119" s="4"/>
      <c r="K119" s="4"/>
      <c r="L119" s="8"/>
      <c r="M119" s="7"/>
      <c r="N119" s="4"/>
      <c r="O119" s="4"/>
      <c r="P119" s="8"/>
      <c r="Q119" s="7"/>
      <c r="R119" s="4"/>
      <c r="S119" s="4"/>
      <c r="T119" s="8"/>
      <c r="U119" s="7"/>
      <c r="V119" s="8"/>
    </row>
    <row r="120" spans="1:22" x14ac:dyDescent="0.2">
      <c r="A120" s="4" t="e">
        <f t="shared" ca="1" si="0"/>
        <v>#VALUE!</v>
      </c>
      <c r="B120" s="4" t="str">
        <f ca="1">IFERROR(__xludf.DUMMYFUNCTION("INDEX(IFNA(REGEXEXTRACT(D120, ""([^ ]+)$"")))"),"")</f>
        <v/>
      </c>
      <c r="C120" s="4">
        <f t="shared" si="2"/>
        <v>0</v>
      </c>
      <c r="D120" s="4"/>
      <c r="E120" s="7"/>
      <c r="F120" s="6"/>
      <c r="G120" s="7"/>
      <c r="H120" s="4"/>
      <c r="I120" s="4"/>
      <c r="J120" s="4"/>
      <c r="K120" s="4"/>
      <c r="L120" s="8"/>
      <c r="M120" s="7"/>
      <c r="N120" s="4"/>
      <c r="O120" s="4"/>
      <c r="P120" s="8"/>
      <c r="Q120" s="7"/>
      <c r="R120" s="4"/>
      <c r="S120" s="4"/>
      <c r="T120" s="8"/>
      <c r="U120" s="7"/>
      <c r="V120" s="8"/>
    </row>
    <row r="121" spans="1:22" x14ac:dyDescent="0.2">
      <c r="A121" s="4" t="e">
        <f t="shared" ca="1" si="0"/>
        <v>#VALUE!</v>
      </c>
      <c r="B121" s="4" t="str">
        <f ca="1">IFERROR(__xludf.DUMMYFUNCTION("INDEX(IFNA(REGEXEXTRACT(D121, ""([^ ]+)$"")))"),"")</f>
        <v/>
      </c>
      <c r="C121" s="4">
        <f t="shared" si="2"/>
        <v>0</v>
      </c>
      <c r="D121" s="4"/>
      <c r="E121" s="7"/>
      <c r="F121" s="6"/>
      <c r="G121" s="7"/>
      <c r="H121" s="4"/>
      <c r="I121" s="4"/>
      <c r="J121" s="4"/>
      <c r="K121" s="4"/>
      <c r="L121" s="8"/>
      <c r="M121" s="7"/>
      <c r="N121" s="4"/>
      <c r="O121" s="4"/>
      <c r="P121" s="8"/>
      <c r="Q121" s="7"/>
      <c r="R121" s="4"/>
      <c r="S121" s="4"/>
      <c r="T121" s="8"/>
      <c r="U121" s="7"/>
      <c r="V121" s="8"/>
    </row>
    <row r="122" spans="1:22" x14ac:dyDescent="0.2">
      <c r="A122" s="4" t="e">
        <f t="shared" ca="1" si="0"/>
        <v>#VALUE!</v>
      </c>
      <c r="B122" s="4" t="str">
        <f ca="1">IFERROR(__xludf.DUMMYFUNCTION("INDEX(IFNA(REGEXEXTRACT(D122, ""([^ ]+)$"")))"),"")</f>
        <v/>
      </c>
      <c r="C122" s="4">
        <f t="shared" si="2"/>
        <v>0</v>
      </c>
      <c r="D122" s="4"/>
      <c r="E122" s="7"/>
      <c r="F122" s="6"/>
      <c r="G122" s="7"/>
      <c r="H122" s="4"/>
      <c r="I122" s="4"/>
      <c r="J122" s="4"/>
      <c r="K122" s="4"/>
      <c r="L122" s="8"/>
      <c r="M122" s="7"/>
      <c r="N122" s="4"/>
      <c r="O122" s="4"/>
      <c r="P122" s="8"/>
      <c r="Q122" s="7"/>
      <c r="R122" s="4"/>
      <c r="S122" s="4"/>
      <c r="T122" s="8"/>
      <c r="U122" s="7"/>
      <c r="V122" s="8"/>
    </row>
    <row r="123" spans="1:22" x14ac:dyDescent="0.2">
      <c r="A123" s="4" t="e">
        <f t="shared" ca="1" si="0"/>
        <v>#VALUE!</v>
      </c>
      <c r="B123" s="4" t="str">
        <f ca="1">IFERROR(__xludf.DUMMYFUNCTION("INDEX(IFNA(REGEXEXTRACT(D123, ""([^ ]+)$"")))"),"")</f>
        <v/>
      </c>
      <c r="C123" s="4">
        <f t="shared" si="2"/>
        <v>0</v>
      </c>
      <c r="D123" s="4"/>
      <c r="E123" s="7"/>
      <c r="F123" s="6"/>
      <c r="G123" s="7"/>
      <c r="H123" s="4"/>
      <c r="I123" s="4"/>
      <c r="J123" s="4"/>
      <c r="K123" s="4"/>
      <c r="L123" s="8"/>
      <c r="M123" s="7"/>
      <c r="N123" s="4"/>
      <c r="O123" s="4"/>
      <c r="P123" s="8"/>
      <c r="Q123" s="7"/>
      <c r="R123" s="4"/>
      <c r="S123" s="4"/>
      <c r="T123" s="8"/>
      <c r="U123" s="7"/>
      <c r="V123" s="8"/>
    </row>
    <row r="124" spans="1:22" x14ac:dyDescent="0.2">
      <c r="A124" s="4" t="e">
        <f t="shared" ca="1" si="0"/>
        <v>#VALUE!</v>
      </c>
      <c r="B124" s="4" t="str">
        <f ca="1">IFERROR(__xludf.DUMMYFUNCTION("INDEX(IFNA(REGEXEXTRACT(D124, ""([^ ]+)$"")))"),"")</f>
        <v/>
      </c>
      <c r="C124" s="4">
        <f t="shared" si="2"/>
        <v>0</v>
      </c>
      <c r="D124" s="4"/>
      <c r="E124" s="7"/>
      <c r="F124" s="6"/>
      <c r="G124" s="7"/>
      <c r="H124" s="4"/>
      <c r="I124" s="4"/>
      <c r="J124" s="4"/>
      <c r="K124" s="4"/>
      <c r="L124" s="8"/>
      <c r="M124" s="7"/>
      <c r="N124" s="4"/>
      <c r="O124" s="4"/>
      <c r="P124" s="8"/>
      <c r="Q124" s="7"/>
      <c r="R124" s="4"/>
      <c r="S124" s="4"/>
      <c r="T124" s="8"/>
      <c r="U124" s="7"/>
      <c r="V124" s="8"/>
    </row>
    <row r="125" spans="1:22" x14ac:dyDescent="0.2">
      <c r="A125" s="4" t="e">
        <f t="shared" ca="1" si="0"/>
        <v>#VALUE!</v>
      </c>
      <c r="B125" s="4" t="str">
        <f ca="1">IFERROR(__xludf.DUMMYFUNCTION("INDEX(IFNA(REGEXEXTRACT(D125, ""([^ ]+)$"")))"),"")</f>
        <v/>
      </c>
      <c r="C125" s="4">
        <f t="shared" si="2"/>
        <v>0</v>
      </c>
      <c r="D125" s="4"/>
      <c r="E125" s="7"/>
      <c r="F125" s="6"/>
      <c r="G125" s="7"/>
      <c r="H125" s="4"/>
      <c r="I125" s="4"/>
      <c r="J125" s="4"/>
      <c r="K125" s="4"/>
      <c r="L125" s="8"/>
      <c r="M125" s="7"/>
      <c r="N125" s="4"/>
      <c r="O125" s="4"/>
      <c r="P125" s="8"/>
      <c r="Q125" s="7"/>
      <c r="R125" s="4"/>
      <c r="S125" s="4"/>
      <c r="T125" s="8"/>
      <c r="U125" s="7"/>
      <c r="V125" s="8"/>
    </row>
    <row r="126" spans="1:22" x14ac:dyDescent="0.2">
      <c r="A126" s="4" t="e">
        <f t="shared" ca="1" si="0"/>
        <v>#VALUE!</v>
      </c>
      <c r="B126" s="4" t="str">
        <f ca="1">IFERROR(__xludf.DUMMYFUNCTION("INDEX(IFNA(REGEXEXTRACT(D126, ""([^ ]+)$"")))"),"")</f>
        <v/>
      </c>
      <c r="C126" s="4">
        <f t="shared" si="2"/>
        <v>0</v>
      </c>
      <c r="D126" s="4"/>
      <c r="E126" s="7"/>
      <c r="F126" s="6"/>
      <c r="G126" s="7"/>
      <c r="H126" s="4"/>
      <c r="I126" s="4"/>
      <c r="J126" s="4"/>
      <c r="K126" s="4"/>
      <c r="L126" s="8"/>
      <c r="M126" s="7"/>
      <c r="N126" s="4"/>
      <c r="O126" s="4"/>
      <c r="P126" s="8"/>
      <c r="Q126" s="7"/>
      <c r="R126" s="4"/>
      <c r="S126" s="4"/>
      <c r="T126" s="8"/>
      <c r="U126" s="7"/>
      <c r="V126" s="8"/>
    </row>
    <row r="127" spans="1:22" x14ac:dyDescent="0.2">
      <c r="A127" s="4" t="e">
        <f t="shared" ca="1" si="0"/>
        <v>#VALUE!</v>
      </c>
      <c r="B127" s="4" t="str">
        <f ca="1">IFERROR(__xludf.DUMMYFUNCTION("INDEX(IFNA(REGEXEXTRACT(D127, ""([^ ]+)$"")))"),"")</f>
        <v/>
      </c>
      <c r="C127" s="4">
        <f t="shared" si="2"/>
        <v>0</v>
      </c>
      <c r="D127" s="4"/>
      <c r="E127" s="7"/>
      <c r="F127" s="6"/>
      <c r="G127" s="7"/>
      <c r="H127" s="4"/>
      <c r="I127" s="4"/>
      <c r="J127" s="4"/>
      <c r="K127" s="4"/>
      <c r="L127" s="8"/>
      <c r="M127" s="7"/>
      <c r="N127" s="4"/>
      <c r="O127" s="4"/>
      <c r="P127" s="8"/>
      <c r="Q127" s="7"/>
      <c r="R127" s="4"/>
      <c r="S127" s="4"/>
      <c r="T127" s="8"/>
      <c r="U127" s="7"/>
      <c r="V127" s="8"/>
    </row>
    <row r="128" spans="1:22" x14ac:dyDescent="0.2">
      <c r="A128" s="4" t="e">
        <f t="shared" ca="1" si="0"/>
        <v>#VALUE!</v>
      </c>
      <c r="B128" s="4" t="str">
        <f ca="1">IFERROR(__xludf.DUMMYFUNCTION("INDEX(IFNA(REGEXEXTRACT(D128, ""([^ ]+)$"")))"),"")</f>
        <v/>
      </c>
      <c r="C128" s="4">
        <f t="shared" si="2"/>
        <v>0</v>
      </c>
      <c r="D128" s="4"/>
      <c r="E128" s="7"/>
      <c r="F128" s="6"/>
      <c r="G128" s="7"/>
      <c r="H128" s="4"/>
      <c r="I128" s="4"/>
      <c r="J128" s="4"/>
      <c r="K128" s="4"/>
      <c r="L128" s="8"/>
      <c r="M128" s="7"/>
      <c r="N128" s="4"/>
      <c r="O128" s="4"/>
      <c r="P128" s="8"/>
      <c r="Q128" s="7"/>
      <c r="R128" s="4"/>
      <c r="S128" s="4"/>
      <c r="T128" s="8"/>
      <c r="U128" s="7"/>
      <c r="V128" s="8"/>
    </row>
    <row r="129" spans="1:22" x14ac:dyDescent="0.2">
      <c r="A129" s="4" t="e">
        <f t="shared" ca="1" si="0"/>
        <v>#VALUE!</v>
      </c>
      <c r="B129" s="4" t="str">
        <f ca="1">IFERROR(__xludf.DUMMYFUNCTION("INDEX(IFNA(REGEXEXTRACT(D129, ""([^ ]+)$"")))"),"")</f>
        <v/>
      </c>
      <c r="C129" s="4">
        <f t="shared" si="2"/>
        <v>0</v>
      </c>
      <c r="D129" s="4"/>
      <c r="E129" s="7"/>
      <c r="F129" s="6"/>
      <c r="G129" s="7"/>
      <c r="H129" s="4"/>
      <c r="I129" s="4"/>
      <c r="J129" s="4"/>
      <c r="K129" s="4"/>
      <c r="L129" s="8"/>
      <c r="M129" s="7"/>
      <c r="N129" s="4"/>
      <c r="O129" s="4"/>
      <c r="P129" s="8"/>
      <c r="Q129" s="7"/>
      <c r="R129" s="4"/>
      <c r="S129" s="4"/>
      <c r="T129" s="8"/>
      <c r="U129" s="7"/>
      <c r="V129" s="8"/>
    </row>
    <row r="130" spans="1:22" x14ac:dyDescent="0.2">
      <c r="A130" s="4" t="e">
        <f t="shared" ca="1" si="0"/>
        <v>#VALUE!</v>
      </c>
      <c r="B130" s="4" t="str">
        <f ca="1">IFERROR(__xludf.DUMMYFUNCTION("INDEX(IFNA(REGEXEXTRACT(D130, ""([^ ]+)$"")))"),"")</f>
        <v/>
      </c>
      <c r="C130" s="4">
        <f t="shared" si="2"/>
        <v>0</v>
      </c>
      <c r="D130" s="4"/>
      <c r="E130" s="7"/>
      <c r="F130" s="6"/>
      <c r="G130" s="7"/>
      <c r="H130" s="4"/>
      <c r="I130" s="4"/>
      <c r="J130" s="4"/>
      <c r="K130" s="4"/>
      <c r="L130" s="8"/>
      <c r="M130" s="7"/>
      <c r="N130" s="4"/>
      <c r="O130" s="4"/>
      <c r="P130" s="8"/>
      <c r="Q130" s="7"/>
      <c r="R130" s="4"/>
      <c r="S130" s="4"/>
      <c r="T130" s="8"/>
      <c r="U130" s="7"/>
      <c r="V130" s="8"/>
    </row>
    <row r="131" spans="1:22" x14ac:dyDescent="0.2">
      <c r="A131" s="4" t="e">
        <f t="shared" ca="1" si="0"/>
        <v>#VALUE!</v>
      </c>
      <c r="B131" s="4" t="str">
        <f ca="1">IFERROR(__xludf.DUMMYFUNCTION("INDEX(IFNA(REGEXEXTRACT(D131, ""([^ ]+)$"")))"),"")</f>
        <v/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0</v>
      </c>
      <c r="D131" s="4"/>
      <c r="E131" s="7"/>
      <c r="F131" s="6"/>
      <c r="G131" s="7"/>
      <c r="H131" s="4"/>
      <c r="I131" s="4"/>
      <c r="J131" s="4"/>
      <c r="K131" s="4"/>
      <c r="L131" s="8"/>
      <c r="M131" s="7"/>
      <c r="N131" s="4"/>
      <c r="O131" s="4"/>
      <c r="P131" s="8"/>
      <c r="Q131" s="7"/>
      <c r="R131" s="4"/>
      <c r="S131" s="4"/>
      <c r="T131" s="8"/>
      <c r="U131" s="7"/>
      <c r="V131" s="8"/>
    </row>
    <row r="132" spans="1:22" x14ac:dyDescent="0.2">
      <c r="A132" s="4" t="e">
        <f t="shared" ca="1" si="0"/>
        <v>#VALUE!</v>
      </c>
      <c r="B132" s="4" t="str">
        <f ca="1">IFERROR(__xludf.DUMMYFUNCTION("INDEX(IFNA(REGEXEXTRACT(D132, ""([^ ]+)$"")))"),"")</f>
        <v/>
      </c>
      <c r="C132" s="4">
        <f t="shared" si="3"/>
        <v>0</v>
      </c>
      <c r="D132" s="4"/>
      <c r="E132" s="7"/>
      <c r="F132" s="6"/>
      <c r="G132" s="7"/>
      <c r="H132" s="4"/>
      <c r="I132" s="4"/>
      <c r="J132" s="4"/>
      <c r="K132" s="4"/>
      <c r="L132" s="8"/>
      <c r="M132" s="7"/>
      <c r="N132" s="4"/>
      <c r="O132" s="4"/>
      <c r="P132" s="8"/>
      <c r="Q132" s="7"/>
      <c r="R132" s="4"/>
      <c r="S132" s="4"/>
      <c r="T132" s="8"/>
      <c r="U132" s="7"/>
      <c r="V132" s="8"/>
    </row>
    <row r="133" spans="1:22" x14ac:dyDescent="0.2">
      <c r="A133" s="4" t="e">
        <f t="shared" ca="1" si="0"/>
        <v>#VALUE!</v>
      </c>
      <c r="B133" s="4" t="str">
        <f ca="1">IFERROR(__xludf.DUMMYFUNCTION("INDEX(IFNA(REGEXEXTRACT(D133, ""([^ ]+)$"")))"),"")</f>
        <v/>
      </c>
      <c r="C133" s="4">
        <f t="shared" si="3"/>
        <v>0</v>
      </c>
      <c r="D133" s="4"/>
      <c r="E133" s="7"/>
      <c r="F133" s="6"/>
      <c r="G133" s="7"/>
      <c r="H133" s="4"/>
      <c r="I133" s="4"/>
      <c r="J133" s="4"/>
      <c r="K133" s="4"/>
      <c r="L133" s="8"/>
      <c r="M133" s="7"/>
      <c r="N133" s="4"/>
      <c r="O133" s="4"/>
      <c r="P133" s="8"/>
      <c r="Q133" s="7"/>
      <c r="R133" s="4"/>
      <c r="S133" s="4"/>
      <c r="T133" s="8"/>
      <c r="U133" s="7"/>
      <c r="V133" s="8"/>
    </row>
    <row r="134" spans="1:22" x14ac:dyDescent="0.2">
      <c r="A134" s="4" t="e">
        <f t="shared" ca="1" si="0"/>
        <v>#VALUE!</v>
      </c>
      <c r="B134" s="4" t="str">
        <f ca="1">IFERROR(__xludf.DUMMYFUNCTION("INDEX(IFNA(REGEXEXTRACT(D134, ""([^ ]+)$"")))"),"")</f>
        <v/>
      </c>
      <c r="C134" s="4">
        <f t="shared" si="3"/>
        <v>0</v>
      </c>
      <c r="D134" s="4"/>
      <c r="E134" s="7"/>
      <c r="F134" s="6"/>
      <c r="G134" s="7"/>
      <c r="H134" s="4"/>
      <c r="I134" s="4"/>
      <c r="J134" s="4"/>
      <c r="K134" s="4"/>
      <c r="L134" s="8"/>
      <c r="M134" s="7"/>
      <c r="N134" s="4"/>
      <c r="O134" s="4"/>
      <c r="P134" s="8"/>
      <c r="Q134" s="7"/>
      <c r="R134" s="4"/>
      <c r="S134" s="4"/>
      <c r="T134" s="8"/>
      <c r="U134" s="7"/>
      <c r="V134" s="8"/>
    </row>
    <row r="135" spans="1:22" x14ac:dyDescent="0.2">
      <c r="A135" s="4" t="e">
        <f t="shared" ca="1" si="0"/>
        <v>#VALUE!</v>
      </c>
      <c r="B135" s="4" t="str">
        <f ca="1">IFERROR(__xludf.DUMMYFUNCTION("INDEX(IFNA(REGEXEXTRACT(D135, ""([^ ]+)$"")))"),"")</f>
        <v/>
      </c>
      <c r="C135" s="4">
        <f t="shared" si="3"/>
        <v>0</v>
      </c>
      <c r="D135" s="4"/>
      <c r="E135" s="7"/>
      <c r="F135" s="6"/>
      <c r="G135" s="7"/>
      <c r="H135" s="4"/>
      <c r="I135" s="4"/>
      <c r="J135" s="4"/>
      <c r="K135" s="4"/>
      <c r="L135" s="8"/>
      <c r="M135" s="7"/>
      <c r="N135" s="4"/>
      <c r="O135" s="4"/>
      <c r="P135" s="8"/>
      <c r="Q135" s="7"/>
      <c r="R135" s="4"/>
      <c r="S135" s="4"/>
      <c r="T135" s="8"/>
      <c r="U135" s="7"/>
      <c r="V135" s="8"/>
    </row>
    <row r="136" spans="1:22" x14ac:dyDescent="0.2">
      <c r="A136" s="4" t="e">
        <f t="shared" ca="1" si="0"/>
        <v>#VALUE!</v>
      </c>
      <c r="B136" s="4" t="str">
        <f ca="1">IFERROR(__xludf.DUMMYFUNCTION("INDEX(IFNA(REGEXEXTRACT(D136, ""([^ ]+)$"")))"),"")</f>
        <v/>
      </c>
      <c r="C136" s="4">
        <f t="shared" si="3"/>
        <v>0</v>
      </c>
      <c r="D136" s="4"/>
      <c r="E136" s="7"/>
      <c r="F136" s="6"/>
      <c r="G136" s="7"/>
      <c r="H136" s="4"/>
      <c r="I136" s="4"/>
      <c r="J136" s="4"/>
      <c r="K136" s="4"/>
      <c r="L136" s="8"/>
      <c r="M136" s="7"/>
      <c r="N136" s="4"/>
      <c r="O136" s="4"/>
      <c r="P136" s="8"/>
      <c r="Q136" s="7"/>
      <c r="R136" s="4"/>
      <c r="S136" s="4"/>
      <c r="T136" s="8"/>
      <c r="U136" s="7"/>
      <c r="V136" s="8"/>
    </row>
    <row r="137" spans="1:22" x14ac:dyDescent="0.2">
      <c r="A137" s="4" t="e">
        <f t="shared" ca="1" si="0"/>
        <v>#VALUE!</v>
      </c>
      <c r="B137" s="4" t="str">
        <f ca="1">IFERROR(__xludf.DUMMYFUNCTION("INDEX(IFNA(REGEXEXTRACT(D137, ""([^ ]+)$"")))"),"")</f>
        <v/>
      </c>
      <c r="C137" s="4">
        <f t="shared" si="3"/>
        <v>0</v>
      </c>
      <c r="D137" s="4"/>
      <c r="E137" s="7"/>
      <c r="F137" s="6"/>
      <c r="G137" s="7"/>
      <c r="H137" s="4"/>
      <c r="I137" s="4"/>
      <c r="J137" s="4"/>
      <c r="K137" s="4"/>
      <c r="L137" s="8"/>
      <c r="M137" s="7"/>
      <c r="N137" s="4"/>
      <c r="O137" s="4"/>
      <c r="P137" s="8"/>
      <c r="Q137" s="7"/>
      <c r="R137" s="4"/>
      <c r="S137" s="4"/>
      <c r="T137" s="8"/>
      <c r="U137" s="7"/>
      <c r="V137" s="8"/>
    </row>
    <row r="138" spans="1:22" x14ac:dyDescent="0.2">
      <c r="A138" s="4" t="e">
        <f t="shared" ca="1" si="0"/>
        <v>#VALUE!</v>
      </c>
      <c r="B138" s="4" t="str">
        <f ca="1">IFERROR(__xludf.DUMMYFUNCTION("INDEX(IFNA(REGEXEXTRACT(D138, ""([^ ]+)$"")))"),"")</f>
        <v/>
      </c>
      <c r="C138" s="4">
        <f t="shared" si="3"/>
        <v>0</v>
      </c>
      <c r="D138" s="4"/>
      <c r="E138" s="7"/>
      <c r="F138" s="6"/>
      <c r="G138" s="7"/>
      <c r="H138" s="4"/>
      <c r="I138" s="4"/>
      <c r="J138" s="4"/>
      <c r="K138" s="4"/>
      <c r="L138" s="8"/>
      <c r="M138" s="7"/>
      <c r="N138" s="4"/>
      <c r="O138" s="4"/>
      <c r="P138" s="8"/>
      <c r="Q138" s="7"/>
      <c r="R138" s="4"/>
      <c r="S138" s="4"/>
      <c r="T138" s="8"/>
      <c r="U138" s="7"/>
      <c r="V138" s="8"/>
    </row>
    <row r="139" spans="1:22" x14ac:dyDescent="0.2">
      <c r="A139" s="4" t="e">
        <f t="shared" ca="1" si="0"/>
        <v>#VALUE!</v>
      </c>
      <c r="B139" s="4" t="str">
        <f ca="1">IFERROR(__xludf.DUMMYFUNCTION("INDEX(IFNA(REGEXEXTRACT(D139, ""([^ ]+)$"")))"),"")</f>
        <v/>
      </c>
      <c r="C139" s="4">
        <f t="shared" si="3"/>
        <v>0</v>
      </c>
      <c r="D139" s="4"/>
      <c r="E139" s="7"/>
      <c r="F139" s="6"/>
      <c r="G139" s="7"/>
      <c r="H139" s="4"/>
      <c r="I139" s="4"/>
      <c r="J139" s="4"/>
      <c r="K139" s="4"/>
      <c r="L139" s="8"/>
      <c r="M139" s="7"/>
      <c r="N139" s="4"/>
      <c r="O139" s="4"/>
      <c r="P139" s="8"/>
      <c r="Q139" s="7"/>
      <c r="R139" s="4"/>
      <c r="S139" s="4"/>
      <c r="T139" s="8"/>
      <c r="U139" s="7"/>
      <c r="V139" s="8"/>
    </row>
    <row r="140" spans="1:22" x14ac:dyDescent="0.2">
      <c r="A140" s="4" t="e">
        <f t="shared" ca="1" si="0"/>
        <v>#VALUE!</v>
      </c>
      <c r="B140" s="4" t="str">
        <f ca="1">IFERROR(__xludf.DUMMYFUNCTION("INDEX(IFNA(REGEXEXTRACT(D140, ""([^ ]+)$"")))"),"")</f>
        <v/>
      </c>
      <c r="C140" s="4">
        <f t="shared" si="3"/>
        <v>0</v>
      </c>
      <c r="D140" s="4"/>
      <c r="E140" s="7"/>
      <c r="F140" s="6"/>
      <c r="G140" s="7"/>
      <c r="H140" s="4"/>
      <c r="I140" s="4"/>
      <c r="J140" s="4"/>
      <c r="K140" s="4"/>
      <c r="L140" s="8"/>
      <c r="M140" s="7"/>
      <c r="N140" s="4"/>
      <c r="O140" s="4"/>
      <c r="P140" s="8"/>
      <c r="Q140" s="7"/>
      <c r="R140" s="4"/>
      <c r="S140" s="4"/>
      <c r="T140" s="8"/>
      <c r="U140" s="7"/>
      <c r="V140" s="8"/>
    </row>
    <row r="141" spans="1:22" x14ac:dyDescent="0.2">
      <c r="A141" s="4" t="e">
        <f t="shared" ca="1" si="0"/>
        <v>#VALUE!</v>
      </c>
      <c r="B141" s="4" t="str">
        <f ca="1">IFERROR(__xludf.DUMMYFUNCTION("INDEX(IFNA(REGEXEXTRACT(D141, ""([^ ]+)$"")))"),"")</f>
        <v/>
      </c>
      <c r="C141" s="4">
        <f t="shared" si="3"/>
        <v>0</v>
      </c>
      <c r="D141" s="4"/>
      <c r="E141" s="7"/>
      <c r="F141" s="6"/>
      <c r="G141" s="7"/>
      <c r="H141" s="4"/>
      <c r="I141" s="4"/>
      <c r="J141" s="4"/>
      <c r="K141" s="4"/>
      <c r="L141" s="8"/>
      <c r="M141" s="7"/>
      <c r="N141" s="4"/>
      <c r="O141" s="4"/>
      <c r="P141" s="8"/>
      <c r="Q141" s="7"/>
      <c r="R141" s="4"/>
      <c r="S141" s="4"/>
      <c r="T141" s="8"/>
      <c r="U141" s="7"/>
      <c r="V141" s="8"/>
    </row>
    <row r="142" spans="1:22" x14ac:dyDescent="0.2">
      <c r="A142" s="4" t="e">
        <f t="shared" ca="1" si="0"/>
        <v>#VALUE!</v>
      </c>
      <c r="B142" s="4" t="str">
        <f ca="1">IFERROR(__xludf.DUMMYFUNCTION("INDEX(IFNA(REGEXEXTRACT(D142, ""([^ ]+)$"")))"),"")</f>
        <v/>
      </c>
      <c r="C142" s="4">
        <f t="shared" si="3"/>
        <v>0</v>
      </c>
      <c r="D142" s="4"/>
      <c r="E142" s="7"/>
      <c r="F142" s="6"/>
      <c r="G142" s="7"/>
      <c r="H142" s="4"/>
      <c r="I142" s="4"/>
      <c r="J142" s="4"/>
      <c r="K142" s="4"/>
      <c r="L142" s="8"/>
      <c r="M142" s="7"/>
      <c r="N142" s="4"/>
      <c r="O142" s="4"/>
      <c r="P142" s="8"/>
      <c r="Q142" s="7"/>
      <c r="R142" s="4"/>
      <c r="S142" s="4"/>
      <c r="T142" s="8"/>
      <c r="U142" s="7"/>
      <c r="V142" s="8"/>
    </row>
    <row r="143" spans="1:22" x14ac:dyDescent="0.2">
      <c r="A143" s="4" t="e">
        <f t="shared" ca="1" si="0"/>
        <v>#VALUE!</v>
      </c>
      <c r="B143" s="4" t="str">
        <f ca="1">IFERROR(__xludf.DUMMYFUNCTION("INDEX(IFNA(REGEXEXTRACT(D143, ""([^ ]+)$"")))"),"")</f>
        <v/>
      </c>
      <c r="C143" s="4">
        <f t="shared" si="3"/>
        <v>0</v>
      </c>
      <c r="D143" s="4"/>
      <c r="E143" s="7"/>
      <c r="F143" s="6"/>
      <c r="G143" s="7"/>
      <c r="H143" s="4"/>
      <c r="I143" s="4"/>
      <c r="J143" s="4"/>
      <c r="K143" s="4"/>
      <c r="L143" s="8"/>
      <c r="M143" s="7"/>
      <c r="N143" s="4"/>
      <c r="O143" s="4"/>
      <c r="P143" s="8"/>
      <c r="Q143" s="7"/>
      <c r="R143" s="4"/>
      <c r="S143" s="4"/>
      <c r="T143" s="8"/>
      <c r="U143" s="7"/>
      <c r="V143" s="8"/>
    </row>
    <row r="144" spans="1:22" x14ac:dyDescent="0.2">
      <c r="A144" s="4" t="e">
        <f t="shared" ca="1" si="0"/>
        <v>#VALUE!</v>
      </c>
      <c r="B144" s="4" t="str">
        <f ca="1">IFERROR(__xludf.DUMMYFUNCTION("INDEX(IFNA(REGEXEXTRACT(D144, ""([^ ]+)$"")))"),"")</f>
        <v/>
      </c>
      <c r="C144" s="4">
        <f t="shared" si="3"/>
        <v>0</v>
      </c>
      <c r="D144" s="4"/>
      <c r="E144" s="7"/>
      <c r="F144" s="6"/>
      <c r="G144" s="7"/>
      <c r="H144" s="4"/>
      <c r="I144" s="4"/>
      <c r="J144" s="4"/>
      <c r="K144" s="4"/>
      <c r="L144" s="8"/>
      <c r="M144" s="7"/>
      <c r="N144" s="4"/>
      <c r="O144" s="4"/>
      <c r="P144" s="8"/>
      <c r="Q144" s="7"/>
      <c r="R144" s="4"/>
      <c r="S144" s="4"/>
      <c r="T144" s="8"/>
      <c r="U144" s="7"/>
      <c r="V144" s="8"/>
    </row>
    <row r="145" spans="1:22" x14ac:dyDescent="0.2">
      <c r="A145" s="4" t="e">
        <f t="shared" ca="1" si="0"/>
        <v>#VALUE!</v>
      </c>
      <c r="B145" s="4" t="str">
        <f ca="1">IFERROR(__xludf.DUMMYFUNCTION("INDEX(IFNA(REGEXEXTRACT(D145, ""([^ ]+)$"")))"),"")</f>
        <v/>
      </c>
      <c r="C145" s="4">
        <f t="shared" si="3"/>
        <v>0</v>
      </c>
      <c r="D145" s="4"/>
      <c r="E145" s="7"/>
      <c r="F145" s="6"/>
      <c r="G145" s="7"/>
      <c r="H145" s="4"/>
      <c r="I145" s="4"/>
      <c r="J145" s="4"/>
      <c r="K145" s="4"/>
      <c r="L145" s="8"/>
      <c r="M145" s="7"/>
      <c r="N145" s="4"/>
      <c r="O145" s="4"/>
      <c r="P145" s="8"/>
      <c r="Q145" s="7"/>
      <c r="R145" s="4"/>
      <c r="S145" s="4"/>
      <c r="T145" s="8"/>
      <c r="U145" s="7"/>
      <c r="V145" s="8"/>
    </row>
    <row r="146" spans="1:22" x14ac:dyDescent="0.2">
      <c r="A146" s="4" t="e">
        <f t="shared" ca="1" si="0"/>
        <v>#VALUE!</v>
      </c>
      <c r="B146" s="4" t="str">
        <f ca="1">IFERROR(__xludf.DUMMYFUNCTION("INDEX(IFNA(REGEXEXTRACT(D146, ""([^ ]+)$"")))"),"")</f>
        <v/>
      </c>
      <c r="C146" s="4">
        <f t="shared" si="3"/>
        <v>0</v>
      </c>
      <c r="D146" s="4"/>
      <c r="E146" s="7"/>
      <c r="F146" s="6"/>
      <c r="G146" s="7"/>
      <c r="H146" s="4"/>
      <c r="I146" s="4"/>
      <c r="J146" s="4"/>
      <c r="K146" s="4"/>
      <c r="L146" s="8"/>
      <c r="M146" s="7"/>
      <c r="N146" s="4"/>
      <c r="O146" s="4"/>
      <c r="P146" s="8"/>
      <c r="Q146" s="7"/>
      <c r="R146" s="4"/>
      <c r="S146" s="4"/>
      <c r="T146" s="8"/>
      <c r="U146" s="7"/>
      <c r="V146" s="8"/>
    </row>
    <row r="147" spans="1:22" x14ac:dyDescent="0.2">
      <c r="A147" s="4" t="e">
        <f t="shared" ca="1" si="0"/>
        <v>#VALUE!</v>
      </c>
      <c r="B147" s="4" t="str">
        <f ca="1">IFERROR(__xludf.DUMMYFUNCTION("INDEX(IFNA(REGEXEXTRACT(D147, ""([^ ]+)$"")))"),"")</f>
        <v/>
      </c>
      <c r="C147" s="4">
        <f t="shared" si="3"/>
        <v>0</v>
      </c>
      <c r="D147" s="4"/>
      <c r="E147" s="7"/>
      <c r="F147" s="6"/>
      <c r="G147" s="7"/>
      <c r="H147" s="4"/>
      <c r="I147" s="4"/>
      <c r="J147" s="4"/>
      <c r="K147" s="4"/>
      <c r="L147" s="8"/>
      <c r="M147" s="7"/>
      <c r="N147" s="4"/>
      <c r="O147" s="4"/>
      <c r="P147" s="8"/>
      <c r="Q147" s="7"/>
      <c r="R147" s="4"/>
      <c r="S147" s="4"/>
      <c r="T147" s="8"/>
      <c r="U147" s="7"/>
      <c r="V147" s="8"/>
    </row>
    <row r="148" spans="1:22" x14ac:dyDescent="0.2">
      <c r="A148" s="4" t="e">
        <f t="shared" ca="1" si="0"/>
        <v>#VALUE!</v>
      </c>
      <c r="B148" s="4" t="str">
        <f ca="1">IFERROR(__xludf.DUMMYFUNCTION("INDEX(IFNA(REGEXEXTRACT(D148, ""([^ ]+)$"")))"),"")</f>
        <v/>
      </c>
      <c r="C148" s="4">
        <f t="shared" si="3"/>
        <v>0</v>
      </c>
      <c r="D148" s="4"/>
      <c r="E148" s="7"/>
      <c r="F148" s="6"/>
      <c r="G148" s="7"/>
      <c r="H148" s="4"/>
      <c r="I148" s="4"/>
      <c r="J148" s="4"/>
      <c r="K148" s="4"/>
      <c r="L148" s="8"/>
      <c r="M148" s="7"/>
      <c r="N148" s="4"/>
      <c r="O148" s="4"/>
      <c r="P148" s="8"/>
      <c r="Q148" s="7"/>
      <c r="R148" s="4"/>
      <c r="S148" s="4"/>
      <c r="T148" s="8"/>
      <c r="U148" s="7"/>
      <c r="V148" s="8"/>
    </row>
    <row r="149" spans="1:22" x14ac:dyDescent="0.2">
      <c r="A149" s="4" t="e">
        <f t="shared" ca="1" si="0"/>
        <v>#VALUE!</v>
      </c>
      <c r="B149" s="4" t="str">
        <f ca="1">IFERROR(__xludf.DUMMYFUNCTION("INDEX(IFNA(REGEXEXTRACT(D149, ""([^ ]+)$"")))"),"")</f>
        <v/>
      </c>
      <c r="C149" s="4">
        <f t="shared" si="3"/>
        <v>0</v>
      </c>
      <c r="D149" s="4"/>
      <c r="E149" s="7"/>
      <c r="F149" s="6"/>
      <c r="G149" s="7"/>
      <c r="H149" s="4"/>
      <c r="I149" s="4"/>
      <c r="J149" s="4"/>
      <c r="K149" s="4"/>
      <c r="L149" s="8"/>
      <c r="M149" s="7"/>
      <c r="N149" s="4"/>
      <c r="O149" s="4"/>
      <c r="P149" s="8"/>
      <c r="Q149" s="7"/>
      <c r="R149" s="4"/>
      <c r="S149" s="4"/>
      <c r="T149" s="8"/>
      <c r="U149" s="7"/>
      <c r="V149" s="8"/>
    </row>
    <row r="150" spans="1:22" x14ac:dyDescent="0.2">
      <c r="A150" s="4" t="e">
        <f t="shared" ca="1" si="0"/>
        <v>#VALUE!</v>
      </c>
      <c r="B150" s="4" t="str">
        <f ca="1">IFERROR(__xludf.DUMMYFUNCTION("INDEX(IFNA(REGEXEXTRACT(D150, ""([^ ]+)$"")))"),"")</f>
        <v/>
      </c>
      <c r="C150" s="4">
        <f t="shared" si="3"/>
        <v>0</v>
      </c>
      <c r="D150" s="4"/>
      <c r="E150" s="7"/>
      <c r="F150" s="6"/>
      <c r="G150" s="7"/>
      <c r="H150" s="4"/>
      <c r="I150" s="4"/>
      <c r="J150" s="4"/>
      <c r="K150" s="4"/>
      <c r="L150" s="8"/>
      <c r="M150" s="7"/>
      <c r="N150" s="4"/>
      <c r="O150" s="4"/>
      <c r="P150" s="8"/>
      <c r="Q150" s="7"/>
      <c r="R150" s="4"/>
      <c r="S150" s="4"/>
      <c r="T150" s="8"/>
      <c r="U150" s="7"/>
      <c r="V150" s="8"/>
    </row>
    <row r="151" spans="1:22" x14ac:dyDescent="0.2">
      <c r="A151" s="4" t="e">
        <f t="shared" ca="1" si="0"/>
        <v>#VALUE!</v>
      </c>
      <c r="B151" s="4" t="str">
        <f ca="1">IFERROR(__xludf.DUMMYFUNCTION("INDEX(IFNA(REGEXEXTRACT(D151, ""([^ ]+)$"")))"),"")</f>
        <v/>
      </c>
      <c r="C151" s="4">
        <f t="shared" si="3"/>
        <v>0</v>
      </c>
      <c r="D151" s="4"/>
      <c r="E151" s="7"/>
      <c r="F151" s="6"/>
      <c r="G151" s="7"/>
      <c r="H151" s="4"/>
      <c r="I151" s="4"/>
      <c r="J151" s="4"/>
      <c r="K151" s="4"/>
      <c r="L151" s="8"/>
      <c r="M151" s="7"/>
      <c r="N151" s="4"/>
      <c r="O151" s="4"/>
      <c r="P151" s="8"/>
      <c r="Q151" s="7"/>
      <c r="R151" s="4"/>
      <c r="S151" s="4"/>
      <c r="T151" s="8"/>
      <c r="U151" s="7"/>
      <c r="V151" s="8"/>
    </row>
    <row r="152" spans="1:22" x14ac:dyDescent="0.2">
      <c r="A152" s="4" t="e">
        <f t="shared" ca="1" si="0"/>
        <v>#VALUE!</v>
      </c>
      <c r="B152" s="4" t="str">
        <f ca="1">IFERROR(__xludf.DUMMYFUNCTION("INDEX(IFNA(REGEXEXTRACT(D152, ""([^ ]+)$"")))"),"")</f>
        <v/>
      </c>
      <c r="C152" s="4">
        <f t="shared" si="3"/>
        <v>0</v>
      </c>
      <c r="D152" s="4"/>
      <c r="E152" s="7"/>
      <c r="F152" s="6"/>
      <c r="G152" s="7"/>
      <c r="H152" s="4"/>
      <c r="I152" s="4"/>
      <c r="J152" s="4"/>
      <c r="K152" s="4"/>
      <c r="L152" s="8"/>
      <c r="M152" s="7"/>
      <c r="N152" s="4"/>
      <c r="O152" s="4"/>
      <c r="P152" s="8"/>
      <c r="Q152" s="7"/>
      <c r="R152" s="4"/>
      <c r="S152" s="4"/>
      <c r="T152" s="8"/>
      <c r="U152" s="7"/>
      <c r="V152" s="8"/>
    </row>
    <row r="153" spans="1:22" x14ac:dyDescent="0.2">
      <c r="A153" s="4" t="e">
        <f t="shared" ca="1" si="0"/>
        <v>#VALUE!</v>
      </c>
      <c r="B153" s="4" t="str">
        <f ca="1">IFERROR(__xludf.DUMMYFUNCTION("INDEX(IFNA(REGEXEXTRACT(D153, ""([^ ]+)$"")))"),"")</f>
        <v/>
      </c>
      <c r="C153" s="4">
        <f t="shared" si="3"/>
        <v>0</v>
      </c>
      <c r="D153" s="4"/>
      <c r="E153" s="7"/>
      <c r="F153" s="6"/>
      <c r="G153" s="7"/>
      <c r="H153" s="4"/>
      <c r="I153" s="4"/>
      <c r="J153" s="4"/>
      <c r="K153" s="4"/>
      <c r="L153" s="8"/>
      <c r="M153" s="7"/>
      <c r="N153" s="4"/>
      <c r="O153" s="4"/>
      <c r="P153" s="8"/>
      <c r="Q153" s="7"/>
      <c r="R153" s="4"/>
      <c r="S153" s="4"/>
      <c r="T153" s="8"/>
      <c r="U153" s="7"/>
      <c r="V153" s="8"/>
    </row>
    <row r="154" spans="1:22" x14ac:dyDescent="0.2">
      <c r="A154" s="4" t="e">
        <f t="shared" ca="1" si="0"/>
        <v>#VALUE!</v>
      </c>
      <c r="B154" s="4" t="str">
        <f ca="1">IFERROR(__xludf.DUMMYFUNCTION("INDEX(IFNA(REGEXEXTRACT(D154, ""([^ ]+)$"")))"),"")</f>
        <v/>
      </c>
      <c r="C154" s="4">
        <f t="shared" si="3"/>
        <v>0</v>
      </c>
      <c r="D154" s="4"/>
      <c r="E154" s="7"/>
      <c r="F154" s="6"/>
      <c r="G154" s="7"/>
      <c r="H154" s="4"/>
      <c r="I154" s="4"/>
      <c r="J154" s="4"/>
      <c r="K154" s="4"/>
      <c r="L154" s="8"/>
      <c r="M154" s="7"/>
      <c r="N154" s="4"/>
      <c r="O154" s="4"/>
      <c r="P154" s="8"/>
      <c r="Q154" s="7"/>
      <c r="R154" s="4"/>
      <c r="S154" s="4"/>
      <c r="T154" s="8"/>
      <c r="U154" s="7"/>
      <c r="V154" s="8"/>
    </row>
    <row r="155" spans="1:22" x14ac:dyDescent="0.2">
      <c r="A155" s="4" t="e">
        <f t="shared" ca="1" si="0"/>
        <v>#VALUE!</v>
      </c>
      <c r="B155" s="4" t="str">
        <f ca="1">IFERROR(__xludf.DUMMYFUNCTION("INDEX(IFNA(REGEXEXTRACT(D155, ""([^ ]+)$"")))"),"")</f>
        <v/>
      </c>
      <c r="C155" s="4">
        <f t="shared" si="3"/>
        <v>0</v>
      </c>
      <c r="D155" s="4"/>
      <c r="E155" s="7"/>
      <c r="F155" s="6"/>
      <c r="G155" s="7"/>
      <c r="H155" s="4"/>
      <c r="I155" s="4"/>
      <c r="J155" s="4"/>
      <c r="K155" s="4"/>
      <c r="L155" s="8"/>
      <c r="M155" s="7"/>
      <c r="N155" s="4"/>
      <c r="O155" s="4"/>
      <c r="P155" s="8"/>
      <c r="Q155" s="7"/>
      <c r="R155" s="4"/>
      <c r="S155" s="4"/>
      <c r="T155" s="8"/>
      <c r="U155" s="7"/>
      <c r="V155" s="8"/>
    </row>
    <row r="156" spans="1:22" x14ac:dyDescent="0.2">
      <c r="A156" s="4" t="e">
        <f t="shared" ca="1" si="0"/>
        <v>#VALUE!</v>
      </c>
      <c r="B156" s="4" t="str">
        <f ca="1">IFERROR(__xludf.DUMMYFUNCTION("INDEX(IFNA(REGEXEXTRACT(D156, ""([^ ]+)$"")))"),"")</f>
        <v/>
      </c>
      <c r="C156" s="4">
        <f t="shared" si="3"/>
        <v>0</v>
      </c>
      <c r="D156" s="4"/>
      <c r="E156" s="7"/>
      <c r="F156" s="6"/>
      <c r="G156" s="7"/>
      <c r="H156" s="4"/>
      <c r="I156" s="4"/>
      <c r="J156" s="4"/>
      <c r="K156" s="4"/>
      <c r="L156" s="8"/>
      <c r="M156" s="7"/>
      <c r="N156" s="4"/>
      <c r="O156" s="4"/>
      <c r="P156" s="8"/>
      <c r="Q156" s="7"/>
      <c r="R156" s="4"/>
      <c r="S156" s="4"/>
      <c r="T156" s="8"/>
      <c r="U156" s="7"/>
      <c r="V156" s="8"/>
    </row>
    <row r="157" spans="1:22" x14ac:dyDescent="0.2">
      <c r="A157" s="4" t="e">
        <f t="shared" ca="1" si="0"/>
        <v>#VALUE!</v>
      </c>
      <c r="B157" s="4" t="str">
        <f ca="1">IFERROR(__xludf.DUMMYFUNCTION("INDEX(IFNA(REGEXEXTRACT(D157, ""([^ ]+)$"")))"),"")</f>
        <v/>
      </c>
      <c r="C157" s="4">
        <f t="shared" si="3"/>
        <v>0</v>
      </c>
      <c r="D157" s="4"/>
      <c r="E157" s="7"/>
      <c r="F157" s="6"/>
      <c r="G157" s="7"/>
      <c r="H157" s="4"/>
      <c r="I157" s="4"/>
      <c r="J157" s="4"/>
      <c r="K157" s="4"/>
      <c r="L157" s="8"/>
      <c r="M157" s="7"/>
      <c r="N157" s="4"/>
      <c r="O157" s="4"/>
      <c r="P157" s="8"/>
      <c r="Q157" s="7"/>
      <c r="R157" s="4"/>
      <c r="S157" s="4"/>
      <c r="T157" s="8"/>
      <c r="U157" s="7"/>
      <c r="V157" s="8"/>
    </row>
    <row r="158" spans="1:22" x14ac:dyDescent="0.2">
      <c r="A158" s="4" t="e">
        <f t="shared" ca="1" si="0"/>
        <v>#VALUE!</v>
      </c>
      <c r="B158" s="4" t="str">
        <f ca="1">IFERROR(__xludf.DUMMYFUNCTION("INDEX(IFNA(REGEXEXTRACT(D158, ""([^ ]+)$"")))"),"")</f>
        <v/>
      </c>
      <c r="C158" s="4">
        <f t="shared" si="3"/>
        <v>0</v>
      </c>
      <c r="D158" s="4"/>
      <c r="E158" s="7"/>
      <c r="F158" s="6"/>
      <c r="G158" s="7"/>
      <c r="H158" s="4"/>
      <c r="I158" s="4"/>
      <c r="J158" s="4"/>
      <c r="K158" s="4"/>
      <c r="L158" s="8"/>
      <c r="M158" s="7"/>
      <c r="N158" s="4"/>
      <c r="O158" s="4"/>
      <c r="P158" s="8"/>
      <c r="Q158" s="7"/>
      <c r="R158" s="4"/>
      <c r="S158" s="4"/>
      <c r="T158" s="8"/>
      <c r="U158" s="7"/>
      <c r="V158" s="8"/>
    </row>
    <row r="159" spans="1:22" x14ac:dyDescent="0.2">
      <c r="A159" s="4" t="e">
        <f t="shared" ca="1" si="0"/>
        <v>#VALUE!</v>
      </c>
      <c r="B159" s="4" t="str">
        <f ca="1">IFERROR(__xludf.DUMMYFUNCTION("INDEX(IFNA(REGEXEXTRACT(D159, ""([^ ]+)$"")))"),"")</f>
        <v/>
      </c>
      <c r="C159" s="4">
        <f t="shared" si="3"/>
        <v>0</v>
      </c>
      <c r="D159" s="4"/>
      <c r="E159" s="7"/>
      <c r="F159" s="6"/>
      <c r="G159" s="7"/>
      <c r="H159" s="4"/>
      <c r="I159" s="4"/>
      <c r="J159" s="4"/>
      <c r="K159" s="4"/>
      <c r="L159" s="8"/>
      <c r="M159" s="7"/>
      <c r="N159" s="4"/>
      <c r="O159" s="4"/>
      <c r="P159" s="8"/>
      <c r="Q159" s="7"/>
      <c r="R159" s="4"/>
      <c r="S159" s="4"/>
      <c r="T159" s="8"/>
      <c r="U159" s="7"/>
      <c r="V159" s="8"/>
    </row>
    <row r="160" spans="1:22" x14ac:dyDescent="0.2">
      <c r="A160" s="4" t="e">
        <f t="shared" ca="1" si="0"/>
        <v>#VALUE!</v>
      </c>
      <c r="B160" s="4" t="str">
        <f ca="1">IFERROR(__xludf.DUMMYFUNCTION("INDEX(IFNA(REGEXEXTRACT(D160, ""([^ ]+)$"")))"),"")</f>
        <v/>
      </c>
      <c r="C160" s="4">
        <f t="shared" si="3"/>
        <v>0</v>
      </c>
      <c r="D160" s="4"/>
      <c r="E160" s="7"/>
      <c r="F160" s="6"/>
      <c r="G160" s="7"/>
      <c r="H160" s="4"/>
      <c r="I160" s="4"/>
      <c r="J160" s="4"/>
      <c r="K160" s="4"/>
      <c r="L160" s="8"/>
      <c r="M160" s="7"/>
      <c r="N160" s="4"/>
      <c r="O160" s="4"/>
      <c r="P160" s="8"/>
      <c r="Q160" s="7"/>
      <c r="R160" s="4"/>
      <c r="S160" s="4"/>
      <c r="T160" s="8"/>
      <c r="U160" s="7"/>
      <c r="V160" s="8"/>
    </row>
    <row r="161" spans="1:22" x14ac:dyDescent="0.2">
      <c r="A161" s="4" t="e">
        <f t="shared" ca="1" si="0"/>
        <v>#VALUE!</v>
      </c>
      <c r="B161" s="4" t="str">
        <f ca="1">IFERROR(__xludf.DUMMYFUNCTION("INDEX(IFNA(REGEXEXTRACT(D161, ""([^ ]+)$"")))"),"")</f>
        <v/>
      </c>
      <c r="C161" s="4">
        <f t="shared" si="3"/>
        <v>0</v>
      </c>
      <c r="D161" s="4"/>
      <c r="E161" s="7"/>
      <c r="F161" s="6"/>
      <c r="G161" s="7"/>
      <c r="H161" s="4"/>
      <c r="I161" s="4"/>
      <c r="J161" s="4"/>
      <c r="K161" s="4"/>
      <c r="L161" s="8"/>
      <c r="M161" s="7"/>
      <c r="N161" s="4"/>
      <c r="O161" s="4"/>
      <c r="P161" s="8"/>
      <c r="Q161" s="7"/>
      <c r="R161" s="4"/>
      <c r="S161" s="4"/>
      <c r="T161" s="8"/>
      <c r="U161" s="7"/>
      <c r="V161" s="8"/>
    </row>
    <row r="162" spans="1:22" x14ac:dyDescent="0.2">
      <c r="A162" s="4" t="e">
        <f t="shared" ca="1" si="0"/>
        <v>#VALUE!</v>
      </c>
      <c r="B162" s="4" t="str">
        <f ca="1">IFERROR(__xludf.DUMMYFUNCTION("INDEX(IFNA(REGEXEXTRACT(D162, ""([^ ]+)$"")))"),"")</f>
        <v/>
      </c>
      <c r="C162" s="4">
        <f t="shared" si="3"/>
        <v>0</v>
      </c>
      <c r="D162" s="4"/>
      <c r="E162" s="7"/>
      <c r="F162" s="6"/>
      <c r="G162" s="7"/>
      <c r="H162" s="4"/>
      <c r="I162" s="4"/>
      <c r="J162" s="4"/>
      <c r="K162" s="4"/>
      <c r="L162" s="8"/>
      <c r="M162" s="7"/>
      <c r="N162" s="4"/>
      <c r="O162" s="4"/>
      <c r="P162" s="8"/>
      <c r="Q162" s="7"/>
      <c r="R162" s="4"/>
      <c r="S162" s="4"/>
      <c r="T162" s="8"/>
      <c r="U162" s="7"/>
      <c r="V162" s="8"/>
    </row>
    <row r="163" spans="1:22" x14ac:dyDescent="0.2">
      <c r="A163" s="4" t="e">
        <f t="shared" ca="1" si="0"/>
        <v>#VALUE!</v>
      </c>
      <c r="B163" s="4" t="str">
        <f ca="1">IFERROR(__xludf.DUMMYFUNCTION("INDEX(IFNA(REGEXEXTRACT(D163, ""([^ ]+)$"")))"),"")</f>
        <v/>
      </c>
      <c r="C163" s="4">
        <f t="shared" si="3"/>
        <v>0</v>
      </c>
      <c r="D163" s="4"/>
      <c r="E163" s="7"/>
      <c r="F163" s="6"/>
      <c r="G163" s="7"/>
      <c r="H163" s="4"/>
      <c r="I163" s="4"/>
      <c r="J163" s="4"/>
      <c r="K163" s="4"/>
      <c r="L163" s="8"/>
      <c r="M163" s="7"/>
      <c r="N163" s="4"/>
      <c r="O163" s="4"/>
      <c r="P163" s="8"/>
      <c r="Q163" s="7"/>
      <c r="R163" s="4"/>
      <c r="S163" s="4"/>
      <c r="T163" s="8"/>
      <c r="U163" s="7"/>
      <c r="V163" s="8"/>
    </row>
    <row r="164" spans="1:22" x14ac:dyDescent="0.2">
      <c r="A164" s="4" t="e">
        <f t="shared" ca="1" si="0"/>
        <v>#VALUE!</v>
      </c>
      <c r="B164" s="4" t="str">
        <f ca="1">IFERROR(__xludf.DUMMYFUNCTION("INDEX(IFNA(REGEXEXTRACT(D164, ""([^ ]+)$"")))"),"")</f>
        <v/>
      </c>
      <c r="C164" s="4">
        <f t="shared" si="3"/>
        <v>0</v>
      </c>
      <c r="D164" s="4"/>
      <c r="E164" s="7"/>
      <c r="F164" s="6"/>
      <c r="G164" s="7"/>
      <c r="H164" s="4"/>
      <c r="I164" s="4"/>
      <c r="J164" s="4"/>
      <c r="K164" s="4"/>
      <c r="L164" s="8"/>
      <c r="M164" s="7"/>
      <c r="N164" s="4"/>
      <c r="O164" s="4"/>
      <c r="P164" s="8"/>
      <c r="Q164" s="7"/>
      <c r="R164" s="4"/>
      <c r="S164" s="4"/>
      <c r="T164" s="8"/>
      <c r="U164" s="7"/>
      <c r="V164" s="8"/>
    </row>
    <row r="165" spans="1:22" x14ac:dyDescent="0.2">
      <c r="A165" s="4" t="e">
        <f t="shared" ca="1" si="0"/>
        <v>#VALUE!</v>
      </c>
      <c r="B165" s="4" t="str">
        <f ca="1">IFERROR(__xludf.DUMMYFUNCTION("INDEX(IFNA(REGEXEXTRACT(D165, ""([^ ]+)$"")))"),"")</f>
        <v/>
      </c>
      <c r="C165" s="4">
        <f t="shared" si="3"/>
        <v>0</v>
      </c>
      <c r="D165" s="4"/>
      <c r="E165" s="7"/>
      <c r="F165" s="6"/>
      <c r="G165" s="7"/>
      <c r="H165" s="4"/>
      <c r="I165" s="4"/>
      <c r="J165" s="4"/>
      <c r="K165" s="4"/>
      <c r="L165" s="8"/>
      <c r="M165" s="7"/>
      <c r="N165" s="4"/>
      <c r="O165" s="4"/>
      <c r="P165" s="8"/>
      <c r="Q165" s="7"/>
      <c r="R165" s="4"/>
      <c r="S165" s="4"/>
      <c r="T165" s="8"/>
      <c r="U165" s="7"/>
      <c r="V165" s="8"/>
    </row>
    <row r="166" spans="1:22" x14ac:dyDescent="0.2">
      <c r="A166" s="4" t="e">
        <f t="shared" ca="1" si="0"/>
        <v>#VALUE!</v>
      </c>
      <c r="B166" s="4" t="str">
        <f ca="1">IFERROR(__xludf.DUMMYFUNCTION("INDEX(IFNA(REGEXEXTRACT(D166, ""([^ ]+)$"")))"),"")</f>
        <v/>
      </c>
      <c r="C166" s="4">
        <f t="shared" si="3"/>
        <v>0</v>
      </c>
      <c r="D166" s="4"/>
      <c r="E166" s="7"/>
      <c r="F166" s="6"/>
      <c r="G166" s="7"/>
      <c r="H166" s="4"/>
      <c r="I166" s="4"/>
      <c r="J166" s="4"/>
      <c r="K166" s="4"/>
      <c r="L166" s="8"/>
      <c r="M166" s="7"/>
      <c r="N166" s="4"/>
      <c r="O166" s="4"/>
      <c r="P166" s="8"/>
      <c r="Q166" s="7"/>
      <c r="R166" s="4"/>
      <c r="S166" s="4"/>
      <c r="T166" s="8"/>
      <c r="U166" s="7"/>
      <c r="V166" s="8"/>
    </row>
    <row r="167" spans="1:22" x14ac:dyDescent="0.2">
      <c r="A167" s="4" t="e">
        <f t="shared" ca="1" si="0"/>
        <v>#VALUE!</v>
      </c>
      <c r="B167" s="4" t="str">
        <f ca="1">IFERROR(__xludf.DUMMYFUNCTION("INDEX(IFNA(REGEXEXTRACT(D167, ""([^ ]+)$"")))"),"")</f>
        <v/>
      </c>
      <c r="C167" s="4">
        <f t="shared" si="3"/>
        <v>0</v>
      </c>
      <c r="D167" s="4"/>
      <c r="E167" s="7"/>
      <c r="F167" s="6"/>
      <c r="G167" s="7"/>
      <c r="H167" s="4"/>
      <c r="I167" s="4"/>
      <c r="J167" s="4"/>
      <c r="K167" s="4"/>
      <c r="L167" s="8"/>
      <c r="M167" s="7"/>
      <c r="N167" s="4"/>
      <c r="O167" s="4"/>
      <c r="P167" s="8"/>
      <c r="Q167" s="7"/>
      <c r="R167" s="4"/>
      <c r="S167" s="4"/>
      <c r="T167" s="8"/>
      <c r="U167" s="7"/>
      <c r="V167" s="8"/>
    </row>
    <row r="168" spans="1:22" x14ac:dyDescent="0.2">
      <c r="A168" s="4" t="e">
        <f t="shared" ca="1" si="0"/>
        <v>#VALUE!</v>
      </c>
      <c r="B168" s="4" t="str">
        <f ca="1">IFERROR(__xludf.DUMMYFUNCTION("INDEX(IFNA(REGEXEXTRACT(D168, ""([^ ]+)$"")))"),"")</f>
        <v/>
      </c>
      <c r="C168" s="4">
        <f t="shared" si="3"/>
        <v>0</v>
      </c>
      <c r="D168" s="4"/>
      <c r="E168" s="7"/>
      <c r="F168" s="6"/>
      <c r="G168" s="7"/>
      <c r="H168" s="4"/>
      <c r="I168" s="4"/>
      <c r="J168" s="4"/>
      <c r="K168" s="4"/>
      <c r="L168" s="8"/>
      <c r="M168" s="7"/>
      <c r="N168" s="4"/>
      <c r="O168" s="4"/>
      <c r="P168" s="8"/>
      <c r="Q168" s="7"/>
      <c r="R168" s="4"/>
      <c r="S168" s="4"/>
      <c r="T168" s="8"/>
      <c r="U168" s="7"/>
      <c r="V168" s="8"/>
    </row>
    <row r="169" spans="1:22" x14ac:dyDescent="0.2">
      <c r="A169" s="4" t="e">
        <f t="shared" ca="1" si="0"/>
        <v>#VALUE!</v>
      </c>
      <c r="B169" s="4" t="str">
        <f ca="1">IFERROR(__xludf.DUMMYFUNCTION("INDEX(IFNA(REGEXEXTRACT(D169, ""([^ ]+)$"")))"),"")</f>
        <v/>
      </c>
      <c r="C169" s="4">
        <f t="shared" si="3"/>
        <v>0</v>
      </c>
      <c r="D169" s="4"/>
      <c r="E169" s="7"/>
      <c r="F169" s="6"/>
      <c r="G169" s="7"/>
      <c r="H169" s="4"/>
      <c r="I169" s="4"/>
      <c r="J169" s="4"/>
      <c r="K169" s="4"/>
      <c r="L169" s="8"/>
      <c r="M169" s="7"/>
      <c r="N169" s="4"/>
      <c r="O169" s="4"/>
      <c r="P169" s="8"/>
      <c r="Q169" s="7"/>
      <c r="R169" s="4"/>
      <c r="S169" s="4"/>
      <c r="T169" s="8"/>
      <c r="U169" s="7"/>
      <c r="V169" s="8"/>
    </row>
    <row r="170" spans="1:22" x14ac:dyDescent="0.2">
      <c r="A170" s="4" t="e">
        <f t="shared" ca="1" si="0"/>
        <v>#VALUE!</v>
      </c>
      <c r="B170" s="4" t="str">
        <f ca="1">IFERROR(__xludf.DUMMYFUNCTION("INDEX(IFNA(REGEXEXTRACT(D170, ""([^ ]+)$"")))"),"")</f>
        <v/>
      </c>
      <c r="C170" s="4">
        <f t="shared" si="3"/>
        <v>0</v>
      </c>
      <c r="D170" s="4"/>
      <c r="E170" s="7"/>
      <c r="F170" s="6"/>
      <c r="G170" s="7"/>
      <c r="H170" s="4"/>
      <c r="I170" s="4"/>
      <c r="J170" s="4"/>
      <c r="K170" s="4"/>
      <c r="L170" s="8"/>
      <c r="M170" s="7"/>
      <c r="N170" s="4"/>
      <c r="O170" s="4"/>
      <c r="P170" s="8"/>
      <c r="Q170" s="7"/>
      <c r="R170" s="4"/>
      <c r="S170" s="4"/>
      <c r="T170" s="8"/>
      <c r="U170" s="7"/>
      <c r="V170" s="8"/>
    </row>
    <row r="171" spans="1:22" x14ac:dyDescent="0.2">
      <c r="A171" s="4" t="e">
        <f t="shared" ca="1" si="0"/>
        <v>#VALUE!</v>
      </c>
      <c r="B171" s="4" t="str">
        <f ca="1">IFERROR(__xludf.DUMMYFUNCTION("INDEX(IFNA(REGEXEXTRACT(D171, ""([^ ]+)$"")))"),"")</f>
        <v/>
      </c>
      <c r="C171" s="4">
        <f t="shared" si="3"/>
        <v>0</v>
      </c>
      <c r="D171" s="4"/>
      <c r="E171" s="7"/>
      <c r="F171" s="6"/>
      <c r="G171" s="7"/>
      <c r="H171" s="4"/>
      <c r="I171" s="4"/>
      <c r="J171" s="4"/>
      <c r="K171" s="4"/>
      <c r="L171" s="8"/>
      <c r="M171" s="7"/>
      <c r="N171" s="4"/>
      <c r="O171" s="4"/>
      <c r="P171" s="8"/>
      <c r="Q171" s="7"/>
      <c r="R171" s="4"/>
      <c r="S171" s="4"/>
      <c r="T171" s="8"/>
      <c r="U171" s="7"/>
      <c r="V171" s="8"/>
    </row>
    <row r="172" spans="1:22" x14ac:dyDescent="0.2">
      <c r="A172" s="4" t="e">
        <f t="shared" ca="1" si="0"/>
        <v>#VALUE!</v>
      </c>
      <c r="B172" s="4" t="str">
        <f ca="1">IFERROR(__xludf.DUMMYFUNCTION("INDEX(IFNA(REGEXEXTRACT(D172, ""([^ ]+)$"")))"),"")</f>
        <v/>
      </c>
      <c r="C172" s="4">
        <f t="shared" si="3"/>
        <v>0</v>
      </c>
      <c r="D172" s="4"/>
      <c r="E172" s="7"/>
      <c r="F172" s="6"/>
      <c r="G172" s="7"/>
      <c r="H172" s="4"/>
      <c r="I172" s="4"/>
      <c r="J172" s="4"/>
      <c r="K172" s="4"/>
      <c r="L172" s="8"/>
      <c r="M172" s="7"/>
      <c r="N172" s="4"/>
      <c r="O172" s="4"/>
      <c r="P172" s="8"/>
      <c r="Q172" s="7"/>
      <c r="R172" s="4"/>
      <c r="S172" s="4"/>
      <c r="T172" s="8"/>
      <c r="U172" s="7"/>
      <c r="V172" s="8"/>
    </row>
    <row r="173" spans="1:22" x14ac:dyDescent="0.2">
      <c r="A173" s="4" t="e">
        <f t="shared" ca="1" si="0"/>
        <v>#VALUE!</v>
      </c>
      <c r="B173" s="4" t="str">
        <f ca="1">IFERROR(__xludf.DUMMYFUNCTION("INDEX(IFNA(REGEXEXTRACT(D173, ""([^ ]+)$"")))"),"")</f>
        <v/>
      </c>
      <c r="C173" s="4">
        <f t="shared" si="3"/>
        <v>0</v>
      </c>
      <c r="D173" s="4"/>
      <c r="E173" s="7"/>
      <c r="F173" s="6"/>
      <c r="G173" s="7"/>
      <c r="H173" s="4"/>
      <c r="I173" s="4"/>
      <c r="J173" s="4"/>
      <c r="K173" s="4"/>
      <c r="L173" s="8"/>
      <c r="M173" s="7"/>
      <c r="N173" s="4"/>
      <c r="O173" s="4"/>
      <c r="P173" s="8"/>
      <c r="Q173" s="7"/>
      <c r="R173" s="4"/>
      <c r="S173" s="4"/>
      <c r="T173" s="8"/>
      <c r="U173" s="7"/>
      <c r="V173" s="8"/>
    </row>
    <row r="174" spans="1:22" x14ac:dyDescent="0.2">
      <c r="A174" s="4" t="e">
        <f t="shared" ca="1" si="0"/>
        <v>#VALUE!</v>
      </c>
      <c r="B174" s="4" t="str">
        <f ca="1">IFERROR(__xludf.DUMMYFUNCTION("INDEX(IFNA(REGEXEXTRACT(D174, ""([^ ]+)$"")))"),"")</f>
        <v/>
      </c>
      <c r="C174" s="4">
        <f t="shared" si="3"/>
        <v>0</v>
      </c>
      <c r="D174" s="4"/>
      <c r="E174" s="7"/>
      <c r="F174" s="6"/>
      <c r="G174" s="7"/>
      <c r="H174" s="4"/>
      <c r="I174" s="4"/>
      <c r="J174" s="4"/>
      <c r="K174" s="4"/>
      <c r="L174" s="8"/>
      <c r="M174" s="7"/>
      <c r="N174" s="4"/>
      <c r="O174" s="4"/>
      <c r="P174" s="8"/>
      <c r="Q174" s="7"/>
      <c r="R174" s="4"/>
      <c r="S174" s="4"/>
      <c r="T174" s="8"/>
      <c r="U174" s="7"/>
      <c r="V174" s="8"/>
    </row>
    <row r="175" spans="1:22" x14ac:dyDescent="0.2">
      <c r="A175" s="4" t="e">
        <f t="shared" ca="1" si="0"/>
        <v>#VALUE!</v>
      </c>
      <c r="B175" s="4" t="str">
        <f ca="1">IFERROR(__xludf.DUMMYFUNCTION("INDEX(IFNA(REGEXEXTRACT(D175, ""([^ ]+)$"")))"),"")</f>
        <v/>
      </c>
      <c r="C175" s="4">
        <f t="shared" si="3"/>
        <v>0</v>
      </c>
      <c r="D175" s="4"/>
      <c r="E175" s="7"/>
      <c r="F175" s="6"/>
      <c r="G175" s="7"/>
      <c r="H175" s="4"/>
      <c r="I175" s="4"/>
      <c r="J175" s="4"/>
      <c r="K175" s="4"/>
      <c r="L175" s="8"/>
      <c r="M175" s="7"/>
      <c r="N175" s="4"/>
      <c r="O175" s="4"/>
      <c r="P175" s="8"/>
      <c r="Q175" s="7"/>
      <c r="R175" s="4"/>
      <c r="S175" s="4"/>
      <c r="T175" s="8"/>
      <c r="U175" s="7"/>
      <c r="V175" s="8"/>
    </row>
    <row r="176" spans="1:22" x14ac:dyDescent="0.2">
      <c r="A176" s="4" t="e">
        <f t="shared" ca="1" si="0"/>
        <v>#VALUE!</v>
      </c>
      <c r="B176" s="4" t="str">
        <f ca="1">IFERROR(__xludf.DUMMYFUNCTION("INDEX(IFNA(REGEXEXTRACT(D176, ""([^ ]+)$"")))"),"")</f>
        <v/>
      </c>
      <c r="C176" s="4">
        <f t="shared" si="3"/>
        <v>0</v>
      </c>
      <c r="D176" s="4"/>
      <c r="E176" s="7"/>
      <c r="F176" s="6"/>
      <c r="G176" s="7"/>
      <c r="H176" s="4"/>
      <c r="I176" s="4"/>
      <c r="J176" s="4"/>
      <c r="K176" s="4"/>
      <c r="L176" s="8"/>
      <c r="M176" s="7"/>
      <c r="N176" s="4"/>
      <c r="O176" s="4"/>
      <c r="P176" s="8"/>
      <c r="Q176" s="7"/>
      <c r="R176" s="4"/>
      <c r="S176" s="4"/>
      <c r="T176" s="8"/>
      <c r="U176" s="7"/>
      <c r="V176" s="8"/>
    </row>
    <row r="177" spans="1:22" x14ac:dyDescent="0.2">
      <c r="A177" s="4" t="e">
        <f t="shared" ca="1" si="0"/>
        <v>#VALUE!</v>
      </c>
      <c r="B177" s="4" t="str">
        <f ca="1">IFERROR(__xludf.DUMMYFUNCTION("INDEX(IFNA(REGEXEXTRACT(D177, ""([^ ]+)$"")))"),"")</f>
        <v/>
      </c>
      <c r="C177" s="4">
        <f t="shared" si="3"/>
        <v>0</v>
      </c>
      <c r="D177" s="4"/>
      <c r="E177" s="7"/>
      <c r="F177" s="6"/>
      <c r="G177" s="7"/>
      <c r="H177" s="4"/>
      <c r="I177" s="4"/>
      <c r="J177" s="4"/>
      <c r="K177" s="4"/>
      <c r="L177" s="8"/>
      <c r="M177" s="7"/>
      <c r="N177" s="4"/>
      <c r="O177" s="4"/>
      <c r="P177" s="8"/>
      <c r="Q177" s="7"/>
      <c r="R177" s="4"/>
      <c r="S177" s="4"/>
      <c r="T177" s="8"/>
      <c r="U177" s="7"/>
      <c r="V177" s="8"/>
    </row>
    <row r="178" spans="1:22" x14ac:dyDescent="0.2">
      <c r="A178" s="4" t="e">
        <f t="shared" ca="1" si="0"/>
        <v>#VALUE!</v>
      </c>
      <c r="B178" s="4" t="str">
        <f ca="1">IFERROR(__xludf.DUMMYFUNCTION("INDEX(IFNA(REGEXEXTRACT(D178, ""([^ ]+)$"")))"),"")</f>
        <v/>
      </c>
      <c r="C178" s="4">
        <f t="shared" si="3"/>
        <v>0</v>
      </c>
      <c r="D178" s="4"/>
      <c r="E178" s="7"/>
      <c r="F178" s="6"/>
      <c r="G178" s="7"/>
      <c r="H178" s="4"/>
      <c r="I178" s="4"/>
      <c r="J178" s="4"/>
      <c r="K178" s="4"/>
      <c r="L178" s="8"/>
      <c r="M178" s="7"/>
      <c r="N178" s="4"/>
      <c r="O178" s="4"/>
      <c r="P178" s="8"/>
      <c r="Q178" s="7"/>
      <c r="R178" s="4"/>
      <c r="S178" s="4"/>
      <c r="T178" s="8"/>
      <c r="U178" s="7"/>
      <c r="V178" s="8"/>
    </row>
    <row r="179" spans="1:22" x14ac:dyDescent="0.2">
      <c r="A179" s="4" t="e">
        <f t="shared" ca="1" si="0"/>
        <v>#VALUE!</v>
      </c>
      <c r="B179" s="4" t="str">
        <f ca="1">IFERROR(__xludf.DUMMYFUNCTION("INDEX(IFNA(REGEXEXTRACT(D179, ""([^ ]+)$"")))"),"")</f>
        <v/>
      </c>
      <c r="C179" s="4">
        <f t="shared" si="3"/>
        <v>0</v>
      </c>
      <c r="D179" s="4"/>
      <c r="E179" s="7"/>
      <c r="F179" s="6"/>
      <c r="G179" s="7"/>
      <c r="H179" s="4"/>
      <c r="I179" s="4"/>
      <c r="J179" s="4"/>
      <c r="K179" s="4"/>
      <c r="L179" s="8"/>
      <c r="M179" s="7"/>
      <c r="N179" s="4"/>
      <c r="O179" s="4"/>
      <c r="P179" s="8"/>
      <c r="Q179" s="7"/>
      <c r="R179" s="4"/>
      <c r="S179" s="4"/>
      <c r="T179" s="8"/>
      <c r="U179" s="7"/>
      <c r="V179" s="8"/>
    </row>
    <row r="180" spans="1:22" x14ac:dyDescent="0.2">
      <c r="A180" s="4" t="e">
        <f t="shared" ca="1" si="0"/>
        <v>#VALUE!</v>
      </c>
      <c r="B180" s="4" t="str">
        <f ca="1">IFERROR(__xludf.DUMMYFUNCTION("INDEX(IFNA(REGEXEXTRACT(D180, ""([^ ]+)$"")))"),"")</f>
        <v/>
      </c>
      <c r="C180" s="4">
        <f t="shared" si="3"/>
        <v>0</v>
      </c>
      <c r="D180" s="4"/>
      <c r="E180" s="7"/>
      <c r="F180" s="6"/>
      <c r="G180" s="7"/>
      <c r="H180" s="4"/>
      <c r="I180" s="4"/>
      <c r="J180" s="4"/>
      <c r="K180" s="4"/>
      <c r="L180" s="8"/>
      <c r="M180" s="7"/>
      <c r="N180" s="4"/>
      <c r="O180" s="4"/>
      <c r="P180" s="8"/>
      <c r="Q180" s="7"/>
      <c r="R180" s="4"/>
      <c r="S180" s="4"/>
      <c r="T180" s="8"/>
      <c r="U180" s="7"/>
      <c r="V180" s="8"/>
    </row>
    <row r="181" spans="1:22" x14ac:dyDescent="0.2">
      <c r="A181" s="4" t="e">
        <f t="shared" ca="1" si="0"/>
        <v>#VALUE!</v>
      </c>
      <c r="B181" s="4" t="str">
        <f ca="1">IFERROR(__xludf.DUMMYFUNCTION("INDEX(IFNA(REGEXEXTRACT(D181, ""([^ ]+)$"")))"),"")</f>
        <v/>
      </c>
      <c r="C181" s="4">
        <f t="shared" si="3"/>
        <v>0</v>
      </c>
      <c r="D181" s="4"/>
      <c r="E181" s="7"/>
      <c r="F181" s="6"/>
      <c r="G181" s="7"/>
      <c r="H181" s="4"/>
      <c r="I181" s="4"/>
      <c r="J181" s="4"/>
      <c r="K181" s="4"/>
      <c r="L181" s="8"/>
      <c r="M181" s="7"/>
      <c r="N181" s="4"/>
      <c r="O181" s="4"/>
      <c r="P181" s="8"/>
      <c r="Q181" s="7"/>
      <c r="R181" s="4"/>
      <c r="S181" s="4"/>
      <c r="T181" s="8"/>
      <c r="U181" s="7"/>
      <c r="V181" s="8"/>
    </row>
    <row r="182" spans="1:22" x14ac:dyDescent="0.2">
      <c r="A182" s="4" t="e">
        <f t="shared" ca="1" si="0"/>
        <v>#VALUE!</v>
      </c>
      <c r="B182" s="4" t="str">
        <f ca="1">IFERROR(__xludf.DUMMYFUNCTION("INDEX(IFNA(REGEXEXTRACT(D182, ""([^ ]+)$"")))"),"")</f>
        <v/>
      </c>
      <c r="C182" s="4">
        <f t="shared" si="3"/>
        <v>0</v>
      </c>
      <c r="D182" s="4"/>
      <c r="E182" s="7"/>
      <c r="F182" s="6"/>
      <c r="G182" s="7"/>
      <c r="H182" s="4"/>
      <c r="I182" s="4"/>
      <c r="J182" s="4"/>
      <c r="K182" s="4"/>
      <c r="L182" s="8"/>
      <c r="M182" s="7"/>
      <c r="N182" s="4"/>
      <c r="O182" s="4"/>
      <c r="P182" s="8"/>
      <c r="Q182" s="7"/>
      <c r="R182" s="4"/>
      <c r="S182" s="4"/>
      <c r="T182" s="8"/>
      <c r="U182" s="7"/>
      <c r="V182" s="8"/>
    </row>
    <row r="183" spans="1:22" x14ac:dyDescent="0.2">
      <c r="A183" s="4" t="e">
        <f t="shared" ca="1" si="0"/>
        <v>#VALUE!</v>
      </c>
      <c r="B183" s="4" t="str">
        <f ca="1">IFERROR(__xludf.DUMMYFUNCTION("INDEX(IFNA(REGEXEXTRACT(D183, ""([^ ]+)$"")))"),"")</f>
        <v/>
      </c>
      <c r="C183" s="4">
        <f t="shared" si="3"/>
        <v>0</v>
      </c>
      <c r="D183" s="4"/>
      <c r="E183" s="7"/>
      <c r="F183" s="6"/>
      <c r="G183" s="7"/>
      <c r="H183" s="4"/>
      <c r="I183" s="4"/>
      <c r="J183" s="4"/>
      <c r="K183" s="4"/>
      <c r="L183" s="8"/>
      <c r="M183" s="7"/>
      <c r="N183" s="4"/>
      <c r="O183" s="4"/>
      <c r="P183" s="8"/>
      <c r="Q183" s="7"/>
      <c r="R183" s="4"/>
      <c r="S183" s="4"/>
      <c r="T183" s="8"/>
      <c r="U183" s="7"/>
      <c r="V183" s="8"/>
    </row>
    <row r="184" spans="1:22" x14ac:dyDescent="0.2">
      <c r="A184" s="4" t="e">
        <f t="shared" ca="1" si="0"/>
        <v>#VALUE!</v>
      </c>
      <c r="B184" s="4" t="str">
        <f ca="1">IFERROR(__xludf.DUMMYFUNCTION("INDEX(IFNA(REGEXEXTRACT(D184, ""([^ ]+)$"")))"),"")</f>
        <v/>
      </c>
      <c r="C184" s="4">
        <f t="shared" si="3"/>
        <v>0</v>
      </c>
      <c r="D184" s="4"/>
      <c r="E184" s="7"/>
      <c r="F184" s="6"/>
      <c r="G184" s="7"/>
      <c r="H184" s="4"/>
      <c r="I184" s="4"/>
      <c r="J184" s="4"/>
      <c r="K184" s="4"/>
      <c r="L184" s="8"/>
      <c r="M184" s="7"/>
      <c r="N184" s="4"/>
      <c r="O184" s="4"/>
      <c r="P184" s="8"/>
      <c r="Q184" s="7"/>
      <c r="R184" s="4"/>
      <c r="S184" s="4"/>
      <c r="T184" s="8"/>
      <c r="U184" s="7"/>
      <c r="V184" s="8"/>
    </row>
    <row r="185" spans="1:22" x14ac:dyDescent="0.2">
      <c r="A185" s="4" t="e">
        <f t="shared" ca="1" si="0"/>
        <v>#VALUE!</v>
      </c>
      <c r="B185" s="4" t="str">
        <f ca="1">IFERROR(__xludf.DUMMYFUNCTION("INDEX(IFNA(REGEXEXTRACT(D185, ""([^ ]+)$"")))"),"")</f>
        <v/>
      </c>
      <c r="C185" s="4">
        <f t="shared" si="3"/>
        <v>0</v>
      </c>
      <c r="D185" s="4"/>
      <c r="E185" s="7"/>
      <c r="F185" s="6"/>
      <c r="G185" s="7"/>
      <c r="H185" s="4"/>
      <c r="I185" s="4"/>
      <c r="J185" s="4"/>
      <c r="K185" s="4"/>
      <c r="L185" s="8"/>
      <c r="M185" s="7"/>
      <c r="N185" s="4"/>
      <c r="O185" s="4"/>
      <c r="P185" s="8"/>
      <c r="Q185" s="7"/>
      <c r="R185" s="4"/>
      <c r="S185" s="4"/>
      <c r="T185" s="8"/>
      <c r="U185" s="7"/>
      <c r="V185" s="8"/>
    </row>
    <row r="186" spans="1:22" x14ac:dyDescent="0.2">
      <c r="A186" s="4" t="e">
        <f t="shared" ca="1" si="0"/>
        <v>#VALUE!</v>
      </c>
      <c r="B186" s="4" t="str">
        <f ca="1">IFERROR(__xludf.DUMMYFUNCTION("INDEX(IFNA(REGEXEXTRACT(D186, ""([^ ]+)$"")))"),"")</f>
        <v/>
      </c>
      <c r="C186" s="4">
        <f t="shared" si="3"/>
        <v>0</v>
      </c>
      <c r="D186" s="4"/>
      <c r="E186" s="7"/>
      <c r="F186" s="6"/>
      <c r="G186" s="7"/>
      <c r="H186" s="4"/>
      <c r="I186" s="4"/>
      <c r="J186" s="4"/>
      <c r="K186" s="4"/>
      <c r="L186" s="8"/>
      <c r="M186" s="7"/>
      <c r="N186" s="4"/>
      <c r="O186" s="4"/>
      <c r="P186" s="8"/>
      <c r="Q186" s="7"/>
      <c r="R186" s="4"/>
      <c r="S186" s="4"/>
      <c r="T186" s="8"/>
      <c r="U186" s="7"/>
      <c r="V186" s="8"/>
    </row>
    <row r="187" spans="1:22" x14ac:dyDescent="0.2">
      <c r="A187" s="4" t="e">
        <f t="shared" ca="1" si="0"/>
        <v>#VALUE!</v>
      </c>
      <c r="B187" s="4" t="str">
        <f ca="1">IFERROR(__xludf.DUMMYFUNCTION("INDEX(IFNA(REGEXEXTRACT(D187, ""([^ ]+)$"")))"),"")</f>
        <v/>
      </c>
      <c r="C187" s="4">
        <f t="shared" si="3"/>
        <v>0</v>
      </c>
      <c r="D187" s="4"/>
      <c r="E187" s="7"/>
      <c r="F187" s="6"/>
      <c r="G187" s="7"/>
      <c r="H187" s="4"/>
      <c r="I187" s="4"/>
      <c r="J187" s="4"/>
      <c r="K187" s="4"/>
      <c r="L187" s="8"/>
      <c r="M187" s="7"/>
      <c r="N187" s="4"/>
      <c r="O187" s="4"/>
      <c r="P187" s="8"/>
      <c r="Q187" s="7"/>
      <c r="R187" s="4"/>
      <c r="S187" s="4"/>
      <c r="T187" s="8"/>
      <c r="U187" s="7"/>
      <c r="V187" s="8"/>
    </row>
    <row r="188" spans="1:22" x14ac:dyDescent="0.2">
      <c r="A188" s="4" t="e">
        <f t="shared" ca="1" si="0"/>
        <v>#VALUE!</v>
      </c>
      <c r="B188" s="4" t="str">
        <f ca="1">IFERROR(__xludf.DUMMYFUNCTION("INDEX(IFNA(REGEXEXTRACT(D188, ""([^ ]+)$"")))"),"")</f>
        <v/>
      </c>
      <c r="C188" s="4">
        <f t="shared" si="3"/>
        <v>0</v>
      </c>
      <c r="D188" s="4"/>
      <c r="E188" s="7"/>
      <c r="F188" s="6"/>
      <c r="G188" s="7"/>
      <c r="H188" s="4"/>
      <c r="I188" s="4"/>
      <c r="J188" s="4"/>
      <c r="K188" s="4"/>
      <c r="L188" s="8"/>
      <c r="M188" s="7"/>
      <c r="N188" s="4"/>
      <c r="O188" s="4"/>
      <c r="P188" s="8"/>
      <c r="Q188" s="7"/>
      <c r="R188" s="4"/>
      <c r="S188" s="4"/>
      <c r="T188" s="8"/>
      <c r="U188" s="7"/>
      <c r="V188" s="8"/>
    </row>
    <row r="189" spans="1:22" x14ac:dyDescent="0.2">
      <c r="A189" s="4" t="e">
        <f t="shared" ca="1" si="0"/>
        <v>#VALUE!</v>
      </c>
      <c r="B189" s="4" t="str">
        <f ca="1">IFERROR(__xludf.DUMMYFUNCTION("INDEX(IFNA(REGEXEXTRACT(D189, ""([^ ]+)$"")))"),"")</f>
        <v/>
      </c>
      <c r="C189" s="4">
        <f t="shared" si="3"/>
        <v>0</v>
      </c>
      <c r="D189" s="4"/>
      <c r="E189" s="7"/>
      <c r="F189" s="6"/>
      <c r="G189" s="7"/>
      <c r="H189" s="4"/>
      <c r="I189" s="4"/>
      <c r="J189" s="4"/>
      <c r="K189" s="4"/>
      <c r="L189" s="8"/>
      <c r="M189" s="7"/>
      <c r="N189" s="4"/>
      <c r="O189" s="4"/>
      <c r="P189" s="8"/>
      <c r="Q189" s="7"/>
      <c r="R189" s="4"/>
      <c r="S189" s="4"/>
      <c r="T189" s="8"/>
      <c r="U189" s="7"/>
      <c r="V189" s="8"/>
    </row>
    <row r="190" spans="1:22" x14ac:dyDescent="0.2">
      <c r="A190" s="4" t="e">
        <f t="shared" ca="1" si="0"/>
        <v>#VALUE!</v>
      </c>
      <c r="B190" s="4" t="str">
        <f ca="1">IFERROR(__xludf.DUMMYFUNCTION("INDEX(IFNA(REGEXEXTRACT(D190, ""([^ ]+)$"")))"),"")</f>
        <v/>
      </c>
      <c r="C190" s="4">
        <f t="shared" si="3"/>
        <v>0</v>
      </c>
      <c r="D190" s="4"/>
      <c r="E190" s="7"/>
      <c r="F190" s="6"/>
      <c r="G190" s="7"/>
      <c r="H190" s="4"/>
      <c r="I190" s="4"/>
      <c r="J190" s="4"/>
      <c r="K190" s="4"/>
      <c r="L190" s="8"/>
      <c r="M190" s="7"/>
      <c r="N190" s="4"/>
      <c r="O190" s="4"/>
      <c r="P190" s="8"/>
      <c r="Q190" s="7"/>
      <c r="R190" s="4"/>
      <c r="S190" s="4"/>
      <c r="T190" s="8"/>
      <c r="U190" s="7"/>
      <c r="V190" s="8"/>
    </row>
    <row r="191" spans="1:22" x14ac:dyDescent="0.2">
      <c r="A191" s="4" t="e">
        <f t="shared" ca="1" si="0"/>
        <v>#VALUE!</v>
      </c>
      <c r="B191" s="4" t="str">
        <f ca="1">IFERROR(__xludf.DUMMYFUNCTION("INDEX(IFNA(REGEXEXTRACT(D191, ""([^ ]+)$"")))"),"")</f>
        <v/>
      </c>
      <c r="C191" s="4">
        <f t="shared" si="3"/>
        <v>0</v>
      </c>
      <c r="D191" s="4"/>
      <c r="E191" s="7"/>
      <c r="F191" s="6"/>
      <c r="G191" s="7"/>
      <c r="H191" s="4"/>
      <c r="I191" s="4"/>
      <c r="J191" s="4"/>
      <c r="K191" s="4"/>
      <c r="L191" s="8"/>
      <c r="M191" s="7"/>
      <c r="N191" s="4"/>
      <c r="O191" s="4"/>
      <c r="P191" s="8"/>
      <c r="Q191" s="7"/>
      <c r="R191" s="4"/>
      <c r="S191" s="4"/>
      <c r="T191" s="8"/>
      <c r="U191" s="7"/>
      <c r="V191" s="8"/>
    </row>
    <row r="192" spans="1:22" x14ac:dyDescent="0.2">
      <c r="A192" s="4" t="e">
        <f t="shared" ca="1" si="0"/>
        <v>#VALUE!</v>
      </c>
      <c r="B192" s="4" t="str">
        <f ca="1">IFERROR(__xludf.DUMMYFUNCTION("INDEX(IFNA(REGEXEXTRACT(D192, ""([^ ]+)$"")))"),"")</f>
        <v/>
      </c>
      <c r="C192" s="4">
        <f t="shared" si="3"/>
        <v>0</v>
      </c>
      <c r="D192" s="4"/>
      <c r="E192" s="7"/>
      <c r="F192" s="6"/>
      <c r="G192" s="7"/>
      <c r="H192" s="4"/>
      <c r="I192" s="4"/>
      <c r="J192" s="4"/>
      <c r="K192" s="4"/>
      <c r="L192" s="8"/>
      <c r="M192" s="7"/>
      <c r="N192" s="4"/>
      <c r="O192" s="4"/>
      <c r="P192" s="8"/>
      <c r="Q192" s="7"/>
      <c r="R192" s="4"/>
      <c r="S192" s="4"/>
      <c r="T192" s="8"/>
      <c r="U192" s="7"/>
      <c r="V192" s="8"/>
    </row>
    <row r="193" spans="1:22" x14ac:dyDescent="0.2">
      <c r="A193" s="4" t="e">
        <f t="shared" ca="1" si="0"/>
        <v>#VALUE!</v>
      </c>
      <c r="B193" s="4" t="str">
        <f ca="1">IFERROR(__xludf.DUMMYFUNCTION("INDEX(IFNA(REGEXEXTRACT(D193, ""([^ ]+)$"")))"),"")</f>
        <v/>
      </c>
      <c r="C193" s="4">
        <f t="shared" si="3"/>
        <v>0</v>
      </c>
      <c r="D193" s="4"/>
      <c r="E193" s="7"/>
      <c r="F193" s="6"/>
      <c r="G193" s="7"/>
      <c r="H193" s="4"/>
      <c r="I193" s="4"/>
      <c r="J193" s="4"/>
      <c r="K193" s="4"/>
      <c r="L193" s="8"/>
      <c r="M193" s="7"/>
      <c r="N193" s="4"/>
      <c r="O193" s="4"/>
      <c r="P193" s="8"/>
      <c r="Q193" s="7"/>
      <c r="R193" s="4"/>
      <c r="S193" s="4"/>
      <c r="T193" s="8"/>
      <c r="U193" s="7"/>
      <c r="V193" s="8"/>
    </row>
    <row r="194" spans="1:22" x14ac:dyDescent="0.2">
      <c r="A194" s="4" t="e">
        <f t="shared" ca="1" si="0"/>
        <v>#VALUE!</v>
      </c>
      <c r="B194" s="4" t="str">
        <f ca="1">IFERROR(__xludf.DUMMYFUNCTION("INDEX(IFNA(REGEXEXTRACT(D194, ""([^ ]+)$"")))"),"")</f>
        <v/>
      </c>
      <c r="C194" s="4">
        <f t="shared" si="3"/>
        <v>0</v>
      </c>
      <c r="D194" s="4"/>
      <c r="E194" s="7"/>
      <c r="F194" s="6"/>
      <c r="G194" s="7"/>
      <c r="H194" s="4"/>
      <c r="I194" s="4"/>
      <c r="J194" s="4"/>
      <c r="K194" s="4"/>
      <c r="L194" s="8"/>
      <c r="M194" s="7"/>
      <c r="N194" s="4"/>
      <c r="O194" s="4"/>
      <c r="P194" s="8"/>
      <c r="Q194" s="7"/>
      <c r="R194" s="4"/>
      <c r="S194" s="4"/>
      <c r="T194" s="8"/>
      <c r="U194" s="7"/>
      <c r="V194" s="8"/>
    </row>
    <row r="195" spans="1:22" x14ac:dyDescent="0.2">
      <c r="A195" s="4" t="e">
        <f t="shared" ca="1" si="0"/>
        <v>#VALUE!</v>
      </c>
      <c r="B195" s="4" t="str">
        <f ca="1">IFERROR(__xludf.DUMMYFUNCTION("INDEX(IFNA(REGEXEXTRACT(D195, ""([^ ]+)$"")))"),"")</f>
        <v/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0</v>
      </c>
      <c r="D195" s="4"/>
      <c r="E195" s="7"/>
      <c r="F195" s="6"/>
      <c r="G195" s="7"/>
      <c r="H195" s="4"/>
      <c r="I195" s="4"/>
      <c r="J195" s="4"/>
      <c r="K195" s="4"/>
      <c r="L195" s="8"/>
      <c r="M195" s="7"/>
      <c r="N195" s="4"/>
      <c r="O195" s="4"/>
      <c r="P195" s="8"/>
      <c r="Q195" s="7"/>
      <c r="R195" s="4"/>
      <c r="S195" s="4"/>
      <c r="T195" s="8"/>
      <c r="U195" s="7"/>
      <c r="V195" s="8"/>
    </row>
    <row r="196" spans="1:22" x14ac:dyDescent="0.2">
      <c r="A196" s="4" t="e">
        <f t="shared" ca="1" si="0"/>
        <v>#VALUE!</v>
      </c>
      <c r="B196" s="4" t="str">
        <f ca="1">IFERROR(__xludf.DUMMYFUNCTION("INDEX(IFNA(REGEXEXTRACT(D196, ""([^ ]+)$"")))"),"")</f>
        <v/>
      </c>
      <c r="C196" s="4">
        <f t="shared" si="4"/>
        <v>0</v>
      </c>
      <c r="D196" s="4"/>
      <c r="E196" s="7"/>
      <c r="F196" s="6"/>
      <c r="G196" s="7"/>
      <c r="H196" s="4"/>
      <c r="I196" s="4"/>
      <c r="J196" s="4"/>
      <c r="K196" s="4"/>
      <c r="L196" s="8"/>
      <c r="M196" s="7"/>
      <c r="N196" s="4"/>
      <c r="O196" s="4"/>
      <c r="P196" s="8"/>
      <c r="Q196" s="7"/>
      <c r="R196" s="4"/>
      <c r="S196" s="4"/>
      <c r="T196" s="8"/>
      <c r="U196" s="7"/>
      <c r="V196" s="8"/>
    </row>
    <row r="197" spans="1:22" x14ac:dyDescent="0.2">
      <c r="A197" s="4" t="e">
        <f t="shared" ca="1" si="0"/>
        <v>#VALUE!</v>
      </c>
      <c r="B197" s="4" t="str">
        <f ca="1">IFERROR(__xludf.DUMMYFUNCTION("INDEX(IFNA(REGEXEXTRACT(D197, ""([^ ]+)$"")))"),"")</f>
        <v/>
      </c>
      <c r="C197" s="4">
        <f t="shared" si="4"/>
        <v>0</v>
      </c>
      <c r="D197" s="4"/>
      <c r="E197" s="7"/>
      <c r="F197" s="6"/>
      <c r="G197" s="7"/>
      <c r="H197" s="4"/>
      <c r="I197" s="4"/>
      <c r="J197" s="4"/>
      <c r="K197" s="4"/>
      <c r="L197" s="8"/>
      <c r="M197" s="7"/>
      <c r="N197" s="4"/>
      <c r="O197" s="4"/>
      <c r="P197" s="8"/>
      <c r="Q197" s="7"/>
      <c r="R197" s="4"/>
      <c r="S197" s="4"/>
      <c r="T197" s="8"/>
      <c r="U197" s="7"/>
      <c r="V197" s="8"/>
    </row>
    <row r="198" spans="1:22" x14ac:dyDescent="0.2">
      <c r="A198" s="4" t="e">
        <f t="shared" ca="1" si="0"/>
        <v>#VALUE!</v>
      </c>
      <c r="B198" s="4" t="str">
        <f ca="1">IFERROR(__xludf.DUMMYFUNCTION("INDEX(IFNA(REGEXEXTRACT(D198, ""([^ ]+)$"")))"),"")</f>
        <v/>
      </c>
      <c r="C198" s="4">
        <f t="shared" si="4"/>
        <v>0</v>
      </c>
      <c r="D198" s="4"/>
      <c r="E198" s="7"/>
      <c r="F198" s="6"/>
      <c r="G198" s="7"/>
      <c r="H198" s="4"/>
      <c r="I198" s="4"/>
      <c r="J198" s="4"/>
      <c r="K198" s="4"/>
      <c r="L198" s="8"/>
      <c r="M198" s="7"/>
      <c r="N198" s="4"/>
      <c r="O198" s="4"/>
      <c r="P198" s="8"/>
      <c r="Q198" s="7"/>
      <c r="R198" s="4"/>
      <c r="S198" s="4"/>
      <c r="T198" s="8"/>
      <c r="U198" s="7"/>
      <c r="V198" s="8"/>
    </row>
    <row r="199" spans="1:22" x14ac:dyDescent="0.2">
      <c r="A199" s="4" t="e">
        <f t="shared" ca="1" si="0"/>
        <v>#VALUE!</v>
      </c>
      <c r="B199" s="4" t="str">
        <f ca="1">IFERROR(__xludf.DUMMYFUNCTION("INDEX(IFNA(REGEXEXTRACT(D199, ""([^ ]+)$"")))"),"")</f>
        <v/>
      </c>
      <c r="C199" s="4">
        <f t="shared" si="4"/>
        <v>0</v>
      </c>
      <c r="D199" s="4"/>
      <c r="E199" s="7"/>
      <c r="F199" s="6"/>
      <c r="G199" s="7"/>
      <c r="H199" s="4"/>
      <c r="I199" s="4"/>
      <c r="J199" s="4"/>
      <c r="K199" s="4"/>
      <c r="L199" s="8"/>
      <c r="M199" s="7"/>
      <c r="N199" s="4"/>
      <c r="O199" s="4"/>
      <c r="P199" s="8"/>
      <c r="Q199" s="7"/>
      <c r="R199" s="4"/>
      <c r="S199" s="4"/>
      <c r="T199" s="8"/>
      <c r="U199" s="7"/>
      <c r="V199" s="8"/>
    </row>
    <row r="200" spans="1:22" x14ac:dyDescent="0.2">
      <c r="A200" s="4" t="e">
        <f t="shared" ca="1" si="0"/>
        <v>#VALUE!</v>
      </c>
      <c r="B200" s="4" t="str">
        <f ca="1">IFERROR(__xludf.DUMMYFUNCTION("INDEX(IFNA(REGEXEXTRACT(D200, ""([^ ]+)$"")))"),"")</f>
        <v/>
      </c>
      <c r="C200" s="4">
        <f t="shared" si="4"/>
        <v>0</v>
      </c>
      <c r="D200" s="4"/>
      <c r="E200" s="7"/>
      <c r="F200" s="6"/>
      <c r="G200" s="7"/>
      <c r="H200" s="4"/>
      <c r="I200" s="4"/>
      <c r="J200" s="4"/>
      <c r="K200" s="4"/>
      <c r="L200" s="8"/>
      <c r="M200" s="7"/>
      <c r="N200" s="4"/>
      <c r="O200" s="4"/>
      <c r="P200" s="8"/>
      <c r="Q200" s="7"/>
      <c r="R200" s="4"/>
      <c r="S200" s="4"/>
      <c r="T200" s="8"/>
      <c r="U200" s="7"/>
      <c r="V200" s="8"/>
    </row>
    <row r="201" spans="1:22" x14ac:dyDescent="0.2">
      <c r="A201" s="4" t="e">
        <f t="shared" ca="1" si="0"/>
        <v>#VALUE!</v>
      </c>
      <c r="B201" s="4" t="str">
        <f ca="1">IFERROR(__xludf.DUMMYFUNCTION("INDEX(IFNA(REGEXEXTRACT(D201, ""([^ ]+)$"")))"),"")</f>
        <v/>
      </c>
      <c r="C201" s="4">
        <f t="shared" si="4"/>
        <v>0</v>
      </c>
      <c r="D201" s="4"/>
      <c r="E201" s="7"/>
      <c r="F201" s="6"/>
      <c r="G201" s="7"/>
      <c r="H201" s="4"/>
      <c r="I201" s="4"/>
      <c r="J201" s="4"/>
      <c r="K201" s="4"/>
      <c r="L201" s="8"/>
      <c r="M201" s="7"/>
      <c r="N201" s="4"/>
      <c r="O201" s="4"/>
      <c r="P201" s="8"/>
      <c r="Q201" s="7"/>
      <c r="R201" s="4"/>
      <c r="S201" s="4"/>
      <c r="T201" s="8"/>
      <c r="U201" s="7"/>
      <c r="V201" s="8"/>
    </row>
    <row r="202" spans="1:22" x14ac:dyDescent="0.2">
      <c r="A202" s="4" t="e">
        <f t="shared" ca="1" si="0"/>
        <v>#VALUE!</v>
      </c>
      <c r="B202" s="4" t="str">
        <f ca="1">IFERROR(__xludf.DUMMYFUNCTION("INDEX(IFNA(REGEXEXTRACT(D202, ""([^ ]+)$"")))"),"")</f>
        <v/>
      </c>
      <c r="C202" s="4">
        <f t="shared" si="4"/>
        <v>0</v>
      </c>
      <c r="D202" s="4"/>
      <c r="E202" s="7"/>
      <c r="F202" s="6"/>
      <c r="G202" s="7"/>
      <c r="H202" s="4"/>
      <c r="I202" s="4"/>
      <c r="J202" s="4"/>
      <c r="K202" s="4"/>
      <c r="L202" s="8"/>
      <c r="M202" s="7"/>
      <c r="N202" s="4"/>
      <c r="O202" s="4"/>
      <c r="P202" s="8"/>
      <c r="Q202" s="7"/>
      <c r="R202" s="4"/>
      <c r="S202" s="4"/>
      <c r="T202" s="8"/>
      <c r="U202" s="7"/>
      <c r="V202" s="8"/>
    </row>
    <row r="203" spans="1:22" x14ac:dyDescent="0.2">
      <c r="A203" s="4" t="e">
        <f t="shared" ca="1" si="0"/>
        <v>#VALUE!</v>
      </c>
      <c r="B203" s="4" t="str">
        <f ca="1">IFERROR(__xludf.DUMMYFUNCTION("INDEX(IFNA(REGEXEXTRACT(D203, ""([^ ]+)$"")))"),"")</f>
        <v/>
      </c>
      <c r="C203" s="4">
        <f t="shared" si="4"/>
        <v>0</v>
      </c>
      <c r="D203" s="4"/>
      <c r="E203" s="7"/>
      <c r="F203" s="6"/>
      <c r="G203" s="7"/>
      <c r="H203" s="4"/>
      <c r="I203" s="4"/>
      <c r="J203" s="4"/>
      <c r="K203" s="4"/>
      <c r="L203" s="8"/>
      <c r="M203" s="7"/>
      <c r="N203" s="4"/>
      <c r="O203" s="4"/>
      <c r="P203" s="8"/>
      <c r="Q203" s="7"/>
      <c r="R203" s="4"/>
      <c r="S203" s="4"/>
      <c r="T203" s="8"/>
      <c r="U203" s="7"/>
      <c r="V203" s="8"/>
    </row>
    <row r="204" spans="1:22" x14ac:dyDescent="0.2">
      <c r="A204" s="4" t="e">
        <f t="shared" ca="1" si="0"/>
        <v>#VALUE!</v>
      </c>
      <c r="B204" s="4" t="str">
        <f ca="1">IFERROR(__xludf.DUMMYFUNCTION("INDEX(IFNA(REGEXEXTRACT(D204, ""([^ ]+)$"")))"),"")</f>
        <v/>
      </c>
      <c r="C204" s="4">
        <f t="shared" si="4"/>
        <v>0</v>
      </c>
      <c r="D204" s="4"/>
      <c r="E204" s="7"/>
      <c r="F204" s="6"/>
      <c r="G204" s="7"/>
      <c r="H204" s="4"/>
      <c r="I204" s="4"/>
      <c r="J204" s="4"/>
      <c r="K204" s="4"/>
      <c r="L204" s="8"/>
      <c r="M204" s="7"/>
      <c r="N204" s="4"/>
      <c r="O204" s="4"/>
      <c r="P204" s="8"/>
      <c r="Q204" s="7"/>
      <c r="R204" s="4"/>
      <c r="S204" s="4"/>
      <c r="T204" s="8"/>
      <c r="U204" s="7"/>
      <c r="V204" s="8"/>
    </row>
    <row r="205" spans="1:22" x14ac:dyDescent="0.2">
      <c r="A205" s="4" t="e">
        <f t="shared" ca="1" si="0"/>
        <v>#VALUE!</v>
      </c>
      <c r="B205" s="4" t="str">
        <f ca="1">IFERROR(__xludf.DUMMYFUNCTION("INDEX(IFNA(REGEXEXTRACT(D205, ""([^ ]+)$"")))"),"")</f>
        <v/>
      </c>
      <c r="C205" s="4">
        <f t="shared" si="4"/>
        <v>0</v>
      </c>
      <c r="D205" s="4"/>
      <c r="E205" s="7"/>
      <c r="F205" s="6"/>
      <c r="G205" s="7"/>
      <c r="H205" s="4"/>
      <c r="I205" s="4"/>
      <c r="J205" s="4"/>
      <c r="K205" s="4"/>
      <c r="L205" s="8"/>
      <c r="M205" s="7"/>
      <c r="N205" s="4"/>
      <c r="O205" s="4"/>
      <c r="P205" s="8"/>
      <c r="Q205" s="7"/>
      <c r="R205" s="4"/>
      <c r="S205" s="4"/>
      <c r="T205" s="8"/>
      <c r="U205" s="7"/>
      <c r="V205" s="8"/>
    </row>
    <row r="206" spans="1:22" x14ac:dyDescent="0.2">
      <c r="A206" s="4" t="e">
        <f t="shared" ca="1" si="0"/>
        <v>#VALUE!</v>
      </c>
      <c r="B206" s="4" t="str">
        <f ca="1">IFERROR(__xludf.DUMMYFUNCTION("INDEX(IFNA(REGEXEXTRACT(D206, ""([^ ]+)$"")))"),"")</f>
        <v/>
      </c>
      <c r="C206" s="4">
        <f t="shared" si="4"/>
        <v>0</v>
      </c>
      <c r="D206" s="4"/>
      <c r="E206" s="7"/>
      <c r="F206" s="6"/>
      <c r="G206" s="7"/>
      <c r="H206" s="4"/>
      <c r="I206" s="4"/>
      <c r="J206" s="4"/>
      <c r="K206" s="4"/>
      <c r="L206" s="8"/>
      <c r="M206" s="7"/>
      <c r="N206" s="4"/>
      <c r="O206" s="4"/>
      <c r="P206" s="8"/>
      <c r="Q206" s="7"/>
      <c r="R206" s="4"/>
      <c r="S206" s="4"/>
      <c r="T206" s="8"/>
      <c r="U206" s="7"/>
      <c r="V206" s="8"/>
    </row>
    <row r="207" spans="1:22" x14ac:dyDescent="0.2">
      <c r="A207" s="4" t="e">
        <f t="shared" ca="1" si="0"/>
        <v>#VALUE!</v>
      </c>
      <c r="B207" s="4" t="str">
        <f ca="1">IFERROR(__xludf.DUMMYFUNCTION("INDEX(IFNA(REGEXEXTRACT(D207, ""([^ ]+)$"")))"),"")</f>
        <v/>
      </c>
      <c r="C207" s="4">
        <f t="shared" si="4"/>
        <v>0</v>
      </c>
      <c r="D207" s="4"/>
      <c r="E207" s="7"/>
      <c r="F207" s="6"/>
      <c r="G207" s="7"/>
      <c r="H207" s="4"/>
      <c r="I207" s="4"/>
      <c r="J207" s="4"/>
      <c r="K207" s="4"/>
      <c r="L207" s="8"/>
      <c r="M207" s="7"/>
      <c r="N207" s="4"/>
      <c r="O207" s="4"/>
      <c r="P207" s="8"/>
      <c r="Q207" s="7"/>
      <c r="R207" s="4"/>
      <c r="S207" s="4"/>
      <c r="T207" s="8"/>
      <c r="U207" s="7"/>
      <c r="V207" s="8"/>
    </row>
    <row r="208" spans="1:22" x14ac:dyDescent="0.2">
      <c r="A208" s="4" t="e">
        <f t="shared" ca="1" si="0"/>
        <v>#VALUE!</v>
      </c>
      <c r="B208" s="4" t="str">
        <f ca="1">IFERROR(__xludf.DUMMYFUNCTION("INDEX(IFNA(REGEXEXTRACT(D208, ""([^ ]+)$"")))"),"")</f>
        <v/>
      </c>
      <c r="C208" s="4">
        <f t="shared" si="4"/>
        <v>0</v>
      </c>
      <c r="D208" s="4"/>
      <c r="E208" s="7"/>
      <c r="F208" s="6"/>
      <c r="G208" s="7"/>
      <c r="H208" s="4"/>
      <c r="I208" s="4"/>
      <c r="J208" s="4"/>
      <c r="K208" s="4"/>
      <c r="L208" s="8"/>
      <c r="M208" s="7"/>
      <c r="N208" s="4"/>
      <c r="O208" s="4"/>
      <c r="P208" s="8"/>
      <c r="Q208" s="7"/>
      <c r="R208" s="4"/>
      <c r="S208" s="4"/>
      <c r="T208" s="8"/>
      <c r="U208" s="7"/>
      <c r="V208" s="8"/>
    </row>
    <row r="209" spans="1:22" x14ac:dyDescent="0.2">
      <c r="A209" s="4" t="e">
        <f t="shared" ca="1" si="0"/>
        <v>#VALUE!</v>
      </c>
      <c r="B209" s="4" t="str">
        <f ca="1">IFERROR(__xludf.DUMMYFUNCTION("INDEX(IFNA(REGEXEXTRACT(D209, ""([^ ]+)$"")))"),"")</f>
        <v/>
      </c>
      <c r="C209" s="4">
        <f t="shared" si="4"/>
        <v>0</v>
      </c>
      <c r="D209" s="4"/>
      <c r="E209" s="7"/>
      <c r="F209" s="6"/>
      <c r="G209" s="7"/>
      <c r="H209" s="4"/>
      <c r="I209" s="4"/>
      <c r="J209" s="4"/>
      <c r="K209" s="4"/>
      <c r="L209" s="8"/>
      <c r="M209" s="7"/>
      <c r="N209" s="4"/>
      <c r="O209" s="4"/>
      <c r="P209" s="8"/>
      <c r="Q209" s="7"/>
      <c r="R209" s="4"/>
      <c r="S209" s="4"/>
      <c r="T209" s="8"/>
      <c r="U209" s="7"/>
      <c r="V209" s="8"/>
    </row>
    <row r="210" spans="1:22" x14ac:dyDescent="0.2">
      <c r="A210" s="4" t="e">
        <f t="shared" ca="1" si="0"/>
        <v>#VALUE!</v>
      </c>
      <c r="B210" s="4" t="str">
        <f ca="1">IFERROR(__xludf.DUMMYFUNCTION("INDEX(IFNA(REGEXEXTRACT(D210, ""([^ ]+)$"")))"),"")</f>
        <v/>
      </c>
      <c r="C210" s="4">
        <f t="shared" si="4"/>
        <v>0</v>
      </c>
      <c r="D210" s="4"/>
      <c r="E210" s="7"/>
      <c r="F210" s="6"/>
      <c r="G210" s="7"/>
      <c r="H210" s="4"/>
      <c r="I210" s="4"/>
      <c r="J210" s="4"/>
      <c r="K210" s="4"/>
      <c r="L210" s="8"/>
      <c r="M210" s="7"/>
      <c r="N210" s="4"/>
      <c r="O210" s="4"/>
      <c r="P210" s="8"/>
      <c r="Q210" s="7"/>
      <c r="R210" s="4"/>
      <c r="S210" s="4"/>
      <c r="T210" s="8"/>
      <c r="U210" s="7"/>
      <c r="V210" s="8"/>
    </row>
    <row r="211" spans="1:22" x14ac:dyDescent="0.2">
      <c r="A211" s="4" t="e">
        <f t="shared" ca="1" si="0"/>
        <v>#VALUE!</v>
      </c>
      <c r="B211" s="4" t="str">
        <f ca="1">IFERROR(__xludf.DUMMYFUNCTION("INDEX(IFNA(REGEXEXTRACT(D211, ""([^ ]+)$"")))"),"")</f>
        <v/>
      </c>
      <c r="C211" s="4">
        <f t="shared" si="4"/>
        <v>0</v>
      </c>
      <c r="D211" s="4"/>
      <c r="E211" s="7"/>
      <c r="F211" s="6"/>
      <c r="G211" s="7"/>
      <c r="H211" s="4"/>
      <c r="I211" s="4"/>
      <c r="J211" s="4"/>
      <c r="K211" s="4"/>
      <c r="L211" s="8"/>
      <c r="M211" s="7"/>
      <c r="N211" s="4"/>
      <c r="O211" s="4"/>
      <c r="P211" s="8"/>
      <c r="Q211" s="7"/>
      <c r="R211" s="4"/>
      <c r="S211" s="4"/>
      <c r="T211" s="8"/>
      <c r="U211" s="7"/>
      <c r="V211" s="8"/>
    </row>
    <row r="212" spans="1:22" x14ac:dyDescent="0.2">
      <c r="A212" s="4" t="e">
        <f t="shared" ca="1" si="0"/>
        <v>#VALUE!</v>
      </c>
      <c r="B212" s="4" t="str">
        <f ca="1">IFERROR(__xludf.DUMMYFUNCTION("INDEX(IFNA(REGEXEXTRACT(D212, ""([^ ]+)$"")))"),"")</f>
        <v/>
      </c>
      <c r="C212" s="4">
        <f t="shared" si="4"/>
        <v>0</v>
      </c>
      <c r="D212" s="4"/>
      <c r="E212" s="7"/>
      <c r="F212" s="6"/>
      <c r="G212" s="7"/>
      <c r="H212" s="4"/>
      <c r="I212" s="4"/>
      <c r="J212" s="4"/>
      <c r="K212" s="4"/>
      <c r="L212" s="8"/>
      <c r="M212" s="7"/>
      <c r="N212" s="4"/>
      <c r="O212" s="4"/>
      <c r="P212" s="8"/>
      <c r="Q212" s="7"/>
      <c r="R212" s="4"/>
      <c r="S212" s="4"/>
      <c r="T212" s="8"/>
      <c r="U212" s="7"/>
      <c r="V212" s="8"/>
    </row>
    <row r="213" spans="1:22" x14ac:dyDescent="0.2">
      <c r="A213" s="4" t="e">
        <f t="shared" ca="1" si="0"/>
        <v>#VALUE!</v>
      </c>
      <c r="B213" s="4" t="str">
        <f ca="1">IFERROR(__xludf.DUMMYFUNCTION("INDEX(IFNA(REGEXEXTRACT(D213, ""([^ ]+)$"")))"),"")</f>
        <v/>
      </c>
      <c r="C213" s="4">
        <f t="shared" si="4"/>
        <v>0</v>
      </c>
      <c r="D213" s="4"/>
      <c r="E213" s="7"/>
      <c r="F213" s="6"/>
      <c r="G213" s="7"/>
      <c r="H213" s="4"/>
      <c r="I213" s="4"/>
      <c r="J213" s="4"/>
      <c r="K213" s="4"/>
      <c r="L213" s="8"/>
      <c r="M213" s="7"/>
      <c r="N213" s="4"/>
      <c r="O213" s="4"/>
      <c r="P213" s="8"/>
      <c r="Q213" s="7"/>
      <c r="R213" s="4"/>
      <c r="S213" s="4"/>
      <c r="T213" s="8"/>
      <c r="U213" s="7"/>
      <c r="V213" s="8"/>
    </row>
    <row r="214" spans="1:22" x14ac:dyDescent="0.2">
      <c r="A214" s="4" t="e">
        <f t="shared" ca="1" si="0"/>
        <v>#VALUE!</v>
      </c>
      <c r="B214" s="4" t="str">
        <f ca="1">IFERROR(__xludf.DUMMYFUNCTION("INDEX(IFNA(REGEXEXTRACT(D214, ""([^ ]+)$"")))"),"")</f>
        <v/>
      </c>
      <c r="C214" s="4">
        <f t="shared" si="4"/>
        <v>0</v>
      </c>
      <c r="D214" s="4"/>
      <c r="E214" s="7"/>
      <c r="F214" s="6"/>
      <c r="G214" s="7"/>
      <c r="H214" s="4"/>
      <c r="I214" s="4"/>
      <c r="J214" s="4"/>
      <c r="K214" s="4"/>
      <c r="L214" s="8"/>
      <c r="M214" s="7"/>
      <c r="N214" s="4"/>
      <c r="O214" s="4"/>
      <c r="P214" s="8"/>
      <c r="Q214" s="7"/>
      <c r="R214" s="4"/>
      <c r="S214" s="4"/>
      <c r="T214" s="8"/>
      <c r="U214" s="7"/>
      <c r="V214" s="8"/>
    </row>
    <row r="215" spans="1:22" x14ac:dyDescent="0.2">
      <c r="A215" s="4" t="e">
        <f t="shared" ca="1" si="0"/>
        <v>#VALUE!</v>
      </c>
      <c r="B215" s="4" t="str">
        <f ca="1">IFERROR(__xludf.DUMMYFUNCTION("INDEX(IFNA(REGEXEXTRACT(D215, ""([^ ]+)$"")))"),"")</f>
        <v/>
      </c>
      <c r="C215" s="4">
        <f t="shared" si="4"/>
        <v>0</v>
      </c>
      <c r="D215" s="4"/>
      <c r="E215" s="7"/>
      <c r="F215" s="6"/>
      <c r="G215" s="7"/>
      <c r="H215" s="4"/>
      <c r="I215" s="4"/>
      <c r="J215" s="4"/>
      <c r="K215" s="4"/>
      <c r="L215" s="8"/>
      <c r="M215" s="7"/>
      <c r="N215" s="4"/>
      <c r="O215" s="4"/>
      <c r="P215" s="8"/>
      <c r="Q215" s="7"/>
      <c r="R215" s="4"/>
      <c r="S215" s="4"/>
      <c r="T215" s="8"/>
      <c r="U215" s="7"/>
      <c r="V215" s="8"/>
    </row>
    <row r="216" spans="1:22" x14ac:dyDescent="0.2">
      <c r="A216" s="4" t="e">
        <f t="shared" ca="1" si="0"/>
        <v>#VALUE!</v>
      </c>
      <c r="B216" s="4" t="str">
        <f ca="1">IFERROR(__xludf.DUMMYFUNCTION("INDEX(IFNA(REGEXEXTRACT(D216, ""([^ ]+)$"")))"),"")</f>
        <v/>
      </c>
      <c r="C216" s="4">
        <f t="shared" si="4"/>
        <v>0</v>
      </c>
      <c r="D216" s="4"/>
      <c r="E216" s="7"/>
      <c r="F216" s="6"/>
      <c r="G216" s="7"/>
      <c r="H216" s="4"/>
      <c r="I216" s="4"/>
      <c r="J216" s="4"/>
      <c r="K216" s="4"/>
      <c r="L216" s="8"/>
      <c r="M216" s="7"/>
      <c r="N216" s="4"/>
      <c r="O216" s="4"/>
      <c r="P216" s="8"/>
      <c r="Q216" s="7"/>
      <c r="R216" s="4"/>
      <c r="S216" s="4"/>
      <c r="T216" s="8"/>
      <c r="U216" s="7"/>
      <c r="V216" s="8"/>
    </row>
    <row r="217" spans="1:22" x14ac:dyDescent="0.2">
      <c r="A217" s="4" t="e">
        <f t="shared" ca="1" si="0"/>
        <v>#VALUE!</v>
      </c>
      <c r="B217" s="4" t="str">
        <f ca="1">IFERROR(__xludf.DUMMYFUNCTION("INDEX(IFNA(REGEXEXTRACT(D217, ""([^ ]+)$"")))"),"")</f>
        <v/>
      </c>
      <c r="C217" s="4">
        <f t="shared" si="4"/>
        <v>0</v>
      </c>
      <c r="D217" s="4"/>
      <c r="E217" s="7"/>
      <c r="F217" s="6"/>
      <c r="G217" s="7"/>
      <c r="H217" s="4"/>
      <c r="I217" s="4"/>
      <c r="J217" s="4"/>
      <c r="K217" s="4"/>
      <c r="L217" s="8"/>
      <c r="M217" s="7"/>
      <c r="N217" s="4"/>
      <c r="O217" s="4"/>
      <c r="P217" s="8"/>
      <c r="Q217" s="7"/>
      <c r="R217" s="4"/>
      <c r="S217" s="4"/>
      <c r="T217" s="8"/>
      <c r="U217" s="7"/>
      <c r="V217" s="8"/>
    </row>
    <row r="218" spans="1:22" x14ac:dyDescent="0.2">
      <c r="A218" s="4" t="e">
        <f t="shared" ca="1" si="0"/>
        <v>#VALUE!</v>
      </c>
      <c r="B218" s="4" t="str">
        <f ca="1">IFERROR(__xludf.DUMMYFUNCTION("INDEX(IFNA(REGEXEXTRACT(D218, ""([^ ]+)$"")))"),"")</f>
        <v/>
      </c>
      <c r="C218" s="4">
        <f t="shared" si="4"/>
        <v>0</v>
      </c>
      <c r="D218" s="4"/>
      <c r="E218" s="7"/>
      <c r="F218" s="6"/>
      <c r="G218" s="7"/>
      <c r="H218" s="4"/>
      <c r="I218" s="4"/>
      <c r="J218" s="4"/>
      <c r="K218" s="4"/>
      <c r="L218" s="8"/>
      <c r="M218" s="7"/>
      <c r="N218" s="4"/>
      <c r="O218" s="4"/>
      <c r="P218" s="8"/>
      <c r="Q218" s="7"/>
      <c r="R218" s="4"/>
      <c r="S218" s="4"/>
      <c r="T218" s="8"/>
      <c r="U218" s="7"/>
      <c r="V218" s="8"/>
    </row>
    <row r="219" spans="1:22" x14ac:dyDescent="0.2">
      <c r="A219" s="4" t="e">
        <f t="shared" ca="1" si="0"/>
        <v>#VALUE!</v>
      </c>
      <c r="B219" s="4" t="str">
        <f ca="1">IFERROR(__xludf.DUMMYFUNCTION("INDEX(IFNA(REGEXEXTRACT(D219, ""([^ ]+)$"")))"),"")</f>
        <v/>
      </c>
      <c r="C219" s="4">
        <f t="shared" si="4"/>
        <v>0</v>
      </c>
      <c r="D219" s="4"/>
      <c r="E219" s="7"/>
      <c r="F219" s="6"/>
      <c r="G219" s="7"/>
      <c r="H219" s="4"/>
      <c r="I219" s="4"/>
      <c r="J219" s="4"/>
      <c r="K219" s="4"/>
      <c r="L219" s="8"/>
      <c r="M219" s="7"/>
      <c r="N219" s="4"/>
      <c r="O219" s="4"/>
      <c r="P219" s="8"/>
      <c r="Q219" s="7"/>
      <c r="R219" s="4"/>
      <c r="S219" s="4"/>
      <c r="T219" s="8"/>
      <c r="U219" s="7"/>
      <c r="V219" s="8"/>
    </row>
    <row r="220" spans="1:22" x14ac:dyDescent="0.2">
      <c r="A220" s="4" t="e">
        <f t="shared" ca="1" si="0"/>
        <v>#VALUE!</v>
      </c>
      <c r="B220" s="4" t="str">
        <f ca="1">IFERROR(__xludf.DUMMYFUNCTION("INDEX(IFNA(REGEXEXTRACT(D220, ""([^ ]+)$"")))"),"")</f>
        <v/>
      </c>
      <c r="C220" s="4">
        <f t="shared" si="4"/>
        <v>0</v>
      </c>
      <c r="D220" s="4"/>
      <c r="E220" s="7"/>
      <c r="F220" s="6"/>
      <c r="G220" s="7"/>
      <c r="H220" s="4"/>
      <c r="I220" s="4"/>
      <c r="J220" s="4"/>
      <c r="K220" s="4"/>
      <c r="L220" s="8"/>
      <c r="M220" s="7"/>
      <c r="N220" s="4"/>
      <c r="O220" s="4"/>
      <c r="P220" s="8"/>
      <c r="Q220" s="7"/>
      <c r="R220" s="4"/>
      <c r="S220" s="4"/>
      <c r="T220" s="8"/>
      <c r="U220" s="7"/>
      <c r="V220" s="8"/>
    </row>
    <row r="221" spans="1:22" x14ac:dyDescent="0.2">
      <c r="A221" s="4" t="e">
        <f t="shared" ca="1" si="0"/>
        <v>#VALUE!</v>
      </c>
      <c r="B221" s="4" t="str">
        <f ca="1">IFERROR(__xludf.DUMMYFUNCTION("INDEX(IFNA(REGEXEXTRACT(D221, ""([^ ]+)$"")))"),"")</f>
        <v/>
      </c>
      <c r="C221" s="4">
        <f t="shared" si="4"/>
        <v>0</v>
      </c>
      <c r="D221" s="4"/>
      <c r="E221" s="7"/>
      <c r="F221" s="6"/>
      <c r="G221" s="7"/>
      <c r="H221" s="4"/>
      <c r="I221" s="4"/>
      <c r="J221" s="4"/>
      <c r="K221" s="4"/>
      <c r="L221" s="8"/>
      <c r="M221" s="7"/>
      <c r="N221" s="4"/>
      <c r="O221" s="4"/>
      <c r="P221" s="8"/>
      <c r="Q221" s="7"/>
      <c r="R221" s="4"/>
      <c r="S221" s="4"/>
      <c r="T221" s="8"/>
      <c r="U221" s="7"/>
      <c r="V221" s="8"/>
    </row>
    <row r="222" spans="1:22" x14ac:dyDescent="0.2">
      <c r="A222" s="4" t="e">
        <f t="shared" ca="1" si="0"/>
        <v>#VALUE!</v>
      </c>
      <c r="B222" s="4" t="str">
        <f ca="1">IFERROR(__xludf.DUMMYFUNCTION("INDEX(IFNA(REGEXEXTRACT(D222, ""([^ ]+)$"")))"),"")</f>
        <v/>
      </c>
      <c r="C222" s="4">
        <f t="shared" si="4"/>
        <v>0</v>
      </c>
      <c r="D222" s="4"/>
      <c r="E222" s="7"/>
      <c r="F222" s="6"/>
      <c r="G222" s="7"/>
      <c r="H222" s="4"/>
      <c r="I222" s="4"/>
      <c r="J222" s="4"/>
      <c r="K222" s="4"/>
      <c r="L222" s="8"/>
      <c r="M222" s="7"/>
      <c r="N222" s="4"/>
      <c r="O222" s="4"/>
      <c r="P222" s="8"/>
      <c r="Q222" s="7"/>
      <c r="R222" s="4"/>
      <c r="S222" s="4"/>
      <c r="T222" s="8"/>
      <c r="U222" s="7"/>
      <c r="V222" s="8"/>
    </row>
    <row r="223" spans="1:22" x14ac:dyDescent="0.2">
      <c r="A223" s="4" t="e">
        <f t="shared" ca="1" si="0"/>
        <v>#VALUE!</v>
      </c>
      <c r="B223" s="4" t="str">
        <f ca="1">IFERROR(__xludf.DUMMYFUNCTION("INDEX(IFNA(REGEXEXTRACT(D223, ""([^ ]+)$"")))"),"")</f>
        <v/>
      </c>
      <c r="C223" s="4">
        <f t="shared" si="4"/>
        <v>0</v>
      </c>
      <c r="D223" s="4"/>
      <c r="E223" s="7"/>
      <c r="F223" s="6"/>
      <c r="G223" s="7"/>
      <c r="H223" s="4"/>
      <c r="I223" s="4"/>
      <c r="J223" s="4"/>
      <c r="K223" s="4"/>
      <c r="L223" s="8"/>
      <c r="M223" s="7"/>
      <c r="N223" s="4"/>
      <c r="O223" s="4"/>
      <c r="P223" s="8"/>
      <c r="Q223" s="7"/>
      <c r="R223" s="4"/>
      <c r="S223" s="4"/>
      <c r="T223" s="8"/>
      <c r="U223" s="7"/>
      <c r="V223" s="8"/>
    </row>
    <row r="224" spans="1:22" x14ac:dyDescent="0.2">
      <c r="A224" s="4" t="e">
        <f t="shared" ca="1" si="0"/>
        <v>#VALUE!</v>
      </c>
      <c r="B224" s="4" t="str">
        <f ca="1">IFERROR(__xludf.DUMMYFUNCTION("INDEX(IFNA(REGEXEXTRACT(D224, ""([^ ]+)$"")))"),"")</f>
        <v/>
      </c>
      <c r="C224" s="4">
        <f t="shared" si="4"/>
        <v>0</v>
      </c>
      <c r="D224" s="4"/>
      <c r="E224" s="7"/>
      <c r="F224" s="6"/>
      <c r="G224" s="7"/>
      <c r="H224" s="4"/>
      <c r="I224" s="4"/>
      <c r="J224" s="4"/>
      <c r="K224" s="4"/>
      <c r="L224" s="8"/>
      <c r="M224" s="7"/>
      <c r="N224" s="4"/>
      <c r="O224" s="4"/>
      <c r="P224" s="8"/>
      <c r="Q224" s="7"/>
      <c r="R224" s="4"/>
      <c r="S224" s="4"/>
      <c r="T224" s="8"/>
      <c r="U224" s="7"/>
      <c r="V224" s="8"/>
    </row>
    <row r="225" spans="1:22" x14ac:dyDescent="0.2">
      <c r="A225" s="4" t="e">
        <f t="shared" ca="1" si="0"/>
        <v>#VALUE!</v>
      </c>
      <c r="B225" s="4" t="str">
        <f ca="1">IFERROR(__xludf.DUMMYFUNCTION("INDEX(IFNA(REGEXEXTRACT(D225, ""([^ ]+)$"")))"),"")</f>
        <v/>
      </c>
      <c r="C225" s="4">
        <f t="shared" si="4"/>
        <v>0</v>
      </c>
      <c r="D225" s="4"/>
      <c r="E225" s="7"/>
      <c r="F225" s="6"/>
      <c r="G225" s="7"/>
      <c r="H225" s="4"/>
      <c r="I225" s="4"/>
      <c r="J225" s="4"/>
      <c r="K225" s="4"/>
      <c r="L225" s="8"/>
      <c r="M225" s="7"/>
      <c r="N225" s="4"/>
      <c r="O225" s="4"/>
      <c r="P225" s="8"/>
      <c r="Q225" s="7"/>
      <c r="R225" s="4"/>
      <c r="S225" s="4"/>
      <c r="T225" s="8"/>
      <c r="U225" s="7"/>
      <c r="V225" s="8"/>
    </row>
    <row r="226" spans="1:22" x14ac:dyDescent="0.2">
      <c r="A226" s="4" t="e">
        <f t="shared" ca="1" si="0"/>
        <v>#VALUE!</v>
      </c>
      <c r="B226" s="4" t="str">
        <f ca="1">IFERROR(__xludf.DUMMYFUNCTION("INDEX(IFNA(REGEXEXTRACT(D226, ""([^ ]+)$"")))"),"")</f>
        <v/>
      </c>
      <c r="C226" s="4">
        <f t="shared" si="4"/>
        <v>0</v>
      </c>
      <c r="D226" s="4"/>
      <c r="E226" s="7"/>
      <c r="F226" s="6"/>
      <c r="G226" s="7"/>
      <c r="H226" s="4"/>
      <c r="I226" s="4"/>
      <c r="J226" s="4"/>
      <c r="K226" s="4"/>
      <c r="L226" s="8"/>
      <c r="M226" s="7"/>
      <c r="N226" s="4"/>
      <c r="O226" s="4"/>
      <c r="P226" s="8"/>
      <c r="Q226" s="7"/>
      <c r="R226" s="4"/>
      <c r="S226" s="4"/>
      <c r="T226" s="8"/>
      <c r="U226" s="7"/>
      <c r="V226" s="8"/>
    </row>
    <row r="227" spans="1:22" x14ac:dyDescent="0.2">
      <c r="A227" s="4" t="e">
        <f t="shared" ca="1" si="0"/>
        <v>#VALUE!</v>
      </c>
      <c r="B227" s="4" t="str">
        <f ca="1">IFERROR(__xludf.DUMMYFUNCTION("INDEX(IFNA(REGEXEXTRACT(D227, ""([^ ]+)$"")))"),"")</f>
        <v/>
      </c>
      <c r="C227" s="4">
        <f t="shared" si="4"/>
        <v>0</v>
      </c>
      <c r="D227" s="4"/>
      <c r="E227" s="7"/>
      <c r="F227" s="6"/>
      <c r="G227" s="7"/>
      <c r="H227" s="4"/>
      <c r="I227" s="4"/>
      <c r="J227" s="4"/>
      <c r="K227" s="4"/>
      <c r="L227" s="8"/>
      <c r="M227" s="7"/>
      <c r="N227" s="4"/>
      <c r="O227" s="4"/>
      <c r="P227" s="8"/>
      <c r="Q227" s="7"/>
      <c r="R227" s="4"/>
      <c r="S227" s="4"/>
      <c r="T227" s="8"/>
      <c r="U227" s="7"/>
      <c r="V227" s="8"/>
    </row>
    <row r="228" spans="1:22" x14ac:dyDescent="0.2">
      <c r="A228" s="4" t="e">
        <f t="shared" ca="1" si="0"/>
        <v>#VALUE!</v>
      </c>
      <c r="B228" s="4" t="str">
        <f ca="1">IFERROR(__xludf.DUMMYFUNCTION("INDEX(IFNA(REGEXEXTRACT(D228, ""([^ ]+)$"")))"),"")</f>
        <v/>
      </c>
      <c r="C228" s="4">
        <f t="shared" si="4"/>
        <v>0</v>
      </c>
      <c r="D228" s="4"/>
      <c r="E228" s="7"/>
      <c r="F228" s="6"/>
      <c r="G228" s="7"/>
      <c r="H228" s="4"/>
      <c r="I228" s="4"/>
      <c r="J228" s="4"/>
      <c r="K228" s="4"/>
      <c r="L228" s="8"/>
      <c r="M228" s="7"/>
      <c r="N228" s="4"/>
      <c r="O228" s="4"/>
      <c r="P228" s="8"/>
      <c r="Q228" s="7"/>
      <c r="R228" s="4"/>
      <c r="S228" s="4"/>
      <c r="T228" s="8"/>
      <c r="U228" s="7"/>
      <c r="V228" s="8"/>
    </row>
    <row r="229" spans="1:22" x14ac:dyDescent="0.2">
      <c r="A229" s="4" t="e">
        <f t="shared" ca="1" si="0"/>
        <v>#VALUE!</v>
      </c>
      <c r="B229" s="4" t="str">
        <f ca="1">IFERROR(__xludf.DUMMYFUNCTION("INDEX(IFNA(REGEXEXTRACT(D229, ""([^ ]+)$"")))"),"")</f>
        <v/>
      </c>
      <c r="C229" s="4">
        <f t="shared" si="4"/>
        <v>0</v>
      </c>
      <c r="D229" s="4"/>
      <c r="E229" s="7"/>
      <c r="F229" s="6"/>
      <c r="G229" s="7"/>
      <c r="H229" s="4"/>
      <c r="I229" s="4"/>
      <c r="J229" s="4"/>
      <c r="K229" s="4"/>
      <c r="L229" s="8"/>
      <c r="M229" s="7"/>
      <c r="N229" s="4"/>
      <c r="O229" s="4"/>
      <c r="P229" s="8"/>
      <c r="Q229" s="7"/>
      <c r="R229" s="4"/>
      <c r="S229" s="4"/>
      <c r="T229" s="8"/>
      <c r="U229" s="7"/>
      <c r="V229" s="8"/>
    </row>
    <row r="230" spans="1:22" x14ac:dyDescent="0.2">
      <c r="A230" s="4" t="e">
        <f t="shared" ca="1" si="0"/>
        <v>#VALUE!</v>
      </c>
      <c r="B230" s="4" t="str">
        <f ca="1">IFERROR(__xludf.DUMMYFUNCTION("INDEX(IFNA(REGEXEXTRACT(D230, ""([^ ]+)$"")))"),"")</f>
        <v/>
      </c>
      <c r="C230" s="4">
        <f t="shared" si="4"/>
        <v>0</v>
      </c>
      <c r="D230" s="4"/>
      <c r="E230" s="7"/>
      <c r="F230" s="6"/>
      <c r="G230" s="7"/>
      <c r="H230" s="4"/>
      <c r="I230" s="4"/>
      <c r="J230" s="4"/>
      <c r="K230" s="4"/>
      <c r="L230" s="8"/>
      <c r="M230" s="7"/>
      <c r="N230" s="4"/>
      <c r="O230" s="4"/>
      <c r="P230" s="8"/>
      <c r="Q230" s="7"/>
      <c r="R230" s="4"/>
      <c r="S230" s="4"/>
      <c r="T230" s="8"/>
      <c r="U230" s="7"/>
      <c r="V230" s="8"/>
    </row>
    <row r="231" spans="1:22" x14ac:dyDescent="0.2">
      <c r="A231" s="4" t="e">
        <f t="shared" ca="1" si="0"/>
        <v>#VALUE!</v>
      </c>
      <c r="B231" s="4" t="str">
        <f ca="1">IFERROR(__xludf.DUMMYFUNCTION("INDEX(IFNA(REGEXEXTRACT(D231, ""([^ ]+)$"")))"),"")</f>
        <v/>
      </c>
      <c r="C231" s="4">
        <f t="shared" si="4"/>
        <v>0</v>
      </c>
      <c r="D231" s="4"/>
      <c r="E231" s="7"/>
      <c r="F231" s="6"/>
      <c r="G231" s="7"/>
      <c r="H231" s="4"/>
      <c r="I231" s="4"/>
      <c r="J231" s="4"/>
      <c r="K231" s="4"/>
      <c r="L231" s="8"/>
      <c r="M231" s="7"/>
      <c r="N231" s="4"/>
      <c r="O231" s="4"/>
      <c r="P231" s="8"/>
      <c r="Q231" s="7"/>
      <c r="R231" s="4"/>
      <c r="S231" s="4"/>
      <c r="T231" s="8"/>
      <c r="U231" s="7"/>
      <c r="V231" s="8"/>
    </row>
    <row r="232" spans="1:22" x14ac:dyDescent="0.2">
      <c r="A232" s="4" t="e">
        <f t="shared" ca="1" si="0"/>
        <v>#VALUE!</v>
      </c>
      <c r="B232" s="4" t="str">
        <f ca="1">IFERROR(__xludf.DUMMYFUNCTION("INDEX(IFNA(REGEXEXTRACT(D232, ""([^ ]+)$"")))"),"")</f>
        <v/>
      </c>
      <c r="C232" s="4">
        <f t="shared" si="4"/>
        <v>0</v>
      </c>
      <c r="D232" s="4"/>
      <c r="E232" s="7"/>
      <c r="F232" s="6"/>
      <c r="G232" s="7"/>
      <c r="H232" s="4"/>
      <c r="I232" s="4"/>
      <c r="J232" s="4"/>
      <c r="K232" s="4"/>
      <c r="L232" s="8"/>
      <c r="M232" s="7"/>
      <c r="N232" s="4"/>
      <c r="O232" s="4"/>
      <c r="P232" s="8"/>
      <c r="Q232" s="7"/>
      <c r="R232" s="4"/>
      <c r="S232" s="4"/>
      <c r="T232" s="8"/>
      <c r="U232" s="7"/>
      <c r="V232" s="8"/>
    </row>
    <row r="233" spans="1:22" x14ac:dyDescent="0.2">
      <c r="A233" s="4" t="e">
        <f t="shared" ca="1" si="0"/>
        <v>#VALUE!</v>
      </c>
      <c r="B233" s="4" t="str">
        <f ca="1">IFERROR(__xludf.DUMMYFUNCTION("INDEX(IFNA(REGEXEXTRACT(D233, ""([^ ]+)$"")))"),"")</f>
        <v/>
      </c>
      <c r="C233" s="4">
        <f t="shared" si="4"/>
        <v>0</v>
      </c>
      <c r="D233" s="4"/>
      <c r="E233" s="7"/>
      <c r="F233" s="6"/>
      <c r="G233" s="7"/>
      <c r="H233" s="4"/>
      <c r="I233" s="4"/>
      <c r="J233" s="4"/>
      <c r="K233" s="4"/>
      <c r="L233" s="8"/>
      <c r="M233" s="7"/>
      <c r="N233" s="4"/>
      <c r="O233" s="4"/>
      <c r="P233" s="8"/>
      <c r="Q233" s="7"/>
      <c r="R233" s="4"/>
      <c r="S233" s="4"/>
      <c r="T233" s="8"/>
      <c r="U233" s="7"/>
      <c r="V233" s="8"/>
    </row>
    <row r="234" spans="1:22" x14ac:dyDescent="0.2">
      <c r="A234" s="4" t="e">
        <f t="shared" ca="1" si="0"/>
        <v>#VALUE!</v>
      </c>
      <c r="B234" s="4" t="str">
        <f ca="1">IFERROR(__xludf.DUMMYFUNCTION("INDEX(IFNA(REGEXEXTRACT(D234, ""([^ ]+)$"")))"),"")</f>
        <v/>
      </c>
      <c r="C234" s="4">
        <f t="shared" si="4"/>
        <v>0</v>
      </c>
      <c r="D234" s="4"/>
      <c r="E234" s="7"/>
      <c r="F234" s="6"/>
      <c r="G234" s="7"/>
      <c r="H234" s="4"/>
      <c r="I234" s="4"/>
      <c r="J234" s="4"/>
      <c r="K234" s="4"/>
      <c r="L234" s="8"/>
      <c r="M234" s="7"/>
      <c r="N234" s="4"/>
      <c r="O234" s="4"/>
      <c r="P234" s="8"/>
      <c r="Q234" s="7"/>
      <c r="R234" s="4"/>
      <c r="S234" s="4"/>
      <c r="T234" s="8"/>
      <c r="U234" s="7"/>
      <c r="V234" s="8"/>
    </row>
    <row r="235" spans="1:22" x14ac:dyDescent="0.2">
      <c r="A235" s="4" t="e">
        <f t="shared" ca="1" si="0"/>
        <v>#VALUE!</v>
      </c>
      <c r="B235" s="4" t="str">
        <f ca="1">IFERROR(__xludf.DUMMYFUNCTION("INDEX(IFNA(REGEXEXTRACT(D235, ""([^ ]+)$"")))"),"")</f>
        <v/>
      </c>
      <c r="C235" s="4">
        <f t="shared" si="4"/>
        <v>0</v>
      </c>
      <c r="D235" s="4"/>
      <c r="E235" s="7"/>
      <c r="F235" s="6"/>
      <c r="G235" s="7"/>
      <c r="H235" s="4"/>
      <c r="I235" s="4"/>
      <c r="J235" s="4"/>
      <c r="K235" s="4"/>
      <c r="L235" s="8"/>
      <c r="M235" s="7"/>
      <c r="N235" s="4"/>
      <c r="O235" s="4"/>
      <c r="P235" s="8"/>
      <c r="Q235" s="7"/>
      <c r="R235" s="4"/>
      <c r="S235" s="4"/>
      <c r="T235" s="8"/>
      <c r="U235" s="7"/>
      <c r="V235" s="8"/>
    </row>
    <row r="236" spans="1:22" x14ac:dyDescent="0.2">
      <c r="A236" s="4" t="e">
        <f t="shared" ca="1" si="0"/>
        <v>#VALUE!</v>
      </c>
      <c r="B236" s="4" t="str">
        <f ca="1">IFERROR(__xludf.DUMMYFUNCTION("INDEX(IFNA(REGEXEXTRACT(D236, ""([^ ]+)$"")))"),"")</f>
        <v/>
      </c>
      <c r="C236" s="4">
        <f t="shared" si="4"/>
        <v>0</v>
      </c>
      <c r="D236" s="4"/>
      <c r="E236" s="7"/>
      <c r="F236" s="6"/>
      <c r="G236" s="7"/>
      <c r="H236" s="4"/>
      <c r="I236" s="4"/>
      <c r="J236" s="4"/>
      <c r="K236" s="4"/>
      <c r="L236" s="8"/>
      <c r="M236" s="7"/>
      <c r="N236" s="4"/>
      <c r="O236" s="4"/>
      <c r="P236" s="8"/>
      <c r="Q236" s="7"/>
      <c r="R236" s="4"/>
      <c r="S236" s="4"/>
      <c r="T236" s="8"/>
      <c r="U236" s="7"/>
      <c r="V236" s="8"/>
    </row>
    <row r="237" spans="1:22" x14ac:dyDescent="0.2">
      <c r="A237" s="4" t="e">
        <f t="shared" ca="1" si="0"/>
        <v>#VALUE!</v>
      </c>
      <c r="B237" s="4" t="str">
        <f ca="1">IFERROR(__xludf.DUMMYFUNCTION("INDEX(IFNA(REGEXEXTRACT(D237, ""([^ ]+)$"")))"),"")</f>
        <v/>
      </c>
      <c r="C237" s="4">
        <f t="shared" si="4"/>
        <v>0</v>
      </c>
      <c r="D237" s="4"/>
      <c r="E237" s="7"/>
      <c r="F237" s="6"/>
      <c r="G237" s="7"/>
      <c r="H237" s="4"/>
      <c r="I237" s="4"/>
      <c r="J237" s="4"/>
      <c r="K237" s="4"/>
      <c r="L237" s="8"/>
      <c r="M237" s="7"/>
      <c r="N237" s="4"/>
      <c r="O237" s="4"/>
      <c r="P237" s="8"/>
      <c r="Q237" s="7"/>
      <c r="R237" s="4"/>
      <c r="S237" s="4"/>
      <c r="T237" s="8"/>
      <c r="U237" s="7"/>
      <c r="V237" s="8"/>
    </row>
    <row r="238" spans="1:22" x14ac:dyDescent="0.2">
      <c r="A238" s="4" t="e">
        <f t="shared" ca="1" si="0"/>
        <v>#VALUE!</v>
      </c>
      <c r="B238" s="4" t="str">
        <f ca="1">IFERROR(__xludf.DUMMYFUNCTION("INDEX(IFNA(REGEXEXTRACT(D238, ""([^ ]+)$"")))"),"")</f>
        <v/>
      </c>
      <c r="C238" s="4">
        <f t="shared" si="4"/>
        <v>0</v>
      </c>
      <c r="D238" s="4"/>
      <c r="E238" s="7"/>
      <c r="F238" s="6"/>
      <c r="G238" s="7"/>
      <c r="H238" s="4"/>
      <c r="I238" s="4"/>
      <c r="J238" s="4"/>
      <c r="K238" s="4"/>
      <c r="L238" s="8"/>
      <c r="M238" s="7"/>
      <c r="N238" s="4"/>
      <c r="O238" s="4"/>
      <c r="P238" s="8"/>
      <c r="Q238" s="7"/>
      <c r="R238" s="4"/>
      <c r="S238" s="4"/>
      <c r="T238" s="8"/>
      <c r="U238" s="7"/>
      <c r="V238" s="8"/>
    </row>
    <row r="239" spans="1:22" x14ac:dyDescent="0.2">
      <c r="A239" s="4" t="e">
        <f t="shared" ca="1" si="0"/>
        <v>#VALUE!</v>
      </c>
      <c r="B239" s="4" t="str">
        <f ca="1">IFERROR(__xludf.DUMMYFUNCTION("INDEX(IFNA(REGEXEXTRACT(D239, ""([^ ]+)$"")))"),"")</f>
        <v/>
      </c>
      <c r="C239" s="4">
        <f t="shared" si="4"/>
        <v>0</v>
      </c>
      <c r="D239" s="4"/>
      <c r="E239" s="7"/>
      <c r="F239" s="6"/>
      <c r="G239" s="7"/>
      <c r="H239" s="4"/>
      <c r="I239" s="4"/>
      <c r="J239" s="4"/>
      <c r="K239" s="4"/>
      <c r="L239" s="8"/>
      <c r="M239" s="7"/>
      <c r="N239" s="4"/>
      <c r="O239" s="4"/>
      <c r="P239" s="8"/>
      <c r="Q239" s="7"/>
      <c r="R239" s="4"/>
      <c r="S239" s="4"/>
      <c r="T239" s="8"/>
      <c r="U239" s="7"/>
      <c r="V239" s="8"/>
    </row>
    <row r="240" spans="1:22" x14ac:dyDescent="0.2">
      <c r="A240" s="4" t="e">
        <f t="shared" ca="1" si="0"/>
        <v>#VALUE!</v>
      </c>
      <c r="B240" s="4" t="str">
        <f ca="1">IFERROR(__xludf.DUMMYFUNCTION("INDEX(IFNA(REGEXEXTRACT(D240, ""([^ ]+)$"")))"),"")</f>
        <v/>
      </c>
      <c r="C240" s="4">
        <f t="shared" si="4"/>
        <v>0</v>
      </c>
      <c r="D240" s="4"/>
      <c r="E240" s="7"/>
      <c r="F240" s="6"/>
      <c r="G240" s="7"/>
      <c r="H240" s="4"/>
      <c r="I240" s="4"/>
      <c r="J240" s="4"/>
      <c r="K240" s="4"/>
      <c r="L240" s="8"/>
      <c r="M240" s="7"/>
      <c r="N240" s="4"/>
      <c r="O240" s="4"/>
      <c r="P240" s="8"/>
      <c r="Q240" s="7"/>
      <c r="R240" s="4"/>
      <c r="S240" s="4"/>
      <c r="T240" s="8"/>
      <c r="U240" s="7"/>
      <c r="V240" s="8"/>
    </row>
    <row r="241" spans="1:22" x14ac:dyDescent="0.2">
      <c r="A241" s="4" t="e">
        <f t="shared" ca="1" si="0"/>
        <v>#VALUE!</v>
      </c>
      <c r="B241" s="4" t="str">
        <f ca="1">IFERROR(__xludf.DUMMYFUNCTION("INDEX(IFNA(REGEXEXTRACT(D241, ""([^ ]+)$"")))"),"")</f>
        <v/>
      </c>
      <c r="C241" s="4">
        <f t="shared" si="4"/>
        <v>0</v>
      </c>
      <c r="D241" s="4"/>
      <c r="E241" s="7"/>
      <c r="F241" s="6"/>
      <c r="G241" s="7"/>
      <c r="H241" s="4"/>
      <c r="I241" s="4"/>
      <c r="J241" s="4"/>
      <c r="K241" s="4"/>
      <c r="L241" s="8"/>
      <c r="M241" s="7"/>
      <c r="N241" s="4"/>
      <c r="O241" s="4"/>
      <c r="P241" s="8"/>
      <c r="Q241" s="7"/>
      <c r="R241" s="4"/>
      <c r="S241" s="4"/>
      <c r="T241" s="8"/>
      <c r="U241" s="7"/>
      <c r="V241" s="8"/>
    </row>
    <row r="242" spans="1:22" x14ac:dyDescent="0.2">
      <c r="A242" s="4" t="e">
        <f t="shared" ca="1" si="0"/>
        <v>#VALUE!</v>
      </c>
      <c r="B242" s="4" t="str">
        <f ca="1">IFERROR(__xludf.DUMMYFUNCTION("INDEX(IFNA(REGEXEXTRACT(D242, ""([^ ]+)$"")))"),"")</f>
        <v/>
      </c>
      <c r="C242" s="4">
        <f t="shared" si="4"/>
        <v>0</v>
      </c>
      <c r="D242" s="4"/>
      <c r="E242" s="7"/>
      <c r="F242" s="6"/>
      <c r="G242" s="7"/>
      <c r="H242" s="4"/>
      <c r="I242" s="4"/>
      <c r="J242" s="4"/>
      <c r="K242" s="4"/>
      <c r="L242" s="8"/>
      <c r="M242" s="7"/>
      <c r="N242" s="4"/>
      <c r="O242" s="4"/>
      <c r="P242" s="8"/>
      <c r="Q242" s="7"/>
      <c r="R242" s="4"/>
      <c r="S242" s="4"/>
      <c r="T242" s="8"/>
      <c r="U242" s="7"/>
      <c r="V242" s="8"/>
    </row>
    <row r="243" spans="1:22" x14ac:dyDescent="0.2">
      <c r="A243" s="4" t="e">
        <f t="shared" ca="1" si="0"/>
        <v>#VALUE!</v>
      </c>
      <c r="B243" s="4" t="str">
        <f ca="1">IFERROR(__xludf.DUMMYFUNCTION("INDEX(IFNA(REGEXEXTRACT(D243, ""([^ ]+)$"")))"),"")</f>
        <v/>
      </c>
      <c r="C243" s="4">
        <f t="shared" si="4"/>
        <v>0</v>
      </c>
      <c r="D243" s="4"/>
      <c r="E243" s="7"/>
      <c r="F243" s="6"/>
      <c r="G243" s="7"/>
      <c r="H243" s="4"/>
      <c r="I243" s="4"/>
      <c r="J243" s="4"/>
      <c r="K243" s="4"/>
      <c r="L243" s="8"/>
      <c r="M243" s="7"/>
      <c r="N243" s="4"/>
      <c r="O243" s="4"/>
      <c r="P243" s="8"/>
      <c r="Q243" s="7"/>
      <c r="R243" s="4"/>
      <c r="S243" s="4"/>
      <c r="T243" s="8"/>
      <c r="U243" s="7"/>
      <c r="V243" s="8"/>
    </row>
    <row r="244" spans="1:22" x14ac:dyDescent="0.2">
      <c r="A244" s="4" t="e">
        <f t="shared" ca="1" si="0"/>
        <v>#VALUE!</v>
      </c>
      <c r="B244" s="4" t="str">
        <f ca="1">IFERROR(__xludf.DUMMYFUNCTION("INDEX(IFNA(REGEXEXTRACT(D244, ""([^ ]+)$"")))"),"")</f>
        <v/>
      </c>
      <c r="C244" s="4">
        <f t="shared" si="4"/>
        <v>0</v>
      </c>
      <c r="D244" s="4"/>
      <c r="E244" s="7"/>
      <c r="F244" s="6"/>
      <c r="G244" s="7"/>
      <c r="H244" s="4"/>
      <c r="I244" s="4"/>
      <c r="J244" s="4"/>
      <c r="K244" s="4"/>
      <c r="L244" s="8"/>
      <c r="M244" s="7"/>
      <c r="N244" s="4"/>
      <c r="O244" s="4"/>
      <c r="P244" s="8"/>
      <c r="Q244" s="7"/>
      <c r="R244" s="4"/>
      <c r="S244" s="4"/>
      <c r="T244" s="8"/>
      <c r="U244" s="7"/>
      <c r="V244" s="8"/>
    </row>
    <row r="245" spans="1:22" x14ac:dyDescent="0.2">
      <c r="A245" s="4" t="e">
        <f t="shared" ca="1" si="0"/>
        <v>#VALUE!</v>
      </c>
      <c r="B245" s="4" t="str">
        <f ca="1">IFERROR(__xludf.DUMMYFUNCTION("INDEX(IFNA(REGEXEXTRACT(D245, ""([^ ]+)$"")))"),"")</f>
        <v/>
      </c>
      <c r="C245" s="4">
        <f t="shared" si="4"/>
        <v>0</v>
      </c>
      <c r="D245" s="4"/>
      <c r="E245" s="7"/>
      <c r="F245" s="6"/>
      <c r="G245" s="7"/>
      <c r="H245" s="4"/>
      <c r="I245" s="4"/>
      <c r="J245" s="4"/>
      <c r="K245" s="4"/>
      <c r="L245" s="8"/>
      <c r="M245" s="7"/>
      <c r="N245" s="4"/>
      <c r="O245" s="4"/>
      <c r="P245" s="8"/>
      <c r="Q245" s="7"/>
      <c r="R245" s="4"/>
      <c r="S245" s="4"/>
      <c r="T245" s="8"/>
      <c r="U245" s="7"/>
      <c r="V245" s="8"/>
    </row>
    <row r="246" spans="1:22" x14ac:dyDescent="0.2">
      <c r="A246" s="4" t="e">
        <f t="shared" ca="1" si="0"/>
        <v>#VALUE!</v>
      </c>
      <c r="B246" s="4" t="str">
        <f ca="1">IFERROR(__xludf.DUMMYFUNCTION("INDEX(IFNA(REGEXEXTRACT(D246, ""([^ ]+)$"")))"),"")</f>
        <v/>
      </c>
      <c r="C246" s="4">
        <f t="shared" si="4"/>
        <v>0</v>
      </c>
      <c r="D246" s="4"/>
      <c r="E246" s="7"/>
      <c r="F246" s="6"/>
      <c r="G246" s="7"/>
      <c r="H246" s="4"/>
      <c r="I246" s="4"/>
      <c r="J246" s="4"/>
      <c r="K246" s="4"/>
      <c r="L246" s="8"/>
      <c r="M246" s="7"/>
      <c r="N246" s="4"/>
      <c r="O246" s="4"/>
      <c r="P246" s="8"/>
      <c r="Q246" s="7"/>
      <c r="R246" s="4"/>
      <c r="S246" s="4"/>
      <c r="T246" s="8"/>
      <c r="U246" s="7"/>
      <c r="V246" s="8"/>
    </row>
    <row r="247" spans="1:22" x14ac:dyDescent="0.2">
      <c r="A247" s="4" t="e">
        <f t="shared" ca="1" si="0"/>
        <v>#VALUE!</v>
      </c>
      <c r="B247" s="4" t="str">
        <f ca="1">IFERROR(__xludf.DUMMYFUNCTION("INDEX(IFNA(REGEXEXTRACT(D247, ""([^ ]+)$"")))"),"")</f>
        <v/>
      </c>
      <c r="C247" s="4">
        <f t="shared" si="4"/>
        <v>0</v>
      </c>
      <c r="D247" s="4"/>
      <c r="E247" s="7"/>
      <c r="F247" s="6"/>
      <c r="G247" s="7"/>
      <c r="H247" s="4"/>
      <c r="I247" s="4"/>
      <c r="J247" s="4"/>
      <c r="K247" s="4"/>
      <c r="L247" s="8"/>
      <c r="M247" s="7"/>
      <c r="N247" s="4"/>
      <c r="O247" s="4"/>
      <c r="P247" s="8"/>
      <c r="Q247" s="7"/>
      <c r="R247" s="4"/>
      <c r="S247" s="4"/>
      <c r="T247" s="8"/>
      <c r="U247" s="7"/>
      <c r="V247" s="8"/>
    </row>
    <row r="248" spans="1:22" x14ac:dyDescent="0.2">
      <c r="A248" s="4" t="e">
        <f t="shared" ca="1" si="0"/>
        <v>#VALUE!</v>
      </c>
      <c r="B248" s="4" t="str">
        <f ca="1">IFERROR(__xludf.DUMMYFUNCTION("INDEX(IFNA(REGEXEXTRACT(D248, ""([^ ]+)$"")))"),"")</f>
        <v/>
      </c>
      <c r="C248" s="4">
        <f t="shared" si="4"/>
        <v>0</v>
      </c>
      <c r="D248" s="4"/>
      <c r="E248" s="7"/>
      <c r="F248" s="6"/>
      <c r="G248" s="7"/>
      <c r="H248" s="4"/>
      <c r="I248" s="4"/>
      <c r="J248" s="4"/>
      <c r="K248" s="4"/>
      <c r="L248" s="8"/>
      <c r="M248" s="7"/>
      <c r="N248" s="4"/>
      <c r="O248" s="4"/>
      <c r="P248" s="8"/>
      <c r="Q248" s="7"/>
      <c r="R248" s="4"/>
      <c r="S248" s="4"/>
      <c r="T248" s="8"/>
      <c r="U248" s="7"/>
      <c r="V248" s="8"/>
    </row>
    <row r="249" spans="1:22" x14ac:dyDescent="0.2">
      <c r="A249" s="4" t="e">
        <f t="shared" ca="1" si="0"/>
        <v>#VALUE!</v>
      </c>
      <c r="B249" s="4" t="str">
        <f ca="1">IFERROR(__xludf.DUMMYFUNCTION("INDEX(IFNA(REGEXEXTRACT(D249, ""([^ ]+)$"")))"),"")</f>
        <v/>
      </c>
      <c r="C249" s="4">
        <f t="shared" si="4"/>
        <v>0</v>
      </c>
      <c r="D249" s="4"/>
      <c r="E249" s="7"/>
      <c r="F249" s="6"/>
      <c r="G249" s="7"/>
      <c r="H249" s="4"/>
      <c r="I249" s="4"/>
      <c r="J249" s="4"/>
      <c r="K249" s="4"/>
      <c r="L249" s="8"/>
      <c r="M249" s="7"/>
      <c r="N249" s="4"/>
      <c r="O249" s="4"/>
      <c r="P249" s="8"/>
      <c r="Q249" s="7"/>
      <c r="R249" s="4"/>
      <c r="S249" s="4"/>
      <c r="T249" s="8"/>
      <c r="U249" s="7"/>
      <c r="V249" s="8"/>
    </row>
    <row r="250" spans="1:22" x14ac:dyDescent="0.2">
      <c r="A250" s="4" t="e">
        <f t="shared" ca="1" si="0"/>
        <v>#VALUE!</v>
      </c>
      <c r="B250" s="4" t="str">
        <f ca="1">IFERROR(__xludf.DUMMYFUNCTION("INDEX(IFNA(REGEXEXTRACT(D250, ""([^ ]+)$"")))"),"")</f>
        <v/>
      </c>
      <c r="C250" s="4">
        <f t="shared" si="4"/>
        <v>0</v>
      </c>
      <c r="D250" s="4"/>
      <c r="E250" s="7"/>
      <c r="F250" s="6"/>
      <c r="G250" s="7"/>
      <c r="H250" s="4"/>
      <c r="I250" s="4"/>
      <c r="J250" s="4"/>
      <c r="K250" s="4"/>
      <c r="L250" s="8"/>
      <c r="M250" s="7"/>
      <c r="N250" s="4"/>
      <c r="O250" s="4"/>
      <c r="P250" s="8"/>
      <c r="Q250" s="7"/>
      <c r="R250" s="4"/>
      <c r="S250" s="4"/>
      <c r="T250" s="8"/>
      <c r="U250" s="7"/>
      <c r="V250" s="8"/>
    </row>
    <row r="251" spans="1:22" x14ac:dyDescent="0.2">
      <c r="A251" s="4" t="e">
        <f t="shared" ca="1" si="0"/>
        <v>#VALUE!</v>
      </c>
      <c r="B251" s="4" t="str">
        <f ca="1">IFERROR(__xludf.DUMMYFUNCTION("INDEX(IFNA(REGEXEXTRACT(D251, ""([^ ]+)$"")))"),"")</f>
        <v/>
      </c>
      <c r="C251" s="4">
        <f t="shared" si="4"/>
        <v>0</v>
      </c>
      <c r="D251" s="4"/>
      <c r="E251" s="7"/>
      <c r="F251" s="6"/>
      <c r="G251" s="7"/>
      <c r="H251" s="4"/>
      <c r="I251" s="4"/>
      <c r="J251" s="4"/>
      <c r="K251" s="4"/>
      <c r="L251" s="8"/>
      <c r="M251" s="7"/>
      <c r="N251" s="4"/>
      <c r="O251" s="4"/>
      <c r="P251" s="8"/>
      <c r="Q251" s="7"/>
      <c r="R251" s="4"/>
      <c r="S251" s="4"/>
      <c r="T251" s="8"/>
      <c r="U251" s="7"/>
      <c r="V251" s="8"/>
    </row>
    <row r="252" spans="1:22" x14ac:dyDescent="0.2">
      <c r="A252" s="4" t="e">
        <f t="shared" ca="1" si="0"/>
        <v>#VALUE!</v>
      </c>
      <c r="B252" s="4" t="str">
        <f ca="1">IFERROR(__xludf.DUMMYFUNCTION("INDEX(IFNA(REGEXEXTRACT(D252, ""([^ ]+)$"")))"),"")</f>
        <v/>
      </c>
      <c r="C252" s="4">
        <f t="shared" si="4"/>
        <v>0</v>
      </c>
      <c r="D252" s="4"/>
      <c r="E252" s="7"/>
      <c r="F252" s="6"/>
      <c r="G252" s="7"/>
      <c r="H252" s="4"/>
      <c r="I252" s="4"/>
      <c r="J252" s="4"/>
      <c r="K252" s="4"/>
      <c r="L252" s="8"/>
      <c r="M252" s="7"/>
      <c r="N252" s="4"/>
      <c r="O252" s="4"/>
      <c r="P252" s="8"/>
      <c r="Q252" s="7"/>
      <c r="R252" s="4"/>
      <c r="S252" s="4"/>
      <c r="T252" s="8"/>
      <c r="U252" s="7"/>
      <c r="V252" s="8"/>
    </row>
    <row r="253" spans="1:22" x14ac:dyDescent="0.2">
      <c r="A253" s="4" t="e">
        <f t="shared" ca="1" si="0"/>
        <v>#VALUE!</v>
      </c>
      <c r="B253" s="4" t="str">
        <f ca="1">IFERROR(__xludf.DUMMYFUNCTION("INDEX(IFNA(REGEXEXTRACT(D253, ""([^ ]+)$"")))"),"")</f>
        <v/>
      </c>
      <c r="C253" s="4">
        <f t="shared" si="4"/>
        <v>0</v>
      </c>
      <c r="D253" s="4"/>
      <c r="E253" s="7"/>
      <c r="F253" s="6"/>
      <c r="G253" s="7"/>
      <c r="H253" s="4"/>
      <c r="I253" s="4"/>
      <c r="J253" s="4"/>
      <c r="K253" s="4"/>
      <c r="L253" s="8"/>
      <c r="M253" s="7"/>
      <c r="N253" s="4"/>
      <c r="O253" s="4"/>
      <c r="P253" s="8"/>
      <c r="Q253" s="7"/>
      <c r="R253" s="4"/>
      <c r="S253" s="4"/>
      <c r="T253" s="8"/>
      <c r="U253" s="7"/>
      <c r="V253" s="8"/>
    </row>
    <row r="254" spans="1:22" x14ac:dyDescent="0.2">
      <c r="A254" s="4" t="e">
        <f t="shared" ca="1" si="0"/>
        <v>#VALUE!</v>
      </c>
      <c r="B254" s="4" t="str">
        <f ca="1">IFERROR(__xludf.DUMMYFUNCTION("INDEX(IFNA(REGEXEXTRACT(D254, ""([^ ]+)$"")))"),"")</f>
        <v/>
      </c>
      <c r="C254" s="4">
        <f t="shared" si="4"/>
        <v>0</v>
      </c>
      <c r="D254" s="4"/>
      <c r="E254" s="7"/>
      <c r="F254" s="6"/>
      <c r="G254" s="7"/>
      <c r="H254" s="4"/>
      <c r="I254" s="4"/>
      <c r="J254" s="4"/>
      <c r="K254" s="4"/>
      <c r="L254" s="8"/>
      <c r="M254" s="7"/>
      <c r="N254" s="4"/>
      <c r="O254" s="4"/>
      <c r="P254" s="8"/>
      <c r="Q254" s="7"/>
      <c r="R254" s="4"/>
      <c r="S254" s="4"/>
      <c r="T254" s="8"/>
      <c r="U254" s="7"/>
      <c r="V254" s="8"/>
    </row>
    <row r="255" spans="1:22" x14ac:dyDescent="0.2">
      <c r="A255" s="4" t="e">
        <f t="shared" ca="1" si="0"/>
        <v>#VALUE!</v>
      </c>
      <c r="B255" s="4" t="str">
        <f ca="1">IFERROR(__xludf.DUMMYFUNCTION("INDEX(IFNA(REGEXEXTRACT(D255, ""([^ ]+)$"")))"),"")</f>
        <v/>
      </c>
      <c r="C255" s="4">
        <f t="shared" si="4"/>
        <v>0</v>
      </c>
      <c r="D255" s="4"/>
      <c r="E255" s="7"/>
      <c r="F255" s="6"/>
      <c r="G255" s="7"/>
      <c r="H255" s="4"/>
      <c r="I255" s="4"/>
      <c r="J255" s="4"/>
      <c r="K255" s="4"/>
      <c r="L255" s="8"/>
      <c r="M255" s="7"/>
      <c r="N255" s="4"/>
      <c r="O255" s="4"/>
      <c r="P255" s="8"/>
      <c r="Q255" s="7"/>
      <c r="R255" s="4"/>
      <c r="S255" s="4"/>
      <c r="T255" s="8"/>
      <c r="U255" s="7"/>
      <c r="V255" s="8"/>
    </row>
    <row r="256" spans="1:22" x14ac:dyDescent="0.2">
      <c r="A256" s="4" t="e">
        <f t="shared" ca="1" si="0"/>
        <v>#VALUE!</v>
      </c>
      <c r="B256" s="4" t="str">
        <f ca="1">IFERROR(__xludf.DUMMYFUNCTION("INDEX(IFNA(REGEXEXTRACT(D256, ""([^ ]+)$"")))"),"")</f>
        <v/>
      </c>
      <c r="C256" s="4">
        <f t="shared" si="4"/>
        <v>0</v>
      </c>
      <c r="D256" s="4"/>
      <c r="E256" s="7"/>
      <c r="F256" s="6"/>
      <c r="G256" s="7"/>
      <c r="H256" s="4"/>
      <c r="I256" s="4"/>
      <c r="J256" s="4"/>
      <c r="K256" s="4"/>
      <c r="L256" s="8"/>
      <c r="M256" s="7"/>
      <c r="N256" s="4"/>
      <c r="O256" s="4"/>
      <c r="P256" s="8"/>
      <c r="Q256" s="7"/>
      <c r="R256" s="4"/>
      <c r="S256" s="4"/>
      <c r="T256" s="8"/>
      <c r="U256" s="7"/>
      <c r="V256" s="8"/>
    </row>
    <row r="257" spans="1:22" x14ac:dyDescent="0.2">
      <c r="A257" s="4" t="e">
        <f t="shared" ca="1" si="0"/>
        <v>#VALUE!</v>
      </c>
      <c r="B257" s="4" t="str">
        <f ca="1">IFERROR(__xludf.DUMMYFUNCTION("INDEX(IFNA(REGEXEXTRACT(D257, ""([^ ]+)$"")))"),"")</f>
        <v/>
      </c>
      <c r="C257" s="4">
        <f t="shared" si="4"/>
        <v>0</v>
      </c>
      <c r="D257" s="4"/>
      <c r="E257" s="7"/>
      <c r="F257" s="6"/>
      <c r="G257" s="7"/>
      <c r="H257" s="4"/>
      <c r="I257" s="4"/>
      <c r="J257" s="4"/>
      <c r="K257" s="4"/>
      <c r="L257" s="8"/>
      <c r="M257" s="7"/>
      <c r="N257" s="4"/>
      <c r="O257" s="4"/>
      <c r="P257" s="8"/>
      <c r="Q257" s="7"/>
      <c r="R257" s="4"/>
      <c r="S257" s="4"/>
      <c r="T257" s="8"/>
      <c r="U257" s="7"/>
      <c r="V257" s="8"/>
    </row>
    <row r="258" spans="1:22" x14ac:dyDescent="0.2">
      <c r="A258" s="4" t="e">
        <f t="shared" ref="A258:A277" ca="1" si="5">LEFT(D258,LEN(D258)-LEN(B258)-1)</f>
        <v>#VALUE!</v>
      </c>
      <c r="B258" s="4" t="str">
        <f ca="1">IFERROR(__xludf.DUMMYFUNCTION("INDEX(IFNA(REGEXEXTRACT(D258, ""([^ ]+)$"")))"),"")</f>
        <v/>
      </c>
      <c r="C258" s="4">
        <f t="shared" si="4"/>
        <v>0</v>
      </c>
      <c r="D258" s="4"/>
      <c r="E258" s="7"/>
      <c r="F258" s="6"/>
      <c r="G258" s="7"/>
      <c r="H258" s="4"/>
      <c r="I258" s="4"/>
      <c r="J258" s="4"/>
      <c r="K258" s="4"/>
      <c r="L258" s="8"/>
      <c r="M258" s="7"/>
      <c r="N258" s="4"/>
      <c r="O258" s="4"/>
      <c r="P258" s="8"/>
      <c r="Q258" s="7"/>
      <c r="R258" s="4"/>
      <c r="S258" s="4"/>
      <c r="T258" s="8"/>
      <c r="U258" s="7"/>
      <c r="V258" s="8"/>
    </row>
    <row r="259" spans="1:22" x14ac:dyDescent="0.2">
      <c r="A259" s="4" t="e">
        <f t="shared" ca="1" si="5"/>
        <v>#VALUE!</v>
      </c>
      <c r="B259" s="4" t="str">
        <f ca="1">IFERROR(__xludf.DUMMYFUNCTION("INDEX(IFNA(REGEXEXTRACT(D259, ""([^ ]+)$"")))"),"")</f>
        <v/>
      </c>
      <c r="C259" s="4">
        <f t="shared" ref="C259:C277" si="6">Pts_PA*G259+Pts_PC*H259+Pts_PY*I259+Pts_PTD*J259+Pts_PI*K259+Pts_P2*L259+Pts_RA*M259+Pts_RY*N259+Pts_RTD*O259+Pts_R2*P259+Pts_Res*Q259+Pts_ReY*R259+Pts_ReTD*S259+Pts_Re2*T259+Pts_FL*U259+Pts_FTD*V259</f>
        <v>0</v>
      </c>
      <c r="D259" s="4"/>
      <c r="E259" s="7"/>
      <c r="F259" s="6"/>
      <c r="G259" s="7"/>
      <c r="H259" s="4"/>
      <c r="I259" s="4"/>
      <c r="J259" s="4"/>
      <c r="K259" s="4"/>
      <c r="L259" s="8"/>
      <c r="M259" s="7"/>
      <c r="N259" s="4"/>
      <c r="O259" s="4"/>
      <c r="P259" s="8"/>
      <c r="Q259" s="7"/>
      <c r="R259" s="4"/>
      <c r="S259" s="4"/>
      <c r="T259" s="8"/>
      <c r="U259" s="7"/>
      <c r="V259" s="8"/>
    </row>
    <row r="260" spans="1:22" x14ac:dyDescent="0.2">
      <c r="A260" s="4" t="e">
        <f t="shared" ca="1" si="5"/>
        <v>#VALUE!</v>
      </c>
      <c r="B260" s="4" t="str">
        <f ca="1">IFERROR(__xludf.DUMMYFUNCTION("INDEX(IFNA(REGEXEXTRACT(D260, ""([^ ]+)$"")))"),"")</f>
        <v/>
      </c>
      <c r="C260" s="4">
        <f t="shared" si="6"/>
        <v>0</v>
      </c>
      <c r="D260" s="4"/>
      <c r="E260" s="7"/>
      <c r="F260" s="6"/>
      <c r="G260" s="7"/>
      <c r="H260" s="4"/>
      <c r="I260" s="4"/>
      <c r="J260" s="4"/>
      <c r="K260" s="4"/>
      <c r="L260" s="8"/>
      <c r="M260" s="7"/>
      <c r="N260" s="4"/>
      <c r="O260" s="4"/>
      <c r="P260" s="8"/>
      <c r="Q260" s="7"/>
      <c r="R260" s="4"/>
      <c r="S260" s="4"/>
      <c r="T260" s="8"/>
      <c r="U260" s="7"/>
      <c r="V260" s="8"/>
    </row>
    <row r="261" spans="1:22" x14ac:dyDescent="0.2">
      <c r="A261" s="4" t="e">
        <f t="shared" ca="1" si="5"/>
        <v>#VALUE!</v>
      </c>
      <c r="B261" s="4" t="str">
        <f ca="1">IFERROR(__xludf.DUMMYFUNCTION("INDEX(IFNA(REGEXEXTRACT(D261, ""([^ ]+)$"")))"),"")</f>
        <v/>
      </c>
      <c r="C261" s="4">
        <f t="shared" si="6"/>
        <v>0</v>
      </c>
      <c r="D261" s="4"/>
      <c r="E261" s="7"/>
      <c r="F261" s="6"/>
      <c r="G261" s="7"/>
      <c r="H261" s="4"/>
      <c r="I261" s="4"/>
      <c r="J261" s="4"/>
      <c r="K261" s="4"/>
      <c r="L261" s="8"/>
      <c r="M261" s="7"/>
      <c r="N261" s="4"/>
      <c r="O261" s="4"/>
      <c r="P261" s="8"/>
      <c r="Q261" s="7"/>
      <c r="R261" s="4"/>
      <c r="S261" s="4"/>
      <c r="T261" s="8"/>
      <c r="U261" s="7"/>
      <c r="V261" s="8"/>
    </row>
    <row r="262" spans="1:22" x14ac:dyDescent="0.2">
      <c r="A262" s="4" t="e">
        <f t="shared" ca="1" si="5"/>
        <v>#VALUE!</v>
      </c>
      <c r="B262" s="4" t="str">
        <f ca="1">IFERROR(__xludf.DUMMYFUNCTION("INDEX(IFNA(REGEXEXTRACT(D262, ""([^ ]+)$"")))"),"")</f>
        <v/>
      </c>
      <c r="C262" s="4">
        <f t="shared" si="6"/>
        <v>0</v>
      </c>
      <c r="D262" s="4"/>
      <c r="E262" s="7"/>
      <c r="F262" s="6"/>
      <c r="G262" s="7"/>
      <c r="H262" s="4"/>
      <c r="I262" s="4"/>
      <c r="J262" s="4"/>
      <c r="K262" s="4"/>
      <c r="L262" s="8"/>
      <c r="M262" s="7"/>
      <c r="N262" s="4"/>
      <c r="O262" s="4"/>
      <c r="P262" s="8"/>
      <c r="Q262" s="7"/>
      <c r="R262" s="4"/>
      <c r="S262" s="4"/>
      <c r="T262" s="8"/>
      <c r="U262" s="7"/>
      <c r="V262" s="8"/>
    </row>
    <row r="263" spans="1:22" x14ac:dyDescent="0.2">
      <c r="A263" s="4" t="e">
        <f t="shared" ca="1" si="5"/>
        <v>#VALUE!</v>
      </c>
      <c r="B263" s="4" t="str">
        <f ca="1">IFERROR(__xludf.DUMMYFUNCTION("INDEX(IFNA(REGEXEXTRACT(D263, ""([^ ]+)$"")))"),"")</f>
        <v/>
      </c>
      <c r="C263" s="4">
        <f t="shared" si="6"/>
        <v>0</v>
      </c>
      <c r="D263" s="4"/>
      <c r="E263" s="7"/>
      <c r="F263" s="6"/>
      <c r="G263" s="7"/>
      <c r="H263" s="4"/>
      <c r="I263" s="4"/>
      <c r="J263" s="4"/>
      <c r="K263" s="4"/>
      <c r="L263" s="8"/>
      <c r="M263" s="7"/>
      <c r="N263" s="4"/>
      <c r="O263" s="4"/>
      <c r="P263" s="8"/>
      <c r="Q263" s="7"/>
      <c r="R263" s="4"/>
      <c r="S263" s="4"/>
      <c r="T263" s="8"/>
      <c r="U263" s="7"/>
      <c r="V263" s="8"/>
    </row>
    <row r="264" spans="1:22" x14ac:dyDescent="0.2">
      <c r="A264" s="4" t="e">
        <f t="shared" ca="1" si="5"/>
        <v>#VALUE!</v>
      </c>
      <c r="B264" s="4" t="str">
        <f ca="1">IFERROR(__xludf.DUMMYFUNCTION("INDEX(IFNA(REGEXEXTRACT(D264, ""([^ ]+)$"")))"),"")</f>
        <v/>
      </c>
      <c r="C264" s="4">
        <f t="shared" si="6"/>
        <v>0</v>
      </c>
      <c r="D264" s="4"/>
      <c r="E264" s="7"/>
      <c r="F264" s="6"/>
      <c r="G264" s="7"/>
      <c r="H264" s="4"/>
      <c r="I264" s="4"/>
      <c r="J264" s="4"/>
      <c r="K264" s="4"/>
      <c r="L264" s="8"/>
      <c r="M264" s="7"/>
      <c r="N264" s="4"/>
      <c r="O264" s="4"/>
      <c r="P264" s="8"/>
      <c r="Q264" s="7"/>
      <c r="R264" s="4"/>
      <c r="S264" s="4"/>
      <c r="T264" s="8"/>
      <c r="U264" s="7"/>
      <c r="V264" s="8"/>
    </row>
    <row r="265" spans="1:22" x14ac:dyDescent="0.2">
      <c r="A265" s="4" t="e">
        <f t="shared" ca="1" si="5"/>
        <v>#VALUE!</v>
      </c>
      <c r="B265" s="4" t="str">
        <f ca="1">IFERROR(__xludf.DUMMYFUNCTION("INDEX(IFNA(REGEXEXTRACT(D265, ""([^ ]+)$"")))"),"")</f>
        <v/>
      </c>
      <c r="C265" s="4">
        <f t="shared" si="6"/>
        <v>0</v>
      </c>
      <c r="D265" s="4"/>
      <c r="E265" s="7"/>
      <c r="F265" s="6"/>
      <c r="G265" s="7"/>
      <c r="H265" s="4"/>
      <c r="I265" s="4"/>
      <c r="J265" s="4"/>
      <c r="K265" s="4"/>
      <c r="L265" s="8"/>
      <c r="M265" s="7"/>
      <c r="N265" s="4"/>
      <c r="O265" s="4"/>
      <c r="P265" s="8"/>
      <c r="Q265" s="7"/>
      <c r="R265" s="4"/>
      <c r="S265" s="4"/>
      <c r="T265" s="8"/>
      <c r="U265" s="7"/>
      <c r="V265" s="8"/>
    </row>
    <row r="266" spans="1:22" x14ac:dyDescent="0.2">
      <c r="A266" s="4" t="e">
        <f t="shared" ca="1" si="5"/>
        <v>#VALUE!</v>
      </c>
      <c r="B266" s="4" t="str">
        <f ca="1">IFERROR(__xludf.DUMMYFUNCTION("INDEX(IFNA(REGEXEXTRACT(D266, ""([^ ]+)$"")))"),"")</f>
        <v/>
      </c>
      <c r="C266" s="4">
        <f t="shared" si="6"/>
        <v>0</v>
      </c>
      <c r="D266" s="4"/>
      <c r="E266" s="7"/>
      <c r="F266" s="6"/>
      <c r="G266" s="7"/>
      <c r="H266" s="4"/>
      <c r="I266" s="4"/>
      <c r="J266" s="4"/>
      <c r="K266" s="4"/>
      <c r="L266" s="8"/>
      <c r="M266" s="7"/>
      <c r="N266" s="4"/>
      <c r="O266" s="4"/>
      <c r="P266" s="8"/>
      <c r="Q266" s="7"/>
      <c r="R266" s="4"/>
      <c r="S266" s="4"/>
      <c r="T266" s="8"/>
      <c r="U266" s="7"/>
      <c r="V266" s="8"/>
    </row>
    <row r="267" spans="1:22" x14ac:dyDescent="0.2">
      <c r="A267" s="4" t="e">
        <f t="shared" ca="1" si="5"/>
        <v>#VALUE!</v>
      </c>
      <c r="B267" s="4" t="str">
        <f ca="1">IFERROR(__xludf.DUMMYFUNCTION("INDEX(IFNA(REGEXEXTRACT(D267, ""([^ ]+)$"")))"),"")</f>
        <v/>
      </c>
      <c r="C267" s="4">
        <f t="shared" si="6"/>
        <v>0</v>
      </c>
      <c r="D267" s="4"/>
      <c r="E267" s="7"/>
      <c r="F267" s="6"/>
      <c r="G267" s="7"/>
      <c r="H267" s="4"/>
      <c r="I267" s="4"/>
      <c r="J267" s="4"/>
      <c r="K267" s="4"/>
      <c r="L267" s="8"/>
      <c r="M267" s="7"/>
      <c r="N267" s="4"/>
      <c r="O267" s="4"/>
      <c r="P267" s="8"/>
      <c r="Q267" s="7"/>
      <c r="R267" s="4"/>
      <c r="S267" s="4"/>
      <c r="T267" s="8"/>
      <c r="U267" s="7"/>
      <c r="V267" s="8"/>
    </row>
    <row r="268" spans="1:22" x14ac:dyDescent="0.2">
      <c r="A268" s="4" t="e">
        <f t="shared" ca="1" si="5"/>
        <v>#VALUE!</v>
      </c>
      <c r="B268" s="4" t="str">
        <f ca="1">IFERROR(__xludf.DUMMYFUNCTION("INDEX(IFNA(REGEXEXTRACT(D268, ""([^ ]+)$"")))"),"")</f>
        <v/>
      </c>
      <c r="C268" s="4">
        <f t="shared" si="6"/>
        <v>0</v>
      </c>
      <c r="D268" s="4"/>
      <c r="E268" s="7"/>
      <c r="F268" s="6"/>
      <c r="G268" s="7"/>
      <c r="H268" s="4"/>
      <c r="I268" s="4"/>
      <c r="J268" s="4"/>
      <c r="K268" s="4"/>
      <c r="L268" s="8"/>
      <c r="M268" s="7"/>
      <c r="N268" s="4"/>
      <c r="O268" s="4"/>
      <c r="P268" s="8"/>
      <c r="Q268" s="7"/>
      <c r="R268" s="4"/>
      <c r="S268" s="4"/>
      <c r="T268" s="8"/>
      <c r="U268" s="7"/>
      <c r="V268" s="8"/>
    </row>
    <row r="269" spans="1:22" x14ac:dyDescent="0.2">
      <c r="A269" s="4" t="e">
        <f t="shared" ca="1" si="5"/>
        <v>#VALUE!</v>
      </c>
      <c r="B269" s="4" t="str">
        <f ca="1">IFERROR(__xludf.DUMMYFUNCTION("INDEX(IFNA(REGEXEXTRACT(D269, ""([^ ]+)$"")))"),"")</f>
        <v/>
      </c>
      <c r="C269" s="4">
        <f t="shared" si="6"/>
        <v>0</v>
      </c>
      <c r="D269" s="4"/>
      <c r="E269" s="7"/>
      <c r="F269" s="6"/>
      <c r="G269" s="7"/>
      <c r="H269" s="4"/>
      <c r="I269" s="4"/>
      <c r="J269" s="4"/>
      <c r="K269" s="4"/>
      <c r="L269" s="8"/>
      <c r="M269" s="7"/>
      <c r="N269" s="4"/>
      <c r="O269" s="4"/>
      <c r="P269" s="8"/>
      <c r="Q269" s="7"/>
      <c r="R269" s="4"/>
      <c r="S269" s="4"/>
      <c r="T269" s="8"/>
      <c r="U269" s="7"/>
      <c r="V269" s="8"/>
    </row>
    <row r="270" spans="1:22" x14ac:dyDescent="0.2">
      <c r="A270" s="4" t="e">
        <f t="shared" ca="1" si="5"/>
        <v>#VALUE!</v>
      </c>
      <c r="B270" s="4" t="str">
        <f ca="1">IFERROR(__xludf.DUMMYFUNCTION("INDEX(IFNA(REGEXEXTRACT(D270, ""([^ ]+)$"")))"),"")</f>
        <v/>
      </c>
      <c r="C270" s="4">
        <f t="shared" si="6"/>
        <v>0</v>
      </c>
      <c r="D270" s="4"/>
      <c r="E270" s="7"/>
      <c r="F270" s="6"/>
      <c r="G270" s="7"/>
      <c r="H270" s="4"/>
      <c r="I270" s="4"/>
      <c r="J270" s="4"/>
      <c r="K270" s="4"/>
      <c r="L270" s="8"/>
      <c r="M270" s="7"/>
      <c r="N270" s="4"/>
      <c r="O270" s="4"/>
      <c r="P270" s="8"/>
      <c r="Q270" s="7"/>
      <c r="R270" s="4"/>
      <c r="S270" s="4"/>
      <c r="T270" s="8"/>
      <c r="U270" s="7"/>
      <c r="V270" s="8"/>
    </row>
    <row r="271" spans="1:22" x14ac:dyDescent="0.2">
      <c r="A271" s="4" t="e">
        <f t="shared" ca="1" si="5"/>
        <v>#VALUE!</v>
      </c>
      <c r="B271" s="4" t="str">
        <f ca="1">IFERROR(__xludf.DUMMYFUNCTION("INDEX(IFNA(REGEXEXTRACT(D271, ""([^ ]+)$"")))"),"")</f>
        <v/>
      </c>
      <c r="C271" s="4">
        <f t="shared" si="6"/>
        <v>0</v>
      </c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 t="e">
        <f t="shared" ca="1" si="5"/>
        <v>#VALUE!</v>
      </c>
      <c r="B272" s="4" t="str">
        <f ca="1">IFERROR(__xludf.DUMMYFUNCTION("INDEX(IFNA(REGEXEXTRACT(D272, ""([^ ]+)$"")))"),"")</f>
        <v/>
      </c>
      <c r="C272" s="4">
        <f t="shared" si="6"/>
        <v>0</v>
      </c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 t="e">
        <f t="shared" ca="1" si="5"/>
        <v>#VALUE!</v>
      </c>
      <c r="B273" s="4" t="str">
        <f ca="1">IFERROR(__xludf.DUMMYFUNCTION("INDEX(IFNA(REGEXEXTRACT(D273, ""([^ ]+)$"")))"),"")</f>
        <v/>
      </c>
      <c r="C273" s="4">
        <f t="shared" si="6"/>
        <v>0</v>
      </c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 t="e">
        <f t="shared" ca="1" si="5"/>
        <v>#VALUE!</v>
      </c>
      <c r="B274" s="4" t="str">
        <f ca="1">IFERROR(__xludf.DUMMYFUNCTION("INDEX(IFNA(REGEXEXTRACT(D274, ""([^ ]+)$"")))"),"")</f>
        <v/>
      </c>
      <c r="C274" s="4">
        <f t="shared" si="6"/>
        <v>0</v>
      </c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 t="e">
        <f t="shared" ca="1" si="5"/>
        <v>#VALUE!</v>
      </c>
      <c r="B275" s="4" t="str">
        <f ca="1">IFERROR(__xludf.DUMMYFUNCTION("INDEX(IFNA(REGEXEXTRACT(D275, ""([^ ]+)$"")))"),"")</f>
        <v/>
      </c>
      <c r="C275" s="4">
        <f t="shared" si="6"/>
        <v>0</v>
      </c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 t="e">
        <f t="shared" ca="1" si="5"/>
        <v>#VALUE!</v>
      </c>
      <c r="B276" s="4" t="str">
        <f ca="1">IFERROR(__xludf.DUMMYFUNCTION("INDEX(IFNA(REGEXEXTRACT(D276, ""([^ ]+)$"")))"),"")</f>
        <v/>
      </c>
      <c r="C276" s="4">
        <f t="shared" si="6"/>
        <v>0</v>
      </c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 t="e">
        <f t="shared" ca="1" si="5"/>
        <v>#VALUE!</v>
      </c>
      <c r="B277" s="4" t="str">
        <f ca="1">IFERROR(__xludf.DUMMYFUNCTION("INDEX(IFNA(REGEXEXTRACT(D277, ""([^ ]+)$"")))"),"")</f>
        <v/>
      </c>
      <c r="C277" s="4">
        <f t="shared" si="6"/>
        <v>0</v>
      </c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7000000}"/>
  <mergeCells count="4">
    <mergeCell ref="G1:L1"/>
    <mergeCell ref="M1:P1"/>
    <mergeCell ref="Q1:T1"/>
    <mergeCell ref="U1:V1"/>
  </mergeCells>
  <hyperlinks>
    <hyperlink ref="D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Jared Goff</v>
      </c>
      <c r="B3" s="4" t="str">
        <f ca="1">IFERROR(__xludf.DUMMYFUNCTION("INDEX(IFNA(REGEXEXTRACT(D3, ""([^ ]+)$"")))"),"DET")</f>
        <v>DET</v>
      </c>
      <c r="C3" s="4">
        <f t="shared" ref="C3:C66" si="1">Pts_PA*G3+Pts_PC*H3+Pts_PY*I3+Pts_PTD*J3+Pts_PI*K3+Pts_P2*L3+Pts_RA*M3+Pts_RY*N3+Pts_RTD*O3+Pts_R2*P3+Pts_Res*Q3+Pts_ReY*R3+Pts_ReTD*S3+Pts_Re2*T3+Pts_FL*U3+Pts_FTD*V3</f>
        <v>41.06</v>
      </c>
      <c r="D3" s="4" t="s">
        <v>90</v>
      </c>
      <c r="E3" s="7" t="s">
        <v>342</v>
      </c>
      <c r="F3" s="6">
        <v>50</v>
      </c>
      <c r="G3" s="7">
        <v>59</v>
      </c>
      <c r="H3" s="4">
        <v>38</v>
      </c>
      <c r="I3" s="4">
        <v>494</v>
      </c>
      <c r="J3" s="4">
        <v>5</v>
      </c>
      <c r="K3" s="4">
        <v>0</v>
      </c>
      <c r="L3" s="8">
        <v>0</v>
      </c>
      <c r="M3" s="7">
        <v>2</v>
      </c>
      <c r="N3" s="4">
        <v>13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Lamar Jackson</v>
      </c>
      <c r="B4" s="4" t="str">
        <f ca="1">IFERROR(__xludf.DUMMYFUNCTION("INDEX(IFNA(REGEXEXTRACT(D4, ""([^ ]+)$"")))"),"BAL")</f>
        <v>BAL</v>
      </c>
      <c r="C4" s="4">
        <f t="shared" si="1"/>
        <v>36.1</v>
      </c>
      <c r="D4" s="4" t="s">
        <v>32</v>
      </c>
      <c r="E4" s="7" t="s">
        <v>53</v>
      </c>
      <c r="F4" s="6">
        <v>46</v>
      </c>
      <c r="G4" s="7">
        <v>25</v>
      </c>
      <c r="H4" s="4">
        <v>21</v>
      </c>
      <c r="I4" s="4">
        <v>290</v>
      </c>
      <c r="J4" s="4">
        <v>5</v>
      </c>
      <c r="K4" s="4">
        <v>0</v>
      </c>
      <c r="L4" s="8">
        <v>0</v>
      </c>
      <c r="M4" s="7">
        <v>6</v>
      </c>
      <c r="N4" s="4">
        <v>65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1</v>
      </c>
      <c r="V4" s="8">
        <v>0</v>
      </c>
    </row>
    <row r="5" spans="1:22" x14ac:dyDescent="0.2">
      <c r="A5" s="4" t="str">
        <f t="shared" ca="1" si="0"/>
        <v>Josh Allen</v>
      </c>
      <c r="B5" s="4" t="str">
        <f ca="1">IFERROR(__xludf.DUMMYFUNCTION("INDEX(IFNA(REGEXEXTRACT(D5, ""([^ ]+)$"")))"),"BUF")</f>
        <v>BUF</v>
      </c>
      <c r="C5" s="4">
        <f t="shared" si="1"/>
        <v>41.28</v>
      </c>
      <c r="D5" s="4" t="s">
        <v>20</v>
      </c>
      <c r="E5" s="7" t="s">
        <v>56</v>
      </c>
      <c r="F5" s="6">
        <v>44</v>
      </c>
      <c r="G5" s="7">
        <v>34</v>
      </c>
      <c r="H5" s="4">
        <v>23</v>
      </c>
      <c r="I5" s="4">
        <v>362</v>
      </c>
      <c r="J5" s="4">
        <v>2</v>
      </c>
      <c r="K5" s="4">
        <v>0</v>
      </c>
      <c r="L5" s="8">
        <v>0</v>
      </c>
      <c r="M5" s="7">
        <v>11</v>
      </c>
      <c r="N5" s="4">
        <v>68</v>
      </c>
      <c r="O5" s="4">
        <v>2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Baker Mayfield</v>
      </c>
      <c r="B6" s="4" t="str">
        <f ca="1">IFERROR(__xludf.DUMMYFUNCTION("INDEX(IFNA(REGEXEXTRACT(D6, ""([^ ]+)$"")))"),"TB")</f>
        <v>TB</v>
      </c>
      <c r="C6" s="4">
        <f t="shared" si="1"/>
        <v>28.02</v>
      </c>
      <c r="D6" s="4" t="s">
        <v>18</v>
      </c>
      <c r="E6" s="7" t="s">
        <v>82</v>
      </c>
      <c r="F6" s="6">
        <v>35</v>
      </c>
      <c r="G6" s="7">
        <v>27</v>
      </c>
      <c r="H6" s="4">
        <v>22</v>
      </c>
      <c r="I6" s="4">
        <v>288</v>
      </c>
      <c r="J6" s="4">
        <v>4</v>
      </c>
      <c r="K6" s="4">
        <v>1</v>
      </c>
      <c r="L6" s="8">
        <v>0</v>
      </c>
      <c r="M6" s="7">
        <v>2</v>
      </c>
      <c r="N6" s="4">
        <v>25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Aaron Rodgers</v>
      </c>
      <c r="B7" s="4" t="str">
        <f ca="1">IFERROR(__xludf.DUMMYFUNCTION("INDEX(IFNA(REGEXEXTRACT(D7, ""([^ ]+)$"")))"),"NYJ")</f>
        <v>NYJ</v>
      </c>
      <c r="C7" s="4">
        <f t="shared" si="1"/>
        <v>30.060000000000002</v>
      </c>
      <c r="D7" s="4" t="s">
        <v>117</v>
      </c>
      <c r="E7" s="7" t="s">
        <v>351</v>
      </c>
      <c r="F7" s="6">
        <v>35</v>
      </c>
      <c r="G7" s="7">
        <v>30</v>
      </c>
      <c r="H7" s="4">
        <v>16</v>
      </c>
      <c r="I7" s="4">
        <v>289</v>
      </c>
      <c r="J7" s="4">
        <v>3</v>
      </c>
      <c r="K7" s="4">
        <v>0</v>
      </c>
      <c r="L7" s="8">
        <v>1</v>
      </c>
      <c r="M7" s="7">
        <v>6</v>
      </c>
      <c r="N7" s="4">
        <v>45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Davante Adams</v>
      </c>
      <c r="B8" s="4" t="str">
        <f ca="1">IFERROR(__xludf.DUMMYFUNCTION("INDEX(IFNA(REGEXEXTRACT(D8, ""([^ ]+)$"")))"),"NYJ")</f>
        <v>NYJ</v>
      </c>
      <c r="C8" s="4">
        <f t="shared" si="1"/>
        <v>38.299999999999997</v>
      </c>
      <c r="D8" s="4" t="s">
        <v>160</v>
      </c>
      <c r="E8" s="7" t="s">
        <v>351</v>
      </c>
      <c r="F8" s="6">
        <v>33</v>
      </c>
      <c r="G8" s="7">
        <v>0</v>
      </c>
      <c r="H8" s="4">
        <v>0</v>
      </c>
      <c r="I8" s="4">
        <v>0</v>
      </c>
      <c r="J8" s="4">
        <v>0</v>
      </c>
      <c r="K8" s="4">
        <v>0</v>
      </c>
      <c r="L8" s="8">
        <v>0</v>
      </c>
      <c r="M8" s="7">
        <v>0</v>
      </c>
      <c r="N8" s="4">
        <v>0</v>
      </c>
      <c r="O8" s="4">
        <v>0</v>
      </c>
      <c r="P8" s="8">
        <v>0</v>
      </c>
      <c r="Q8" s="7">
        <v>9</v>
      </c>
      <c r="R8" s="4">
        <v>198</v>
      </c>
      <c r="S8" s="4">
        <v>2</v>
      </c>
      <c r="T8" s="8">
        <v>1</v>
      </c>
      <c r="U8" s="7">
        <v>0</v>
      </c>
      <c r="V8" s="8">
        <v>0</v>
      </c>
    </row>
    <row r="9" spans="1:22" x14ac:dyDescent="0.2">
      <c r="A9" s="4" t="str">
        <f t="shared" ca="1" si="0"/>
        <v>Jalen Hurts</v>
      </c>
      <c r="B9" s="4" t="str">
        <f ca="1">IFERROR(__xludf.DUMMYFUNCTION("INDEX(IFNA(REGEXEXTRACT(D9, ""([^ ]+)$"")))"),"PHI")</f>
        <v>PHI</v>
      </c>
      <c r="C9" s="4">
        <f t="shared" si="1"/>
        <v>28.1</v>
      </c>
      <c r="D9" s="4" t="s">
        <v>37</v>
      </c>
      <c r="E9" s="7" t="s">
        <v>116</v>
      </c>
      <c r="F9" s="6">
        <v>32</v>
      </c>
      <c r="G9" s="7">
        <v>32</v>
      </c>
      <c r="H9" s="4">
        <v>25</v>
      </c>
      <c r="I9" s="4">
        <v>290</v>
      </c>
      <c r="J9" s="4">
        <v>2</v>
      </c>
      <c r="K9" s="4">
        <v>0</v>
      </c>
      <c r="L9" s="8">
        <v>0</v>
      </c>
      <c r="M9" s="7">
        <v>15</v>
      </c>
      <c r="N9" s="4">
        <v>45</v>
      </c>
      <c r="O9" s="4">
        <v>1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1</v>
      </c>
      <c r="V9" s="8">
        <v>0</v>
      </c>
    </row>
    <row r="10" spans="1:22" x14ac:dyDescent="0.2">
      <c r="A10" s="4" t="str">
        <f t="shared" ca="1" si="0"/>
        <v>Jayden Daniels</v>
      </c>
      <c r="B10" s="4" t="str">
        <f ca="1">IFERROR(__xludf.DUMMYFUNCTION("INDEX(IFNA(REGEXEXTRACT(D10, ""([^ ]+)$"")))"),"WAS")</f>
        <v>WAS</v>
      </c>
      <c r="C10" s="4">
        <f t="shared" si="1"/>
        <v>23.64</v>
      </c>
      <c r="D10" s="4" t="s">
        <v>30</v>
      </c>
      <c r="E10" s="7" t="s">
        <v>129</v>
      </c>
      <c r="F10" s="6">
        <v>27</v>
      </c>
      <c r="G10" s="7">
        <v>31</v>
      </c>
      <c r="H10" s="4">
        <v>25</v>
      </c>
      <c r="I10" s="4">
        <v>226</v>
      </c>
      <c r="J10" s="4">
        <v>2</v>
      </c>
      <c r="K10" s="4">
        <v>0</v>
      </c>
      <c r="L10" s="8">
        <v>0</v>
      </c>
      <c r="M10" s="7">
        <v>11</v>
      </c>
      <c r="N10" s="4">
        <v>66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Mike Evans</v>
      </c>
      <c r="B11" s="4" t="str">
        <f ca="1">IFERROR(__xludf.DUMMYFUNCTION("INDEX(IFNA(REGEXEXTRACT(D11, ""([^ ]+)$"")))"),"TB")</f>
        <v>TB</v>
      </c>
      <c r="C11" s="4">
        <f t="shared" si="1"/>
        <v>32.4</v>
      </c>
      <c r="D11" s="4" t="s">
        <v>54</v>
      </c>
      <c r="E11" s="7" t="s">
        <v>82</v>
      </c>
      <c r="F11" s="6">
        <v>27</v>
      </c>
      <c r="G11" s="7">
        <v>0</v>
      </c>
      <c r="H11" s="4">
        <v>0</v>
      </c>
      <c r="I11" s="4">
        <v>0</v>
      </c>
      <c r="J11" s="4">
        <v>0</v>
      </c>
      <c r="K11" s="4">
        <v>0</v>
      </c>
      <c r="L11" s="8">
        <v>0</v>
      </c>
      <c r="M11" s="7">
        <v>0</v>
      </c>
      <c r="N11" s="4">
        <v>0</v>
      </c>
      <c r="O11" s="4">
        <v>0</v>
      </c>
      <c r="P11" s="8">
        <v>0</v>
      </c>
      <c r="Q11" s="7">
        <v>9</v>
      </c>
      <c r="R11" s="4">
        <v>159</v>
      </c>
      <c r="S11" s="4">
        <v>2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James Conner</v>
      </c>
      <c r="B12" s="4" t="str">
        <f ca="1">IFERROR(__xludf.DUMMYFUNCTION("INDEX(IFNA(REGEXEXTRACT(D12, ""([^ ]+)$"")))"),"ARI")</f>
        <v>ARI</v>
      </c>
      <c r="C12" s="4">
        <f t="shared" si="1"/>
        <v>28.3</v>
      </c>
      <c r="D12" s="4" t="s">
        <v>64</v>
      </c>
      <c r="E12" s="7" t="s">
        <v>101</v>
      </c>
      <c r="F12" s="6">
        <v>25</v>
      </c>
      <c r="G12" s="7">
        <v>0</v>
      </c>
      <c r="H12" s="4">
        <v>0</v>
      </c>
      <c r="I12" s="4">
        <v>0</v>
      </c>
      <c r="J12" s="4">
        <v>0</v>
      </c>
      <c r="K12" s="4">
        <v>0</v>
      </c>
      <c r="L12" s="8">
        <v>0</v>
      </c>
      <c r="M12" s="7">
        <v>16</v>
      </c>
      <c r="N12" s="4">
        <v>110</v>
      </c>
      <c r="O12" s="4">
        <v>2</v>
      </c>
      <c r="P12" s="8">
        <v>0</v>
      </c>
      <c r="Q12" s="7">
        <v>5</v>
      </c>
      <c r="R12" s="4">
        <v>28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Cooper Rush</v>
      </c>
      <c r="B13" s="4" t="str">
        <f ca="1">IFERROR(__xludf.DUMMYFUNCTION("INDEX(IFNA(REGEXEXTRACT(D13, ""([^ ]+)$"")))"),"DAL")</f>
        <v>DAL</v>
      </c>
      <c r="C13" s="4">
        <f t="shared" si="1"/>
        <v>19.060000000000002</v>
      </c>
      <c r="D13" s="4" t="s">
        <v>320</v>
      </c>
      <c r="E13" s="7" t="s">
        <v>344</v>
      </c>
      <c r="F13" s="6">
        <v>25</v>
      </c>
      <c r="G13" s="7">
        <v>29</v>
      </c>
      <c r="H13" s="4">
        <v>18</v>
      </c>
      <c r="I13" s="4">
        <v>214</v>
      </c>
      <c r="J13" s="4">
        <v>3</v>
      </c>
      <c r="K13" s="4">
        <v>0</v>
      </c>
      <c r="L13" s="8">
        <v>0</v>
      </c>
      <c r="M13" s="7">
        <v>4</v>
      </c>
      <c r="N13" s="4">
        <v>5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1</v>
      </c>
      <c r="V13" s="8">
        <v>0</v>
      </c>
    </row>
    <row r="14" spans="1:22" x14ac:dyDescent="0.2">
      <c r="A14" s="4" t="str">
        <f t="shared" ca="1" si="0"/>
        <v>James Cook</v>
      </c>
      <c r="B14" s="4" t="str">
        <f ca="1">IFERROR(__xludf.DUMMYFUNCTION("INDEX(IFNA(REGEXEXTRACT(D14, ""([^ ]+)$"")))"),"BUF")</f>
        <v>BUF</v>
      </c>
      <c r="C14" s="4">
        <f t="shared" si="1"/>
        <v>25.8</v>
      </c>
      <c r="D14" s="4" t="s">
        <v>104</v>
      </c>
      <c r="E14" s="7" t="s">
        <v>56</v>
      </c>
      <c r="F14" s="6">
        <v>24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14</v>
      </c>
      <c r="N14" s="4">
        <v>105</v>
      </c>
      <c r="O14" s="4">
        <v>2</v>
      </c>
      <c r="P14" s="8">
        <v>0</v>
      </c>
      <c r="Q14" s="7">
        <v>1</v>
      </c>
      <c r="R14" s="4">
        <v>28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Amon-Ra St. Brown</v>
      </c>
      <c r="B15" s="4" t="str">
        <f ca="1">IFERROR(__xludf.DUMMYFUNCTION("INDEX(IFNA(REGEXEXTRACT(D15, ""([^ ]+)$"")))"),"DET")</f>
        <v>DET</v>
      </c>
      <c r="C15" s="4">
        <f t="shared" si="1"/>
        <v>30.299999999999997</v>
      </c>
      <c r="D15" s="4" t="s">
        <v>273</v>
      </c>
      <c r="E15" s="7" t="s">
        <v>342</v>
      </c>
      <c r="F15" s="6">
        <v>24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0</v>
      </c>
      <c r="N15" s="4">
        <v>0</v>
      </c>
      <c r="O15" s="4">
        <v>0</v>
      </c>
      <c r="P15" s="8">
        <v>0</v>
      </c>
      <c r="Q15" s="7">
        <v>14</v>
      </c>
      <c r="R15" s="4">
        <v>193</v>
      </c>
      <c r="S15" s="4">
        <v>1</v>
      </c>
      <c r="T15" s="8">
        <v>0</v>
      </c>
      <c r="U15" s="7">
        <v>1</v>
      </c>
      <c r="V15" s="8">
        <v>0</v>
      </c>
    </row>
    <row r="16" spans="1:22" x14ac:dyDescent="0.2">
      <c r="A16" s="4" t="str">
        <f t="shared" ca="1" si="0"/>
        <v>Joe Burrow</v>
      </c>
      <c r="B16" s="4" t="str">
        <f ca="1">IFERROR(__xludf.DUMMYFUNCTION("INDEX(IFNA(REGEXEXTRACT(D16, ""([^ ]+)$"")))"),"CIN")</f>
        <v>CIN</v>
      </c>
      <c r="C16" s="4">
        <f t="shared" si="1"/>
        <v>16.84</v>
      </c>
      <c r="D16" s="4" t="s">
        <v>141</v>
      </c>
      <c r="E16" s="7" t="s">
        <v>345</v>
      </c>
      <c r="F16" s="6">
        <v>23</v>
      </c>
      <c r="G16" s="7">
        <v>37</v>
      </c>
      <c r="H16" s="4">
        <v>26</v>
      </c>
      <c r="I16" s="4">
        <v>271</v>
      </c>
      <c r="J16" s="4">
        <v>3</v>
      </c>
      <c r="K16" s="4">
        <v>2</v>
      </c>
      <c r="L16" s="8">
        <v>0</v>
      </c>
      <c r="M16" s="7">
        <v>0</v>
      </c>
      <c r="N16" s="4">
        <v>0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1</v>
      </c>
      <c r="V16" s="8">
        <v>0</v>
      </c>
    </row>
    <row r="17" spans="1:22" x14ac:dyDescent="0.2">
      <c r="A17" s="4" t="str">
        <f t="shared" ca="1" si="0"/>
        <v>Jahmyr Gibbs</v>
      </c>
      <c r="B17" s="4" t="str">
        <f ca="1">IFERROR(__xludf.DUMMYFUNCTION("INDEX(IFNA(REGEXEXTRACT(D17, ""([^ ]+)$"")))"),"DET")</f>
        <v>DET</v>
      </c>
      <c r="C17" s="4">
        <f t="shared" si="1"/>
        <v>25.9</v>
      </c>
      <c r="D17" s="4" t="s">
        <v>79</v>
      </c>
      <c r="E17" s="7" t="s">
        <v>342</v>
      </c>
      <c r="F17" s="6">
        <v>23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8</v>
      </c>
      <c r="N17" s="4">
        <v>31</v>
      </c>
      <c r="O17" s="4">
        <v>1</v>
      </c>
      <c r="P17" s="8">
        <v>0</v>
      </c>
      <c r="Q17" s="7">
        <v>5</v>
      </c>
      <c r="R17" s="4">
        <v>83</v>
      </c>
      <c r="S17" s="4">
        <v>1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Chase Brown</v>
      </c>
      <c r="B18" s="4" t="str">
        <f ca="1">IFERROR(__xludf.DUMMYFUNCTION("INDEX(IFNA(REGEXEXTRACT(D18, ""([^ ]+)$"")))"),"CIN")</f>
        <v>CIN</v>
      </c>
      <c r="C18" s="4">
        <f t="shared" si="1"/>
        <v>24.800000000000004</v>
      </c>
      <c r="D18" s="4" t="s">
        <v>210</v>
      </c>
      <c r="E18" s="7" t="s">
        <v>345</v>
      </c>
      <c r="F18" s="6">
        <v>22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25</v>
      </c>
      <c r="N18" s="4">
        <v>97</v>
      </c>
      <c r="O18" s="4">
        <v>1</v>
      </c>
      <c r="P18" s="8">
        <v>0</v>
      </c>
      <c r="Q18" s="7">
        <v>3</v>
      </c>
      <c r="R18" s="4">
        <v>16</v>
      </c>
      <c r="S18" s="4">
        <v>1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Brian Thomas</v>
      </c>
      <c r="B19" s="4" t="str">
        <f ca="1">IFERROR(__xludf.DUMMYFUNCTION("INDEX(IFNA(REGEXEXTRACT(D19, ""([^ ]+)$"")))"),"JAX")</f>
        <v>JAX</v>
      </c>
      <c r="C19" s="4">
        <f t="shared" si="1"/>
        <v>27.5</v>
      </c>
      <c r="D19" s="4" t="s">
        <v>120</v>
      </c>
      <c r="E19" s="7" t="s">
        <v>42</v>
      </c>
      <c r="F19" s="6">
        <v>22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0</v>
      </c>
      <c r="N19" s="4">
        <v>0</v>
      </c>
      <c r="O19" s="4">
        <v>0</v>
      </c>
      <c r="P19" s="8">
        <v>0</v>
      </c>
      <c r="Q19" s="7">
        <v>10</v>
      </c>
      <c r="R19" s="4">
        <v>105</v>
      </c>
      <c r="S19" s="4">
        <v>2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Mac Jones</v>
      </c>
      <c r="B20" s="4" t="str">
        <f ca="1">IFERROR(__xludf.DUMMYFUNCTION("INDEX(IFNA(REGEXEXTRACT(D20, ""([^ ]+)$"")))"),"JAX")</f>
        <v>JAX</v>
      </c>
      <c r="C20" s="4">
        <f t="shared" si="1"/>
        <v>18.659999999999997</v>
      </c>
      <c r="D20" s="4" t="s">
        <v>463</v>
      </c>
      <c r="E20" s="7" t="s">
        <v>42</v>
      </c>
      <c r="F20" s="6">
        <v>21</v>
      </c>
      <c r="G20" s="7">
        <v>46</v>
      </c>
      <c r="H20" s="4">
        <v>31</v>
      </c>
      <c r="I20" s="4">
        <v>294</v>
      </c>
      <c r="J20" s="4">
        <v>2</v>
      </c>
      <c r="K20" s="4">
        <v>2</v>
      </c>
      <c r="L20" s="8">
        <v>0</v>
      </c>
      <c r="M20" s="7">
        <v>4</v>
      </c>
      <c r="N20" s="4">
        <v>29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Jordan Love</v>
      </c>
      <c r="B21" s="4" t="str">
        <f ca="1">IFERROR(__xludf.DUMMYFUNCTION("INDEX(IFNA(REGEXEXTRACT(D21, ""([^ ]+)$"")))"),"GB")</f>
        <v>GB</v>
      </c>
      <c r="C21" s="4">
        <f t="shared" si="1"/>
        <v>17.559999999999999</v>
      </c>
      <c r="D21" s="4" t="s">
        <v>40</v>
      </c>
      <c r="E21" s="7" t="s">
        <v>112</v>
      </c>
      <c r="F21" s="6">
        <v>21</v>
      </c>
      <c r="G21" s="7">
        <v>27</v>
      </c>
      <c r="H21" s="4">
        <v>20</v>
      </c>
      <c r="I21" s="4">
        <v>229</v>
      </c>
      <c r="J21" s="4">
        <v>2</v>
      </c>
      <c r="K21" s="4">
        <v>0</v>
      </c>
      <c r="L21" s="8">
        <v>0</v>
      </c>
      <c r="M21" s="7">
        <v>1</v>
      </c>
      <c r="N21" s="4">
        <v>4</v>
      </c>
      <c r="O21" s="4">
        <v>0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Rashod Bateman</v>
      </c>
      <c r="B22" s="4" t="str">
        <f ca="1">IFERROR(__xludf.DUMMYFUNCTION("INDEX(IFNA(REGEXEXTRACT(D22, ""([^ ]+)$"")))"),"BAL")</f>
        <v>BAL</v>
      </c>
      <c r="C22" s="4">
        <f t="shared" si="1"/>
        <v>21.5</v>
      </c>
      <c r="D22" s="4" t="s">
        <v>161</v>
      </c>
      <c r="E22" s="7" t="s">
        <v>53</v>
      </c>
      <c r="F22" s="6">
        <v>20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0</v>
      </c>
      <c r="N22" s="4">
        <v>0</v>
      </c>
      <c r="O22" s="4">
        <v>0</v>
      </c>
      <c r="P22" s="8">
        <v>0</v>
      </c>
      <c r="Q22" s="7">
        <v>3</v>
      </c>
      <c r="R22" s="4">
        <v>80</v>
      </c>
      <c r="S22" s="4">
        <v>2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Tyjae Spears</v>
      </c>
      <c r="B23" s="4" t="str">
        <f ca="1">IFERROR(__xludf.DUMMYFUNCTION("INDEX(IFNA(REGEXEXTRACT(D23, ""([^ ]+)$"")))"),"TEN")</f>
        <v>TEN</v>
      </c>
      <c r="C23" s="4">
        <f t="shared" si="1"/>
        <v>24.200000000000003</v>
      </c>
      <c r="D23" s="4" t="s">
        <v>201</v>
      </c>
      <c r="E23" s="7" t="s">
        <v>348</v>
      </c>
      <c r="F23" s="6">
        <v>20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4</v>
      </c>
      <c r="N23" s="4">
        <v>5</v>
      </c>
      <c r="O23" s="4">
        <v>1</v>
      </c>
      <c r="P23" s="8">
        <v>0</v>
      </c>
      <c r="Q23" s="7">
        <v>6</v>
      </c>
      <c r="R23" s="4">
        <v>87</v>
      </c>
      <c r="S23" s="4">
        <v>1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Patrick Mahomes</v>
      </c>
      <c r="B24" s="4" t="str">
        <f ca="1">IFERROR(__xludf.DUMMYFUNCTION("INDEX(IFNA(REGEXEXTRACT(D24, ""([^ ]+)$"")))"),"KC")</f>
        <v>KC</v>
      </c>
      <c r="C24" s="4">
        <f t="shared" si="1"/>
        <v>15.76</v>
      </c>
      <c r="D24" s="4" t="s">
        <v>73</v>
      </c>
      <c r="E24" s="7" t="s">
        <v>85</v>
      </c>
      <c r="F24" s="6">
        <v>19</v>
      </c>
      <c r="G24" s="7">
        <v>38</v>
      </c>
      <c r="H24" s="4">
        <v>19</v>
      </c>
      <c r="I24" s="4">
        <v>159</v>
      </c>
      <c r="J24" s="4">
        <v>2</v>
      </c>
      <c r="K24" s="4">
        <v>0</v>
      </c>
      <c r="L24" s="8">
        <v>0</v>
      </c>
      <c r="M24" s="7">
        <v>2</v>
      </c>
      <c r="N24" s="4">
        <v>14</v>
      </c>
      <c r="O24" s="4">
        <v>0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Drake Maye</v>
      </c>
      <c r="B25" s="4" t="str">
        <f ca="1">IFERROR(__xludf.DUMMYFUNCTION("INDEX(IFNA(REGEXEXTRACT(D25, ""([^ ]+)$"")))"),"NE")</f>
        <v>NE</v>
      </c>
      <c r="C25" s="4">
        <f t="shared" si="1"/>
        <v>17.48</v>
      </c>
      <c r="D25" s="4" t="s">
        <v>442</v>
      </c>
      <c r="E25" s="7" t="s">
        <v>359</v>
      </c>
      <c r="F25" s="6">
        <v>19</v>
      </c>
      <c r="G25" s="7">
        <v>23</v>
      </c>
      <c r="H25" s="4">
        <v>19</v>
      </c>
      <c r="I25" s="4">
        <v>202</v>
      </c>
      <c r="J25" s="4">
        <v>1</v>
      </c>
      <c r="K25" s="4">
        <v>1</v>
      </c>
      <c r="L25" s="8">
        <v>0</v>
      </c>
      <c r="M25" s="7">
        <v>4</v>
      </c>
      <c r="N25" s="4">
        <v>14</v>
      </c>
      <c r="O25" s="4">
        <v>1</v>
      </c>
      <c r="P25" s="8">
        <v>0</v>
      </c>
      <c r="Q25" s="7">
        <v>0</v>
      </c>
      <c r="R25" s="4">
        <v>0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Terry McLaurin</v>
      </c>
      <c r="B26" s="4" t="str">
        <f ca="1">IFERROR(__xludf.DUMMYFUNCTION("INDEX(IFNA(REGEXEXTRACT(D26, ""([^ ]+)$"")))"),"WAS")</f>
        <v>WAS</v>
      </c>
      <c r="C26" s="4">
        <f t="shared" si="1"/>
        <v>22.8</v>
      </c>
      <c r="D26" s="4" t="s">
        <v>255</v>
      </c>
      <c r="E26" s="7" t="s">
        <v>129</v>
      </c>
      <c r="F26" s="6">
        <v>19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0</v>
      </c>
      <c r="N26" s="4">
        <v>0</v>
      </c>
      <c r="O26" s="4">
        <v>0</v>
      </c>
      <c r="P26" s="8">
        <v>0</v>
      </c>
      <c r="Q26" s="7">
        <v>7</v>
      </c>
      <c r="R26" s="4">
        <v>73</v>
      </c>
      <c r="S26" s="4">
        <v>2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Bo Nix</v>
      </c>
      <c r="B27" s="4" t="str">
        <f ca="1">IFERROR(__xludf.DUMMYFUNCTION("INDEX(IFNA(REGEXEXTRACT(D27, ""([^ ]+)$"")))"),"DEN")</f>
        <v>DEN</v>
      </c>
      <c r="C27" s="4">
        <f t="shared" si="1"/>
        <v>13.5</v>
      </c>
      <c r="D27" s="4" t="s">
        <v>111</v>
      </c>
      <c r="E27" s="7" t="s">
        <v>352</v>
      </c>
      <c r="F27" s="6">
        <v>19</v>
      </c>
      <c r="G27" s="7">
        <v>33</v>
      </c>
      <c r="H27" s="4">
        <v>20</v>
      </c>
      <c r="I27" s="4">
        <v>130</v>
      </c>
      <c r="J27" s="4">
        <v>3</v>
      </c>
      <c r="K27" s="4">
        <v>3</v>
      </c>
      <c r="L27" s="8">
        <v>0</v>
      </c>
      <c r="M27" s="7">
        <v>8</v>
      </c>
      <c r="N27" s="4">
        <v>23</v>
      </c>
      <c r="O27" s="4">
        <v>0</v>
      </c>
      <c r="P27" s="8">
        <v>0</v>
      </c>
      <c r="Q27" s="7">
        <v>0</v>
      </c>
      <c r="R27" s="4">
        <v>0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Mason Rudolph</v>
      </c>
      <c r="B28" s="4" t="str">
        <f ca="1">IFERROR(__xludf.DUMMYFUNCTION("INDEX(IFNA(REGEXEXTRACT(D28, ""([^ ]+)$"")))"),"TEN")</f>
        <v>TEN</v>
      </c>
      <c r="C28" s="4">
        <f t="shared" si="1"/>
        <v>15.76</v>
      </c>
      <c r="D28" s="4" t="s">
        <v>470</v>
      </c>
      <c r="E28" s="7" t="s">
        <v>348</v>
      </c>
      <c r="F28" s="6">
        <v>19</v>
      </c>
      <c r="G28" s="7">
        <v>26</v>
      </c>
      <c r="H28" s="4">
        <v>21</v>
      </c>
      <c r="I28" s="4">
        <v>209</v>
      </c>
      <c r="J28" s="4">
        <v>2</v>
      </c>
      <c r="K28" s="4">
        <v>1</v>
      </c>
      <c r="L28" s="8">
        <v>0</v>
      </c>
      <c r="M28" s="7">
        <v>2</v>
      </c>
      <c r="N28" s="4">
        <v>14</v>
      </c>
      <c r="O28" s="4">
        <v>0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Josh Jacobs</v>
      </c>
      <c r="B29" s="4" t="str">
        <f ca="1">IFERROR(__xludf.DUMMYFUNCTION("INDEX(IFNA(REGEXEXTRACT(D29, ""([^ ]+)$"")))"),"GB")</f>
        <v>GB</v>
      </c>
      <c r="C29" s="4">
        <f t="shared" si="1"/>
        <v>19.599999999999998</v>
      </c>
      <c r="D29" s="4" t="s">
        <v>109</v>
      </c>
      <c r="E29" s="7" t="s">
        <v>112</v>
      </c>
      <c r="F29" s="6">
        <v>18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26</v>
      </c>
      <c r="N29" s="4">
        <v>94</v>
      </c>
      <c r="O29" s="4">
        <v>1</v>
      </c>
      <c r="P29" s="8">
        <v>0</v>
      </c>
      <c r="Q29" s="7">
        <v>4</v>
      </c>
      <c r="R29" s="4">
        <v>42</v>
      </c>
      <c r="S29" s="4">
        <v>0</v>
      </c>
      <c r="T29" s="8">
        <v>0</v>
      </c>
      <c r="U29" s="7">
        <v>1</v>
      </c>
      <c r="V29" s="8">
        <v>0</v>
      </c>
    </row>
    <row r="30" spans="1:22" x14ac:dyDescent="0.2">
      <c r="A30" s="4" t="str">
        <f t="shared" ca="1" si="0"/>
        <v>A.J. Brown</v>
      </c>
      <c r="B30" s="4" t="str">
        <f ca="1">IFERROR(__xludf.DUMMYFUNCTION("INDEX(IFNA(REGEXEXTRACT(D30, ""([^ ]+)$"")))"),"PHI")</f>
        <v>PHI</v>
      </c>
      <c r="C30" s="4">
        <f t="shared" si="1"/>
        <v>21</v>
      </c>
      <c r="D30" s="4" t="s">
        <v>62</v>
      </c>
      <c r="E30" s="7" t="s">
        <v>116</v>
      </c>
      <c r="F30" s="6">
        <v>17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0</v>
      </c>
      <c r="N30" s="4">
        <v>0</v>
      </c>
      <c r="O30" s="4">
        <v>0</v>
      </c>
      <c r="P30" s="8">
        <v>0</v>
      </c>
      <c r="Q30" s="7">
        <v>8</v>
      </c>
      <c r="R30" s="4">
        <v>110</v>
      </c>
      <c r="S30" s="4">
        <v>1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Jalen Coker</v>
      </c>
      <c r="B31" s="4" t="str">
        <f ca="1">IFERROR(__xludf.DUMMYFUNCTION("INDEX(IFNA(REGEXEXTRACT(D31, ""([^ ]+)$"")))"),"CAR")</f>
        <v>CAR</v>
      </c>
      <c r="C31" s="4">
        <f t="shared" si="1"/>
        <v>19</v>
      </c>
      <c r="D31" s="4" t="s">
        <v>484</v>
      </c>
      <c r="E31" s="7" t="s">
        <v>89</v>
      </c>
      <c r="F31" s="6">
        <v>17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0</v>
      </c>
      <c r="N31" s="4">
        <v>0</v>
      </c>
      <c r="O31" s="4">
        <v>0</v>
      </c>
      <c r="P31" s="8">
        <v>0</v>
      </c>
      <c r="Q31" s="7">
        <v>4</v>
      </c>
      <c r="R31" s="4">
        <v>110</v>
      </c>
      <c r="S31" s="4">
        <v>1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Justin Herbert</v>
      </c>
      <c r="B32" s="4" t="str">
        <f ca="1">IFERROR(__xludf.DUMMYFUNCTION("INDEX(IFNA(REGEXEXTRACT(D32, ""([^ ]+)$"")))"),"LAC")</f>
        <v>LAC</v>
      </c>
      <c r="C32" s="4">
        <f t="shared" si="1"/>
        <v>13.8</v>
      </c>
      <c r="D32" s="4" t="s">
        <v>97</v>
      </c>
      <c r="E32" s="7" t="s">
        <v>358</v>
      </c>
      <c r="F32" s="6">
        <v>17</v>
      </c>
      <c r="G32" s="7">
        <v>33</v>
      </c>
      <c r="H32" s="4">
        <v>21</v>
      </c>
      <c r="I32" s="4">
        <v>195</v>
      </c>
      <c r="J32" s="4">
        <v>2</v>
      </c>
      <c r="K32" s="4">
        <v>1</v>
      </c>
      <c r="L32" s="8">
        <v>0</v>
      </c>
      <c r="M32" s="7">
        <v>0</v>
      </c>
      <c r="N32" s="4">
        <v>0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CeeDee Lamb</v>
      </c>
      <c r="B33" s="4" t="str">
        <f ca="1">IFERROR(__xludf.DUMMYFUNCTION("INDEX(IFNA(REGEXEXTRACT(D33, ""([^ ]+)$"")))"),"DAL")</f>
        <v>DAL</v>
      </c>
      <c r="C33" s="4">
        <f t="shared" si="1"/>
        <v>22.1</v>
      </c>
      <c r="D33" s="4" t="s">
        <v>134</v>
      </c>
      <c r="E33" s="7" t="s">
        <v>344</v>
      </c>
      <c r="F33" s="6">
        <v>17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9</v>
      </c>
      <c r="R33" s="4">
        <v>116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Romeo Doubs</v>
      </c>
      <c r="B34" s="4" t="str">
        <f ca="1">IFERROR(__xludf.DUMMYFUNCTION("INDEX(IFNA(REGEXEXTRACT(D34, ""([^ ]+)$"")))"),"GB")</f>
        <v>GB</v>
      </c>
      <c r="C34" s="4">
        <f t="shared" si="1"/>
        <v>17.5</v>
      </c>
      <c r="D34" s="4" t="s">
        <v>165</v>
      </c>
      <c r="E34" s="7" t="s">
        <v>112</v>
      </c>
      <c r="F34" s="6">
        <v>16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0</v>
      </c>
      <c r="N34" s="4">
        <v>0</v>
      </c>
      <c r="O34" s="4">
        <v>0</v>
      </c>
      <c r="P34" s="8">
        <v>0</v>
      </c>
      <c r="Q34" s="7">
        <v>3</v>
      </c>
      <c r="R34" s="4">
        <v>40</v>
      </c>
      <c r="S34" s="4">
        <v>2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Jerome Ford</v>
      </c>
      <c r="B35" s="4" t="str">
        <f ca="1">IFERROR(__xludf.DUMMYFUNCTION("INDEX(IFNA(REGEXEXTRACT(D35, ""([^ ]+)$"")))"),"CLE")</f>
        <v>CLE</v>
      </c>
      <c r="C35" s="4">
        <f t="shared" si="1"/>
        <v>17.399999999999999</v>
      </c>
      <c r="D35" s="4" t="s">
        <v>88</v>
      </c>
      <c r="E35" s="7" t="s">
        <v>424</v>
      </c>
      <c r="F35" s="6">
        <v>16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7</v>
      </c>
      <c r="N35" s="4">
        <v>84</v>
      </c>
      <c r="O35" s="4">
        <v>1</v>
      </c>
      <c r="P35" s="8">
        <v>0</v>
      </c>
      <c r="Q35" s="7">
        <v>2</v>
      </c>
      <c r="R35" s="4">
        <v>20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Aaron Jones</v>
      </c>
      <c r="B36" s="4" t="str">
        <f ca="1">IFERROR(__xludf.DUMMYFUNCTION("INDEX(IFNA(REGEXEXTRACT(D36, ""([^ ]+)$"")))"),"MIN")</f>
        <v>MIN</v>
      </c>
      <c r="C36" s="4">
        <f t="shared" si="1"/>
        <v>17.600000000000001</v>
      </c>
      <c r="D36" s="4" t="s">
        <v>66</v>
      </c>
      <c r="E36" s="7" t="s">
        <v>343</v>
      </c>
      <c r="F36" s="6">
        <v>16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18</v>
      </c>
      <c r="N36" s="4">
        <v>86</v>
      </c>
      <c r="O36" s="4">
        <v>1</v>
      </c>
      <c r="P36" s="8">
        <v>0</v>
      </c>
      <c r="Q36" s="7">
        <v>2</v>
      </c>
      <c r="R36" s="4">
        <v>20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DeVonta Smith</v>
      </c>
      <c r="B37" s="4" t="str">
        <f ca="1">IFERROR(__xludf.DUMMYFUNCTION("INDEX(IFNA(REGEXEXTRACT(D37, ""([^ ]+)$"")))"),"PHI")</f>
        <v>PHI</v>
      </c>
      <c r="C37" s="4">
        <f t="shared" si="1"/>
        <v>22.5</v>
      </c>
      <c r="D37" s="4" t="s">
        <v>138</v>
      </c>
      <c r="E37" s="7" t="s">
        <v>116</v>
      </c>
      <c r="F37" s="6">
        <v>16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</v>
      </c>
      <c r="N37" s="4">
        <v>1</v>
      </c>
      <c r="O37" s="4">
        <v>0</v>
      </c>
      <c r="P37" s="8">
        <v>0</v>
      </c>
      <c r="Q37" s="7">
        <v>11</v>
      </c>
      <c r="R37" s="4">
        <v>109</v>
      </c>
      <c r="S37" s="4">
        <v>1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C.J. Stroud</v>
      </c>
      <c r="B38" s="4" t="str">
        <f ca="1">IFERROR(__xludf.DUMMYFUNCTION("INDEX(IFNA(REGEXEXTRACT(D38, ""([^ ]+)$"")))"),"HOU")</f>
        <v>HOU</v>
      </c>
      <c r="C38" s="4">
        <f t="shared" si="1"/>
        <v>11.64</v>
      </c>
      <c r="D38" s="4" t="s">
        <v>36</v>
      </c>
      <c r="E38" s="7" t="s">
        <v>421</v>
      </c>
      <c r="F38" s="6">
        <v>16</v>
      </c>
      <c r="G38" s="7">
        <v>26</v>
      </c>
      <c r="H38" s="4">
        <v>18</v>
      </c>
      <c r="I38" s="4">
        <v>131</v>
      </c>
      <c r="J38" s="4">
        <v>2</v>
      </c>
      <c r="K38" s="4">
        <v>0</v>
      </c>
      <c r="L38" s="8">
        <v>0</v>
      </c>
      <c r="M38" s="7">
        <v>6</v>
      </c>
      <c r="N38" s="4">
        <v>4</v>
      </c>
      <c r="O38" s="4">
        <v>0</v>
      </c>
      <c r="P38" s="8">
        <v>0</v>
      </c>
      <c r="Q38" s="7">
        <v>0</v>
      </c>
      <c r="R38" s="4">
        <v>0</v>
      </c>
      <c r="S38" s="4">
        <v>0</v>
      </c>
      <c r="T38" s="8">
        <v>0</v>
      </c>
      <c r="U38" s="7">
        <v>1</v>
      </c>
      <c r="V38" s="8">
        <v>0</v>
      </c>
    </row>
    <row r="39" spans="1:22" x14ac:dyDescent="0.2">
      <c r="A39" s="4" t="str">
        <f t="shared" ca="1" si="0"/>
        <v>Bryce Young</v>
      </c>
      <c r="B39" s="4" t="str">
        <f ca="1">IFERROR(__xludf.DUMMYFUNCTION("INDEX(IFNA(REGEXEXTRACT(D39, ""([^ ]+)$"")))"),"CAR")</f>
        <v>CAR</v>
      </c>
      <c r="C39" s="4">
        <f t="shared" si="1"/>
        <v>11.96</v>
      </c>
      <c r="D39" s="4" t="s">
        <v>128</v>
      </c>
      <c r="E39" s="7" t="s">
        <v>89</v>
      </c>
      <c r="F39" s="6">
        <v>15</v>
      </c>
      <c r="G39" s="7">
        <v>28</v>
      </c>
      <c r="H39" s="4">
        <v>19</v>
      </c>
      <c r="I39" s="4">
        <v>219</v>
      </c>
      <c r="J39" s="4">
        <v>1</v>
      </c>
      <c r="K39" s="4">
        <v>2</v>
      </c>
      <c r="L39" s="8">
        <v>0</v>
      </c>
      <c r="M39" s="7">
        <v>3</v>
      </c>
      <c r="N39" s="4">
        <v>12</v>
      </c>
      <c r="O39" s="4">
        <v>1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2</v>
      </c>
      <c r="V39" s="8">
        <v>0</v>
      </c>
    </row>
    <row r="40" spans="1:22" x14ac:dyDescent="0.2">
      <c r="A40" s="4" t="str">
        <f t="shared" ca="1" si="0"/>
        <v>Keenan Allen</v>
      </c>
      <c r="B40" s="4" t="str">
        <f ca="1">IFERROR(__xludf.DUMMYFUNCTION("INDEX(IFNA(REGEXEXTRACT(D40, ""([^ ]+)$"")))"),"CHI")</f>
        <v>CHI</v>
      </c>
      <c r="C40" s="4">
        <f t="shared" si="1"/>
        <v>17.200000000000003</v>
      </c>
      <c r="D40" s="4" t="s">
        <v>208</v>
      </c>
      <c r="E40" s="7" t="s">
        <v>349</v>
      </c>
      <c r="F40" s="6">
        <v>14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6</v>
      </c>
      <c r="R40" s="4">
        <v>82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Rico Dowdle</v>
      </c>
      <c r="B41" s="4" t="str">
        <f ca="1">IFERROR(__xludf.DUMMYFUNCTION("INDEX(IFNA(REGEXEXTRACT(D41, ""([^ ]+)$"")))"),"DAL")</f>
        <v>DAL</v>
      </c>
      <c r="C41" s="4">
        <f t="shared" si="1"/>
        <v>14.9</v>
      </c>
      <c r="D41" s="4" t="s">
        <v>213</v>
      </c>
      <c r="E41" s="7" t="s">
        <v>344</v>
      </c>
      <c r="F41" s="6">
        <v>14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25</v>
      </c>
      <c r="N41" s="4">
        <v>149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Tee Higgins</v>
      </c>
      <c r="B42" s="4" t="str">
        <f ca="1">IFERROR(__xludf.DUMMYFUNCTION("INDEX(IFNA(REGEXEXTRACT(D42, ""([^ ]+)$"")))"),"CIN")</f>
        <v>CIN</v>
      </c>
      <c r="C42" s="4">
        <f t="shared" si="1"/>
        <v>17.3</v>
      </c>
      <c r="D42" s="4" t="s">
        <v>432</v>
      </c>
      <c r="E42" s="7" t="s">
        <v>345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5</v>
      </c>
      <c r="R42" s="4">
        <v>88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Malik Nabers</v>
      </c>
      <c r="B43" s="4" t="str">
        <f ca="1">IFERROR(__xludf.DUMMYFUNCTION("INDEX(IFNA(REGEXEXTRACT(D43, ""([^ ]+)$"")))"),"NYG")</f>
        <v>NYG</v>
      </c>
      <c r="C43" s="4">
        <f t="shared" si="1"/>
        <v>19.200000000000003</v>
      </c>
      <c r="D43" s="4" t="s">
        <v>154</v>
      </c>
      <c r="E43" s="7" t="s">
        <v>61</v>
      </c>
      <c r="F43" s="6">
        <v>14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0</v>
      </c>
      <c r="N43" s="4">
        <v>0</v>
      </c>
      <c r="O43" s="4">
        <v>0</v>
      </c>
      <c r="P43" s="8">
        <v>0</v>
      </c>
      <c r="Q43" s="7">
        <v>10</v>
      </c>
      <c r="R43" s="4">
        <v>82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Nico Collins</v>
      </c>
      <c r="B44" s="4" t="str">
        <f ca="1">IFERROR(__xludf.DUMMYFUNCTION("INDEX(IFNA(REGEXEXTRACT(D44, ""([^ ]+)$"")))"),"HOU")</f>
        <v>HOU</v>
      </c>
      <c r="C44" s="4">
        <f t="shared" si="1"/>
        <v>15.7</v>
      </c>
      <c r="D44" s="4" t="s">
        <v>93</v>
      </c>
      <c r="E44" s="7" t="s">
        <v>421</v>
      </c>
      <c r="F44" s="6">
        <v>13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0</v>
      </c>
      <c r="N44" s="4">
        <v>0</v>
      </c>
      <c r="O44" s="4">
        <v>0</v>
      </c>
      <c r="P44" s="8">
        <v>0</v>
      </c>
      <c r="Q44" s="7">
        <v>4</v>
      </c>
      <c r="R44" s="4">
        <v>17</v>
      </c>
      <c r="S44" s="4">
        <v>2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Sam Darnold</v>
      </c>
      <c r="B45" s="4" t="str">
        <f ca="1">IFERROR(__xludf.DUMMYFUNCTION("INDEX(IFNA(REGEXEXTRACT(D45, ""([^ ]+)$"")))"),"MIN")</f>
        <v>MIN</v>
      </c>
      <c r="C45" s="4">
        <f t="shared" si="1"/>
        <v>11.24</v>
      </c>
      <c r="D45" s="4" t="s">
        <v>52</v>
      </c>
      <c r="E45" s="7" t="s">
        <v>343</v>
      </c>
      <c r="F45" s="6">
        <v>13</v>
      </c>
      <c r="G45" s="7">
        <v>40</v>
      </c>
      <c r="H45" s="4">
        <v>24</v>
      </c>
      <c r="I45" s="4">
        <v>231</v>
      </c>
      <c r="J45" s="4">
        <v>1</v>
      </c>
      <c r="K45" s="4">
        <v>1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0</v>
      </c>
      <c r="R45" s="4">
        <v>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Justin Jefferson</v>
      </c>
      <c r="B46" s="4" t="str">
        <f ca="1">IFERROR(__xludf.DUMMYFUNCTION("INDEX(IFNA(REGEXEXTRACT(D46, ""([^ ]+)$"")))"),"MIN")</f>
        <v>MIN</v>
      </c>
      <c r="C46" s="4">
        <f t="shared" si="1"/>
        <v>16.8</v>
      </c>
      <c r="D46" s="4" t="s">
        <v>98</v>
      </c>
      <c r="E46" s="7" t="s">
        <v>343</v>
      </c>
      <c r="F46" s="6">
        <v>13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0</v>
      </c>
      <c r="N46" s="4">
        <v>0</v>
      </c>
      <c r="O46" s="4">
        <v>0</v>
      </c>
      <c r="P46" s="8">
        <v>0</v>
      </c>
      <c r="Q46" s="7">
        <v>7</v>
      </c>
      <c r="R46" s="4">
        <v>73</v>
      </c>
      <c r="S46" s="4">
        <v>1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Jalen McMillan</v>
      </c>
      <c r="B47" s="4" t="str">
        <f ca="1">IFERROR(__xludf.DUMMYFUNCTION("INDEX(IFNA(REGEXEXTRACT(D47, ""([^ ]+)$"")))"),"TB")</f>
        <v>TB</v>
      </c>
      <c r="C47" s="4">
        <f t="shared" si="1"/>
        <v>16</v>
      </c>
      <c r="D47" s="4" t="s">
        <v>127</v>
      </c>
      <c r="E47" s="7" t="s">
        <v>82</v>
      </c>
      <c r="F47" s="6">
        <v>13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5</v>
      </c>
      <c r="R47" s="4">
        <v>75</v>
      </c>
      <c r="S47" s="4">
        <v>1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Bijan Robinson</v>
      </c>
      <c r="B48" s="4" t="str">
        <f ca="1">IFERROR(__xludf.DUMMYFUNCTION("INDEX(IFNA(REGEXEXTRACT(D48, ""([^ ]+)$"")))"),"ATL")</f>
        <v>ATL</v>
      </c>
      <c r="C48" s="4">
        <f t="shared" si="1"/>
        <v>14</v>
      </c>
      <c r="D48" s="4" t="s">
        <v>115</v>
      </c>
      <c r="E48" s="7" t="s">
        <v>420</v>
      </c>
      <c r="F48" s="6">
        <v>13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22</v>
      </c>
      <c r="N48" s="4">
        <v>125</v>
      </c>
      <c r="O48" s="4">
        <v>0</v>
      </c>
      <c r="P48" s="8">
        <v>0</v>
      </c>
      <c r="Q48" s="7">
        <v>1</v>
      </c>
      <c r="R48" s="4">
        <v>10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Xavier Worthy</v>
      </c>
      <c r="B49" s="4" t="str">
        <f ca="1">IFERROR(__xludf.DUMMYFUNCTION("INDEX(IFNA(REGEXEXTRACT(D49, ""([^ ]+)$"")))"),"KC")</f>
        <v>KC</v>
      </c>
      <c r="C49" s="4">
        <f t="shared" si="1"/>
        <v>16.600000000000001</v>
      </c>
      <c r="D49" s="4" t="s">
        <v>60</v>
      </c>
      <c r="E49" s="7" t="s">
        <v>85</v>
      </c>
      <c r="F49" s="6">
        <v>13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3</v>
      </c>
      <c r="N49" s="4">
        <v>30</v>
      </c>
      <c r="O49" s="4">
        <v>1</v>
      </c>
      <c r="P49" s="8">
        <v>0</v>
      </c>
      <c r="Q49" s="7">
        <v>6</v>
      </c>
      <c r="R49" s="4">
        <v>46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Zach Charbonnet</v>
      </c>
      <c r="B50" s="4" t="str">
        <f ca="1">IFERROR(__xludf.DUMMYFUNCTION("INDEX(IFNA(REGEXEXTRACT(D50, ""([^ ]+)$"")))"),"SEA")</f>
        <v>SEA</v>
      </c>
      <c r="C50" s="4">
        <f t="shared" si="1"/>
        <v>13.100000000000001</v>
      </c>
      <c r="D50" s="4" t="s">
        <v>124</v>
      </c>
      <c r="E50" s="7" t="s">
        <v>23</v>
      </c>
      <c r="F50" s="6">
        <v>12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8</v>
      </c>
      <c r="N50" s="4">
        <v>54</v>
      </c>
      <c r="O50" s="4">
        <v>1</v>
      </c>
      <c r="P50" s="8">
        <v>0</v>
      </c>
      <c r="Q50" s="7">
        <v>1</v>
      </c>
      <c r="R50" s="4">
        <v>12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Justice Hill</v>
      </c>
      <c r="B51" s="4" t="str">
        <f ca="1">IFERROR(__xludf.DUMMYFUNCTION("INDEX(IFNA(REGEXEXTRACT(D51, ""([^ ]+)$"")))"),"BAL")</f>
        <v>BAL</v>
      </c>
      <c r="C51" s="4">
        <f t="shared" si="1"/>
        <v>15.3</v>
      </c>
      <c r="D51" s="4" t="s">
        <v>166</v>
      </c>
      <c r="E51" s="7" t="s">
        <v>53</v>
      </c>
      <c r="F51" s="6">
        <v>12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2</v>
      </c>
      <c r="N51" s="4">
        <v>7</v>
      </c>
      <c r="O51" s="4">
        <v>0</v>
      </c>
      <c r="P51" s="8">
        <v>0</v>
      </c>
      <c r="Q51" s="7">
        <v>5</v>
      </c>
      <c r="R51" s="4">
        <v>61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Alvin Kamara</v>
      </c>
      <c r="B52" s="4" t="str">
        <f ca="1">IFERROR(__xludf.DUMMYFUNCTION("INDEX(IFNA(REGEXEXTRACT(D52, ""([^ ]+)$"")))"),"NO")</f>
        <v>NO</v>
      </c>
      <c r="C52" s="4">
        <f t="shared" si="1"/>
        <v>15</v>
      </c>
      <c r="D52" s="4" t="s">
        <v>67</v>
      </c>
      <c r="E52" s="7" t="s">
        <v>19</v>
      </c>
      <c r="F52" s="6">
        <v>12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5</v>
      </c>
      <c r="N52" s="4">
        <v>12</v>
      </c>
      <c r="O52" s="4">
        <v>0</v>
      </c>
      <c r="P52" s="8">
        <v>0</v>
      </c>
      <c r="Q52" s="7">
        <v>4</v>
      </c>
      <c r="R52" s="4">
        <v>58</v>
      </c>
      <c r="S52" s="4">
        <v>1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Anthony Richardson</v>
      </c>
      <c r="B53" s="4" t="str">
        <f ca="1">IFERROR(__xludf.DUMMYFUNCTION("INDEX(IFNA(REGEXEXTRACT(D53, ""([^ ]+)$"")))"),"IND")</f>
        <v>IND</v>
      </c>
      <c r="C53" s="4">
        <f t="shared" si="1"/>
        <v>13.88</v>
      </c>
      <c r="D53" s="4" t="s">
        <v>24</v>
      </c>
      <c r="E53" s="7" t="s">
        <v>356</v>
      </c>
      <c r="F53" s="6">
        <v>12</v>
      </c>
      <c r="G53" s="7">
        <v>38</v>
      </c>
      <c r="H53" s="4">
        <v>17</v>
      </c>
      <c r="I53" s="4">
        <v>172</v>
      </c>
      <c r="J53" s="4">
        <v>0</v>
      </c>
      <c r="K53" s="4">
        <v>2</v>
      </c>
      <c r="L53" s="8">
        <v>0</v>
      </c>
      <c r="M53" s="7">
        <v>7</v>
      </c>
      <c r="N53" s="4">
        <v>46</v>
      </c>
      <c r="O53" s="4">
        <v>1</v>
      </c>
      <c r="P53" s="8">
        <v>0</v>
      </c>
      <c r="Q53" s="7">
        <v>1</v>
      </c>
      <c r="R53" s="4">
        <v>-1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Desmond Ridder</v>
      </c>
      <c r="B54" s="4" t="str">
        <f ca="1">IFERROR(__xludf.DUMMYFUNCTION("INDEX(IFNA(REGEXEXTRACT(D54, ""([^ ]+)$"")))"),"LV")</f>
        <v>LV</v>
      </c>
      <c r="C54" s="4">
        <f t="shared" si="1"/>
        <v>11.120000000000001</v>
      </c>
      <c r="D54" s="4" t="s">
        <v>539</v>
      </c>
      <c r="E54" s="7" t="s">
        <v>339</v>
      </c>
      <c r="F54" s="6">
        <v>12</v>
      </c>
      <c r="G54" s="7">
        <v>39</v>
      </c>
      <c r="H54" s="4">
        <v>23</v>
      </c>
      <c r="I54" s="4">
        <v>208</v>
      </c>
      <c r="J54" s="4">
        <v>1</v>
      </c>
      <c r="K54" s="4">
        <v>2</v>
      </c>
      <c r="L54" s="8">
        <v>0</v>
      </c>
      <c r="M54" s="7">
        <v>5</v>
      </c>
      <c r="N54" s="4">
        <v>28</v>
      </c>
      <c r="O54" s="4">
        <v>0</v>
      </c>
      <c r="P54" s="8">
        <v>0</v>
      </c>
      <c r="Q54" s="7">
        <v>0</v>
      </c>
      <c r="R54" s="4">
        <v>0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Rachaad White</v>
      </c>
      <c r="B55" s="4" t="str">
        <f ca="1">IFERROR(__xludf.DUMMYFUNCTION("INDEX(IFNA(REGEXEXTRACT(D55, ""([^ ]+)$"")))"),"TB")</f>
        <v>TB</v>
      </c>
      <c r="C55" s="4">
        <f t="shared" si="1"/>
        <v>13.100000000000001</v>
      </c>
      <c r="D55" s="4" t="s">
        <v>122</v>
      </c>
      <c r="E55" s="7" t="s">
        <v>82</v>
      </c>
      <c r="F55" s="6">
        <v>12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15</v>
      </c>
      <c r="N55" s="4">
        <v>64</v>
      </c>
      <c r="O55" s="4">
        <v>0</v>
      </c>
      <c r="P55" s="8">
        <v>0</v>
      </c>
      <c r="Q55" s="7">
        <v>2</v>
      </c>
      <c r="R55" s="4">
        <v>17</v>
      </c>
      <c r="S55" s="4">
        <v>1</v>
      </c>
      <c r="T55" s="8">
        <v>0</v>
      </c>
      <c r="U55" s="7">
        <v>1</v>
      </c>
      <c r="V55" s="8">
        <v>0</v>
      </c>
    </row>
    <row r="56" spans="1:22" x14ac:dyDescent="0.2">
      <c r="A56" s="4" t="str">
        <f t="shared" ca="1" si="0"/>
        <v>Caleb Williams</v>
      </c>
      <c r="B56" s="4" t="str">
        <f ca="1">IFERROR(__xludf.DUMMYFUNCTION("INDEX(IFNA(REGEXEXTRACT(D56, ""([^ ]+)$"")))"),"CHI")</f>
        <v>CHI</v>
      </c>
      <c r="C56" s="4">
        <f t="shared" si="1"/>
        <v>9.9400000000000013</v>
      </c>
      <c r="D56" s="4" t="s">
        <v>156</v>
      </c>
      <c r="E56" s="7" t="s">
        <v>349</v>
      </c>
      <c r="F56" s="6">
        <v>12</v>
      </c>
      <c r="G56" s="7">
        <v>31</v>
      </c>
      <c r="H56" s="4">
        <v>18</v>
      </c>
      <c r="I56" s="4">
        <v>191</v>
      </c>
      <c r="J56" s="4">
        <v>1</v>
      </c>
      <c r="K56" s="4">
        <v>0</v>
      </c>
      <c r="L56" s="8">
        <v>0</v>
      </c>
      <c r="M56" s="7">
        <v>4</v>
      </c>
      <c r="N56" s="4">
        <v>3</v>
      </c>
      <c r="O56" s="4">
        <v>0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1</v>
      </c>
      <c r="V56" s="8">
        <v>0</v>
      </c>
    </row>
    <row r="57" spans="1:22" x14ac:dyDescent="0.2">
      <c r="A57" s="4" t="str">
        <f t="shared" ca="1" si="0"/>
        <v>Ameer Abdullah</v>
      </c>
      <c r="B57" s="4" t="str">
        <f ca="1">IFERROR(__xludf.DUMMYFUNCTION("INDEX(IFNA(REGEXEXTRACT(D57, ""([^ ]+)$"")))"),"LV")</f>
        <v>LV</v>
      </c>
      <c r="C57" s="4">
        <f t="shared" si="1"/>
        <v>16.100000000000001</v>
      </c>
      <c r="D57" s="4" t="s">
        <v>398</v>
      </c>
      <c r="E57" s="7" t="s">
        <v>339</v>
      </c>
      <c r="F57" s="6">
        <v>11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3</v>
      </c>
      <c r="N57" s="4">
        <v>8</v>
      </c>
      <c r="O57" s="4">
        <v>0</v>
      </c>
      <c r="P57" s="8">
        <v>0</v>
      </c>
      <c r="Q57" s="7">
        <v>7</v>
      </c>
      <c r="R57" s="4">
        <v>58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Breece Hall</v>
      </c>
      <c r="B58" s="4" t="str">
        <f ca="1">IFERROR(__xludf.DUMMYFUNCTION("INDEX(IFNA(REGEXEXTRACT(D58, ""([^ ]+)$"")))"),"NYJ")</f>
        <v>NYJ</v>
      </c>
      <c r="C58" s="4">
        <f t="shared" si="1"/>
        <v>12.1</v>
      </c>
      <c r="D58" s="4" t="s">
        <v>80</v>
      </c>
      <c r="E58" s="7" t="s">
        <v>351</v>
      </c>
      <c r="F58" s="6">
        <v>11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9</v>
      </c>
      <c r="N58" s="4">
        <v>30</v>
      </c>
      <c r="O58" s="4">
        <v>1</v>
      </c>
      <c r="P58" s="8">
        <v>0</v>
      </c>
      <c r="Q58" s="7">
        <v>2</v>
      </c>
      <c r="R58" s="4">
        <v>21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Mar'Keise Irving</v>
      </c>
      <c r="B59" s="4" t="str">
        <f ca="1">IFERROR(__xludf.DUMMYFUNCTION("INDEX(IFNA(REGEXEXTRACT(D59, ""([^ ]+)$"")))"),"TB")</f>
        <v>TB</v>
      </c>
      <c r="C59" s="4">
        <f t="shared" si="1"/>
        <v>12.3</v>
      </c>
      <c r="D59" s="4" t="s">
        <v>143</v>
      </c>
      <c r="E59" s="7" t="s">
        <v>82</v>
      </c>
      <c r="F59" s="6">
        <v>11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15</v>
      </c>
      <c r="N59" s="4">
        <v>117</v>
      </c>
      <c r="O59" s="4">
        <v>0</v>
      </c>
      <c r="P59" s="8">
        <v>0</v>
      </c>
      <c r="Q59" s="7">
        <v>2</v>
      </c>
      <c r="R59" s="4">
        <v>-4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Ty Johnson</v>
      </c>
      <c r="B60" s="4" t="str">
        <f ca="1">IFERROR(__xludf.DUMMYFUNCTION("INDEX(IFNA(REGEXEXTRACT(D60, ""([^ ]+)$"")))"),"BUF")</f>
        <v>BUF</v>
      </c>
      <c r="C60" s="4">
        <f t="shared" si="1"/>
        <v>14.8</v>
      </c>
      <c r="D60" s="4" t="s">
        <v>309</v>
      </c>
      <c r="E60" s="7" t="s">
        <v>56</v>
      </c>
      <c r="F60" s="6">
        <v>11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2</v>
      </c>
      <c r="N60" s="4">
        <v>9</v>
      </c>
      <c r="O60" s="4">
        <v>0</v>
      </c>
      <c r="P60" s="8">
        <v>0</v>
      </c>
      <c r="Q60" s="7">
        <v>5</v>
      </c>
      <c r="R60" s="4">
        <v>114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Sam LaPorta</v>
      </c>
      <c r="B61" s="4" t="str">
        <f ca="1">IFERROR(__xludf.DUMMYFUNCTION("INDEX(IFNA(REGEXEXTRACT(D61, ""([^ ]+)$"")))"),"DET")</f>
        <v>DET</v>
      </c>
      <c r="C61" s="4">
        <f t="shared" si="1"/>
        <v>14.600000000000001</v>
      </c>
      <c r="D61" s="4" t="s">
        <v>176</v>
      </c>
      <c r="E61" s="7" t="s">
        <v>342</v>
      </c>
      <c r="F61" s="6">
        <v>11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7</v>
      </c>
      <c r="R61" s="4">
        <v>111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Drake London</v>
      </c>
      <c r="B62" s="4" t="str">
        <f ca="1">IFERROR(__xludf.DUMMYFUNCTION("INDEX(IFNA(REGEXEXTRACT(D62, ""([^ ]+)$"")))"),"ATL")</f>
        <v>ATL</v>
      </c>
      <c r="C62" s="4">
        <f t="shared" si="1"/>
        <v>12.8</v>
      </c>
      <c r="D62" s="4" t="s">
        <v>251</v>
      </c>
      <c r="E62" s="7" t="s">
        <v>420</v>
      </c>
      <c r="F62" s="6">
        <v>11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3</v>
      </c>
      <c r="R62" s="4">
        <v>53</v>
      </c>
      <c r="S62" s="4">
        <v>1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Ladd McConkey</v>
      </c>
      <c r="B63" s="4" t="str">
        <f ca="1">IFERROR(__xludf.DUMMYFUNCTION("INDEX(IFNA(REGEXEXTRACT(D63, ""([^ ]+)$"")))"),"LAC")</f>
        <v>LAC</v>
      </c>
      <c r="C63" s="4">
        <f t="shared" si="1"/>
        <v>14.3</v>
      </c>
      <c r="D63" s="4" t="s">
        <v>126</v>
      </c>
      <c r="E63" s="7" t="s">
        <v>358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0</v>
      </c>
      <c r="N63" s="4">
        <v>0</v>
      </c>
      <c r="O63" s="4">
        <v>0</v>
      </c>
      <c r="P63" s="8">
        <v>0</v>
      </c>
      <c r="Q63" s="7">
        <v>5</v>
      </c>
      <c r="R63" s="4">
        <v>58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Spencer Rattler</v>
      </c>
      <c r="B64" s="4" t="str">
        <f ca="1">IFERROR(__xludf.DUMMYFUNCTION("INDEX(IFNA(REGEXEXTRACT(D64, ""([^ ]+)$"")))"),"NO")</f>
        <v>NO</v>
      </c>
      <c r="C64" s="4">
        <f t="shared" si="1"/>
        <v>9.4</v>
      </c>
      <c r="D64" s="4" t="s">
        <v>501</v>
      </c>
      <c r="E64" s="7" t="s">
        <v>19</v>
      </c>
      <c r="F64" s="6">
        <v>11</v>
      </c>
      <c r="G64" s="7">
        <v>21</v>
      </c>
      <c r="H64" s="4">
        <v>10</v>
      </c>
      <c r="I64" s="4">
        <v>135</v>
      </c>
      <c r="J64" s="4">
        <v>1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0</v>
      </c>
      <c r="R64" s="4">
        <v>0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Garrett Wilson</v>
      </c>
      <c r="B65" s="4" t="str">
        <f ca="1">IFERROR(__xludf.DUMMYFUNCTION("INDEX(IFNA(REGEXEXTRACT(D65, ""([^ ]+)$"")))"),"NYJ")</f>
        <v>NYJ</v>
      </c>
      <c r="C65" s="4">
        <f t="shared" si="1"/>
        <v>13.100000000000001</v>
      </c>
      <c r="D65" s="4" t="s">
        <v>158</v>
      </c>
      <c r="E65" s="7" t="s">
        <v>351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3</v>
      </c>
      <c r="R65" s="4">
        <v>56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Russell Wilson</v>
      </c>
      <c r="B66" s="4" t="str">
        <f ca="1">IFERROR(__xludf.DUMMYFUNCTION("INDEX(IFNA(REGEXEXTRACT(D66, ""([^ ]+)$"")))"),"PIT")</f>
        <v>PIT</v>
      </c>
      <c r="C66" s="4">
        <f t="shared" si="1"/>
        <v>8.4200000000000017</v>
      </c>
      <c r="D66" s="4" t="s">
        <v>521</v>
      </c>
      <c r="E66" s="7" t="s">
        <v>27</v>
      </c>
      <c r="F66" s="6">
        <v>11</v>
      </c>
      <c r="G66" s="7">
        <v>22</v>
      </c>
      <c r="H66" s="4">
        <v>14</v>
      </c>
      <c r="I66" s="4">
        <v>128</v>
      </c>
      <c r="J66" s="4">
        <v>1</v>
      </c>
      <c r="K66" s="4">
        <v>0</v>
      </c>
      <c r="L66" s="8">
        <v>0</v>
      </c>
      <c r="M66" s="7">
        <v>4</v>
      </c>
      <c r="N66" s="4">
        <v>13</v>
      </c>
      <c r="O66" s="4">
        <v>0</v>
      </c>
      <c r="P66" s="8">
        <v>0</v>
      </c>
      <c r="Q66" s="7">
        <v>0</v>
      </c>
      <c r="R66" s="4">
        <v>0</v>
      </c>
      <c r="S66" s="4">
        <v>0</v>
      </c>
      <c r="T66" s="8">
        <v>0</v>
      </c>
      <c r="U66" s="7">
        <v>1</v>
      </c>
      <c r="V66" s="8">
        <v>0</v>
      </c>
    </row>
    <row r="67" spans="1:22" x14ac:dyDescent="0.2">
      <c r="A67" s="4" t="str">
        <f t="shared" ca="1" si="0"/>
        <v>Jerry Jeudy</v>
      </c>
      <c r="B67" s="4" t="str">
        <f ca="1">IFERROR(__xludf.DUMMYFUNCTION("INDEX(IFNA(REGEXEXTRACT(D67, ""([^ ]+)$"")))"),"CLE")</f>
        <v>CLE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16.3</v>
      </c>
      <c r="D67" s="4" t="s">
        <v>132</v>
      </c>
      <c r="E67" s="7" t="s">
        <v>424</v>
      </c>
      <c r="F67" s="6">
        <v>10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11</v>
      </c>
      <c r="R67" s="4">
        <v>108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Quentin Johnston</v>
      </c>
      <c r="B68" s="4" t="str">
        <f ca="1">IFERROR(__xludf.DUMMYFUNCTION("INDEX(IFNA(REGEXEXTRACT(D68, ""([^ ]+)$"")))"),"LAC")</f>
        <v>LAC</v>
      </c>
      <c r="C68" s="4">
        <f t="shared" si="2"/>
        <v>13</v>
      </c>
      <c r="D68" s="4" t="s">
        <v>192</v>
      </c>
      <c r="E68" s="7" t="s">
        <v>358</v>
      </c>
      <c r="F68" s="6">
        <v>10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5</v>
      </c>
      <c r="R68" s="4">
        <v>45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Puka Nacua</v>
      </c>
      <c r="B69" s="4" t="str">
        <f ca="1">IFERROR(__xludf.DUMMYFUNCTION("INDEX(IFNA(REGEXEXTRACT(D69, ""([^ ]+)$"")))"),"LA")</f>
        <v>LA</v>
      </c>
      <c r="C69" s="4">
        <f t="shared" si="2"/>
        <v>14.3</v>
      </c>
      <c r="D69" s="4" t="s">
        <v>199</v>
      </c>
      <c r="E69" s="7" t="s">
        <v>39</v>
      </c>
      <c r="F69" s="6">
        <v>10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2</v>
      </c>
      <c r="N69" s="4">
        <v>11</v>
      </c>
      <c r="O69" s="4">
        <v>0</v>
      </c>
      <c r="P69" s="8">
        <v>0</v>
      </c>
      <c r="Q69" s="7">
        <v>7</v>
      </c>
      <c r="R69" s="4">
        <v>97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Jonnu Smith</v>
      </c>
      <c r="B70" s="4" t="str">
        <f ca="1">IFERROR(__xludf.DUMMYFUNCTION("INDEX(IFNA(REGEXEXTRACT(D70, ""([^ ]+)$"")))"),"MIA")</f>
        <v>MIA</v>
      </c>
      <c r="C70" s="4">
        <f t="shared" si="2"/>
        <v>15.3</v>
      </c>
      <c r="D70" s="4" t="s">
        <v>323</v>
      </c>
      <c r="E70" s="7" t="s">
        <v>362</v>
      </c>
      <c r="F70" s="6">
        <v>10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0</v>
      </c>
      <c r="N70" s="4">
        <v>0</v>
      </c>
      <c r="O70" s="4">
        <v>0</v>
      </c>
      <c r="P70" s="8">
        <v>0</v>
      </c>
      <c r="Q70" s="7">
        <v>9</v>
      </c>
      <c r="R70" s="4">
        <v>48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Kyren Williams</v>
      </c>
      <c r="B71" s="4" t="str">
        <f ca="1">IFERROR(__xludf.DUMMYFUNCTION("INDEX(IFNA(REGEXEXTRACT(D71, ""([^ ]+)$"")))"),"LA")</f>
        <v>LA</v>
      </c>
      <c r="C71" s="4">
        <f t="shared" si="2"/>
        <v>12.200000000000001</v>
      </c>
      <c r="D71" s="4" t="s">
        <v>103</v>
      </c>
      <c r="E71" s="7" t="s">
        <v>39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29</v>
      </c>
      <c r="N71" s="4">
        <v>108</v>
      </c>
      <c r="O71" s="4">
        <v>0</v>
      </c>
      <c r="P71" s="8">
        <v>0</v>
      </c>
      <c r="Q71" s="7">
        <v>2</v>
      </c>
      <c r="R71" s="4">
        <v>4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Ja'Marr Chase</v>
      </c>
      <c r="B72" s="4" t="str">
        <f ca="1">IFERROR(__xludf.DUMMYFUNCTION("INDEX(IFNA(REGEXEXTRACT(D72, ""([^ ]+)$"")))"),"CIN")</f>
        <v>CIN</v>
      </c>
      <c r="C72" s="4">
        <f t="shared" si="2"/>
        <v>13.9</v>
      </c>
      <c r="D72" s="4" t="s">
        <v>149</v>
      </c>
      <c r="E72" s="7" t="s">
        <v>345</v>
      </c>
      <c r="F72" s="6">
        <v>9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9</v>
      </c>
      <c r="R72" s="4">
        <v>94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Foster Moreau</v>
      </c>
      <c r="B73" s="4" t="str">
        <f ca="1">IFERROR(__xludf.DUMMYFUNCTION("INDEX(IFNA(REGEXEXTRACT(D73, ""([^ ]+)$"")))"),"NO")</f>
        <v>NO</v>
      </c>
      <c r="C73" s="4">
        <f t="shared" si="2"/>
        <v>11.9</v>
      </c>
      <c r="D73" s="4" t="s">
        <v>110</v>
      </c>
      <c r="E73" s="7" t="s">
        <v>19</v>
      </c>
      <c r="F73" s="6">
        <v>9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4</v>
      </c>
      <c r="R73" s="4">
        <v>39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Kyler Murray</v>
      </c>
      <c r="B74" s="4" t="str">
        <f ca="1">IFERROR(__xludf.DUMMYFUNCTION("INDEX(IFNA(REGEXEXTRACT(D74, ""([^ ]+)$"")))"),"ARI")</f>
        <v>ARI</v>
      </c>
      <c r="C74" s="4">
        <f t="shared" si="2"/>
        <v>10.06</v>
      </c>
      <c r="D74" s="4" t="s">
        <v>68</v>
      </c>
      <c r="E74" s="7" t="s">
        <v>101</v>
      </c>
      <c r="F74" s="6">
        <v>9</v>
      </c>
      <c r="G74" s="7">
        <v>30</v>
      </c>
      <c r="H74" s="4">
        <v>23</v>
      </c>
      <c r="I74" s="4">
        <v>224</v>
      </c>
      <c r="J74" s="4">
        <v>0</v>
      </c>
      <c r="K74" s="4">
        <v>0</v>
      </c>
      <c r="L74" s="8">
        <v>0</v>
      </c>
      <c r="M74" s="7">
        <v>5</v>
      </c>
      <c r="N74" s="4">
        <v>11</v>
      </c>
      <c r="O74" s="4">
        <v>0</v>
      </c>
      <c r="P74" s="8">
        <v>0</v>
      </c>
      <c r="Q74" s="7">
        <v>0</v>
      </c>
      <c r="R74" s="4">
        <v>0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Tim Patrick</v>
      </c>
      <c r="B75" s="4" t="str">
        <f ca="1">IFERROR(__xludf.DUMMYFUNCTION("INDEX(IFNA(REGEXEXTRACT(D75, ""([^ ]+)$"")))"),"DET")</f>
        <v>DET</v>
      </c>
      <c r="C75" s="4">
        <f t="shared" si="2"/>
        <v>11</v>
      </c>
      <c r="D75" s="4" t="s">
        <v>391</v>
      </c>
      <c r="E75" s="7" t="s">
        <v>342</v>
      </c>
      <c r="F75" s="6">
        <v>9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4</v>
      </c>
      <c r="R75" s="4">
        <v>30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Tony Pollard</v>
      </c>
      <c r="B76" s="4" t="str">
        <f ca="1">IFERROR(__xludf.DUMMYFUNCTION("INDEX(IFNA(REGEXEXTRACT(D76, ""([^ ]+)$"")))"),"TEN")</f>
        <v>TEN</v>
      </c>
      <c r="C76" s="4">
        <f t="shared" si="2"/>
        <v>8.5</v>
      </c>
      <c r="D76" s="4" t="s">
        <v>75</v>
      </c>
      <c r="E76" s="7" t="s">
        <v>348</v>
      </c>
      <c r="F76" s="6">
        <v>9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17</v>
      </c>
      <c r="N76" s="4">
        <v>45</v>
      </c>
      <c r="O76" s="4">
        <v>1</v>
      </c>
      <c r="P76" s="8">
        <v>0</v>
      </c>
      <c r="Q76" s="7">
        <v>0</v>
      </c>
      <c r="R76" s="4">
        <v>0</v>
      </c>
      <c r="S76" s="4">
        <v>0</v>
      </c>
      <c r="T76" s="8">
        <v>0</v>
      </c>
      <c r="U76" s="7">
        <v>1</v>
      </c>
      <c r="V76" s="8">
        <v>0</v>
      </c>
    </row>
    <row r="77" spans="1:22" x14ac:dyDescent="0.2">
      <c r="A77" s="4" t="str">
        <f t="shared" ca="1" si="0"/>
        <v>Khalil Shakir</v>
      </c>
      <c r="B77" s="4" t="str">
        <f ca="1">IFERROR(__xludf.DUMMYFUNCTION("INDEX(IFNA(REGEXEXTRACT(D77, ""([^ ]+)$"")))"),"BUF")</f>
        <v>BUF</v>
      </c>
      <c r="C77" s="4">
        <f t="shared" si="2"/>
        <v>12.9</v>
      </c>
      <c r="D77" s="4" t="s">
        <v>118</v>
      </c>
      <c r="E77" s="7" t="s">
        <v>56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6</v>
      </c>
      <c r="R77" s="4">
        <v>39</v>
      </c>
      <c r="S77" s="4">
        <v>1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Devin Singletary</v>
      </c>
      <c r="B78" s="4" t="str">
        <f ca="1">IFERROR(__xludf.DUMMYFUNCTION("INDEX(IFNA(REGEXEXTRACT(D78, ""([^ ]+)$"")))"),"NYG")</f>
        <v>NYG</v>
      </c>
      <c r="C78" s="4">
        <f t="shared" si="2"/>
        <v>11.6</v>
      </c>
      <c r="D78" s="4" t="s">
        <v>182</v>
      </c>
      <c r="E78" s="7" t="s">
        <v>61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8</v>
      </c>
      <c r="N78" s="4">
        <v>25</v>
      </c>
      <c r="O78" s="4">
        <v>1</v>
      </c>
      <c r="P78" s="8">
        <v>0</v>
      </c>
      <c r="Q78" s="7">
        <v>3</v>
      </c>
      <c r="R78" s="4">
        <v>16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Courtland Sutton</v>
      </c>
      <c r="B79" s="4" t="str">
        <f ca="1">IFERROR(__xludf.DUMMYFUNCTION("INDEX(IFNA(REGEXEXTRACT(D79, ""([^ ]+)$"")))"),"DEN")</f>
        <v>DEN</v>
      </c>
      <c r="C79" s="4">
        <f t="shared" si="2"/>
        <v>10.7</v>
      </c>
      <c r="D79" s="4" t="s">
        <v>203</v>
      </c>
      <c r="E79" s="7" t="s">
        <v>352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3</v>
      </c>
      <c r="R79" s="4">
        <v>32</v>
      </c>
      <c r="S79" s="4">
        <v>1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Jonathan Taylor</v>
      </c>
      <c r="B80" s="4" t="str">
        <f ca="1">IFERROR(__xludf.DUMMYFUNCTION("INDEX(IFNA(REGEXEXTRACT(D80, ""([^ ]+)$"")))"),"IND")</f>
        <v>IND</v>
      </c>
      <c r="C80" s="4">
        <f t="shared" si="2"/>
        <v>9.6000000000000014</v>
      </c>
      <c r="D80" s="4" t="s">
        <v>119</v>
      </c>
      <c r="E80" s="7" t="s">
        <v>356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22</v>
      </c>
      <c r="N80" s="4">
        <v>107</v>
      </c>
      <c r="O80" s="4">
        <v>0</v>
      </c>
      <c r="P80" s="8">
        <v>0</v>
      </c>
      <c r="Q80" s="7">
        <v>1</v>
      </c>
      <c r="R80" s="4">
        <v>4</v>
      </c>
      <c r="S80" s="4">
        <v>0</v>
      </c>
      <c r="T80" s="8">
        <v>0</v>
      </c>
      <c r="U80" s="7">
        <v>1</v>
      </c>
      <c r="V80" s="8">
        <v>0</v>
      </c>
    </row>
    <row r="81" spans="1:22" x14ac:dyDescent="0.2">
      <c r="A81" s="4" t="str">
        <f t="shared" ca="1" si="0"/>
        <v>Josh Whyle</v>
      </c>
      <c r="B81" s="4" t="str">
        <f ca="1">IFERROR(__xludf.DUMMYFUNCTION("INDEX(IFNA(REGEXEXTRACT(D81, ""([^ ]+)$"")))"),"TEN")</f>
        <v>TEN</v>
      </c>
      <c r="C81" s="4">
        <f t="shared" si="2"/>
        <v>12.2</v>
      </c>
      <c r="D81" s="4" t="s">
        <v>396</v>
      </c>
      <c r="E81" s="7" t="s">
        <v>348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5</v>
      </c>
      <c r="R81" s="4">
        <v>37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Jameson Williams</v>
      </c>
      <c r="B82" s="4" t="str">
        <f ca="1">IFERROR(__xludf.DUMMYFUNCTION("INDEX(IFNA(REGEXEXTRACT(D82, ""([^ ]+)$"")))"),"DET")</f>
        <v>DET</v>
      </c>
      <c r="C82" s="4">
        <f t="shared" si="2"/>
        <v>11.2</v>
      </c>
      <c r="D82" s="4" t="s">
        <v>50</v>
      </c>
      <c r="E82" s="7" t="s">
        <v>342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3</v>
      </c>
      <c r="R82" s="4">
        <v>37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Cam Akers</v>
      </c>
      <c r="B83" s="4" t="str">
        <f ca="1">IFERROR(__xludf.DUMMYFUNCTION("INDEX(IFNA(REGEXEXTRACT(D83, ""([^ ]+)$"")))"),"MIN")</f>
        <v>MIN</v>
      </c>
      <c r="C83" s="4">
        <f t="shared" si="2"/>
        <v>8.4</v>
      </c>
      <c r="D83" s="4" t="s">
        <v>372</v>
      </c>
      <c r="E83" s="7" t="s">
        <v>343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10</v>
      </c>
      <c r="N83" s="4">
        <v>24</v>
      </c>
      <c r="O83" s="4">
        <v>1</v>
      </c>
      <c r="P83" s="8">
        <v>0</v>
      </c>
      <c r="Q83" s="7">
        <v>0</v>
      </c>
      <c r="R83" s="4">
        <v>0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Mark Andrews</v>
      </c>
      <c r="B84" s="4" t="str">
        <f ca="1">IFERROR(__xludf.DUMMYFUNCTION("INDEX(IFNA(REGEXEXTRACT(D84, ""([^ ]+)$"")))"),"BAL")</f>
        <v>BAL</v>
      </c>
      <c r="C84" s="4">
        <f t="shared" si="2"/>
        <v>9.4</v>
      </c>
      <c r="D84" s="4" t="s">
        <v>229</v>
      </c>
      <c r="E84" s="7" t="s">
        <v>53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2</v>
      </c>
      <c r="R84" s="4">
        <v>24</v>
      </c>
      <c r="S84" s="4">
        <v>1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Tim Boyle</v>
      </c>
      <c r="B85" s="4" t="str">
        <f ca="1">IFERROR(__xludf.DUMMYFUNCTION("INDEX(IFNA(REGEXEXTRACT(D85, ""([^ ]+)$"")))"),"NYG")</f>
        <v>NYG</v>
      </c>
      <c r="C85" s="4">
        <f t="shared" si="2"/>
        <v>6.82</v>
      </c>
      <c r="D85" s="4" t="s">
        <v>430</v>
      </c>
      <c r="E85" s="7" t="s">
        <v>61</v>
      </c>
      <c r="F85" s="6">
        <v>8</v>
      </c>
      <c r="G85" s="7">
        <v>24</v>
      </c>
      <c r="H85" s="4">
        <v>12</v>
      </c>
      <c r="I85" s="4">
        <v>123</v>
      </c>
      <c r="J85" s="4">
        <v>1</v>
      </c>
      <c r="K85" s="4">
        <v>1</v>
      </c>
      <c r="L85" s="8">
        <v>0</v>
      </c>
      <c r="M85" s="7">
        <v>1</v>
      </c>
      <c r="N85" s="4">
        <v>-1</v>
      </c>
      <c r="O85" s="4">
        <v>0</v>
      </c>
      <c r="P85" s="8">
        <v>0</v>
      </c>
      <c r="Q85" s="7">
        <v>0</v>
      </c>
      <c r="R85" s="4">
        <v>0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Kirk Cousins</v>
      </c>
      <c r="B86" s="4" t="str">
        <f ca="1">IFERROR(__xludf.DUMMYFUNCTION("INDEX(IFNA(REGEXEXTRACT(D86, ""([^ ]+)$"")))"),"ATL")</f>
        <v>ATL</v>
      </c>
      <c r="C86" s="4">
        <f t="shared" si="2"/>
        <v>6.48</v>
      </c>
      <c r="D86" s="4" t="s">
        <v>130</v>
      </c>
      <c r="E86" s="7" t="s">
        <v>420</v>
      </c>
      <c r="F86" s="6">
        <v>8</v>
      </c>
      <c r="G86" s="7">
        <v>17</v>
      </c>
      <c r="H86" s="4">
        <v>11</v>
      </c>
      <c r="I86" s="4">
        <v>112</v>
      </c>
      <c r="J86" s="4">
        <v>1</v>
      </c>
      <c r="K86" s="4">
        <v>1</v>
      </c>
      <c r="L86" s="8">
        <v>0</v>
      </c>
      <c r="M86" s="7">
        <v>3</v>
      </c>
      <c r="N86" s="4">
        <v>0</v>
      </c>
      <c r="O86" s="4">
        <v>0</v>
      </c>
      <c r="P86" s="8">
        <v>0</v>
      </c>
      <c r="Q86" s="7">
        <v>0</v>
      </c>
      <c r="R86" s="4">
        <v>0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Re'Mahn Davis</v>
      </c>
      <c r="B87" s="4" t="str">
        <f ca="1">IFERROR(__xludf.DUMMYFUNCTION("INDEX(IFNA(REGEXEXTRACT(D87, ""([^ ]+)$"")))"),"BUF")</f>
        <v>BUF</v>
      </c>
      <c r="C87" s="4">
        <f t="shared" si="2"/>
        <v>9.9</v>
      </c>
      <c r="D87" s="4" t="s">
        <v>211</v>
      </c>
      <c r="E87" s="7" t="s">
        <v>56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7</v>
      </c>
      <c r="N87" s="4">
        <v>15</v>
      </c>
      <c r="O87" s="4">
        <v>0</v>
      </c>
      <c r="P87" s="8">
        <v>0</v>
      </c>
      <c r="Q87" s="7">
        <v>2</v>
      </c>
      <c r="R87" s="4">
        <v>14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Travis Etienne</v>
      </c>
      <c r="B88" s="4" t="str">
        <f ca="1">IFERROR(__xludf.DUMMYFUNCTION("INDEX(IFNA(REGEXEXTRACT(D88, ""([^ ]+)$"")))"),"JAX")</f>
        <v>JAX</v>
      </c>
      <c r="C88" s="4">
        <f t="shared" si="2"/>
        <v>10.5</v>
      </c>
      <c r="D88" s="4" t="s">
        <v>107</v>
      </c>
      <c r="E88" s="7" t="s">
        <v>42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14</v>
      </c>
      <c r="N88" s="4">
        <v>65</v>
      </c>
      <c r="O88" s="4">
        <v>0</v>
      </c>
      <c r="P88" s="8">
        <v>0</v>
      </c>
      <c r="Q88" s="7">
        <v>4</v>
      </c>
      <c r="R88" s="4">
        <v>20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Pat Freiermuth</v>
      </c>
      <c r="B89" s="4" t="str">
        <f ca="1">IFERROR(__xludf.DUMMYFUNCTION("INDEX(IFNA(REGEXEXTRACT(D89, ""([^ ]+)$"")))"),"PIT")</f>
        <v>PIT</v>
      </c>
      <c r="C89" s="4">
        <f t="shared" si="2"/>
        <v>9.6999999999999993</v>
      </c>
      <c r="D89" s="4" t="s">
        <v>216</v>
      </c>
      <c r="E89" s="7" t="s">
        <v>27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3</v>
      </c>
      <c r="R89" s="4">
        <v>22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Noah Gray</v>
      </c>
      <c r="B90" s="4" t="str">
        <f ca="1">IFERROR(__xludf.DUMMYFUNCTION("INDEX(IFNA(REGEXEXTRACT(D90, ""([^ ]+)$"")))"),"KC")</f>
        <v>KC</v>
      </c>
      <c r="C90" s="4">
        <f t="shared" si="2"/>
        <v>9.1</v>
      </c>
      <c r="D90" s="4" t="s">
        <v>188</v>
      </c>
      <c r="E90" s="7" t="s">
        <v>85</v>
      </c>
      <c r="F90" s="6">
        <v>8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2</v>
      </c>
      <c r="R90" s="4">
        <v>21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Trey McBride</v>
      </c>
      <c r="B91" s="4" t="str">
        <f ca="1">IFERROR(__xludf.DUMMYFUNCTION("INDEX(IFNA(REGEXEXTRACT(D91, ""([^ ]+)$"")))"),"ARI")</f>
        <v>ARI</v>
      </c>
      <c r="C91" s="4">
        <f t="shared" si="2"/>
        <v>13.200000000000001</v>
      </c>
      <c r="D91" s="4" t="s">
        <v>197</v>
      </c>
      <c r="E91" s="7" t="s">
        <v>101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9</v>
      </c>
      <c r="R91" s="4">
        <v>87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Brian Robinson</v>
      </c>
      <c r="B92" s="4" t="str">
        <f ca="1">IFERROR(__xludf.DUMMYFUNCTION("INDEX(IFNA(REGEXEXTRACT(D92, ""([^ ]+)$"")))"),"WAS")</f>
        <v>WAS</v>
      </c>
      <c r="C92" s="4">
        <f t="shared" si="2"/>
        <v>10.199999999999999</v>
      </c>
      <c r="D92" s="4" t="s">
        <v>78</v>
      </c>
      <c r="E92" s="7" t="s">
        <v>129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21</v>
      </c>
      <c r="N92" s="4">
        <v>65</v>
      </c>
      <c r="O92" s="4">
        <v>0</v>
      </c>
      <c r="P92" s="8">
        <v>0</v>
      </c>
      <c r="Q92" s="7">
        <v>3</v>
      </c>
      <c r="R92" s="4">
        <v>22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Jaxon Smith-Njigba</v>
      </c>
      <c r="B93" s="4" t="str">
        <f ca="1">IFERROR(__xludf.DUMMYFUNCTION("INDEX(IFNA(REGEXEXTRACT(D93, ""([^ ]+)$"")))"),"SEA")</f>
        <v>SEA</v>
      </c>
      <c r="C93" s="4">
        <f t="shared" si="2"/>
        <v>13.3</v>
      </c>
      <c r="D93" s="4" t="s">
        <v>272</v>
      </c>
      <c r="E93" s="7" t="s">
        <v>23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10</v>
      </c>
      <c r="R93" s="4">
        <v>83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D'Andre Swift</v>
      </c>
      <c r="B94" s="4" t="str">
        <f ca="1">IFERROR(__xludf.DUMMYFUNCTION("INDEX(IFNA(REGEXEXTRACT(D94, ""([^ ]+)$"")))"),"CHI")</f>
        <v>CHI</v>
      </c>
      <c r="C94" s="4">
        <f t="shared" si="2"/>
        <v>9.4</v>
      </c>
      <c r="D94" s="4" t="s">
        <v>170</v>
      </c>
      <c r="E94" s="7" t="s">
        <v>349</v>
      </c>
      <c r="F94" s="6">
        <v>8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19</v>
      </c>
      <c r="N94" s="4">
        <v>79</v>
      </c>
      <c r="O94" s="4">
        <v>0</v>
      </c>
      <c r="P94" s="8">
        <v>0</v>
      </c>
      <c r="Q94" s="7">
        <v>1</v>
      </c>
      <c r="R94" s="4">
        <v>10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Adam Trautman</v>
      </c>
      <c r="B95" s="4" t="str">
        <f ca="1">IFERROR(__xludf.DUMMYFUNCTION("INDEX(IFNA(REGEXEXTRACT(D95, ""([^ ]+)$"")))"),"DEN")</f>
        <v>DEN</v>
      </c>
      <c r="C95" s="4">
        <f t="shared" si="2"/>
        <v>9</v>
      </c>
      <c r="D95" s="4" t="s">
        <v>445</v>
      </c>
      <c r="E95" s="7" t="s">
        <v>352</v>
      </c>
      <c r="F95" s="6">
        <v>8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2</v>
      </c>
      <c r="R95" s="4">
        <v>20</v>
      </c>
      <c r="S95" s="4">
        <v>1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Devontez Walker</v>
      </c>
      <c r="B96" s="4" t="str">
        <f ca="1">IFERROR(__xludf.DUMMYFUNCTION("INDEX(IFNA(REGEXEXTRACT(D96, ""([^ ]+)$"")))"),"BAL")</f>
        <v>BAL</v>
      </c>
      <c r="C96" s="4">
        <f t="shared" si="2"/>
        <v>8.6</v>
      </c>
      <c r="D96" s="4" t="s">
        <v>540</v>
      </c>
      <c r="E96" s="7" t="s">
        <v>53</v>
      </c>
      <c r="F96" s="6">
        <v>8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1</v>
      </c>
      <c r="R96" s="4">
        <v>21</v>
      </c>
      <c r="S96" s="4">
        <v>1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De'Von Achane</v>
      </c>
      <c r="B97" s="4" t="str">
        <f ca="1">IFERROR(__xludf.DUMMYFUNCTION("INDEX(IFNA(REGEXEXTRACT(D97, ""([^ ]+)$"")))"),"MIA")</f>
        <v>MIA</v>
      </c>
      <c r="C97" s="4">
        <f t="shared" si="2"/>
        <v>11.100000000000001</v>
      </c>
      <c r="D97" s="4" t="s">
        <v>71</v>
      </c>
      <c r="E97" s="7" t="s">
        <v>362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12</v>
      </c>
      <c r="N97" s="4">
        <v>41</v>
      </c>
      <c r="O97" s="4">
        <v>0</v>
      </c>
      <c r="P97" s="8">
        <v>0</v>
      </c>
      <c r="Q97" s="7">
        <v>7</v>
      </c>
      <c r="R97" s="4">
        <v>35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Nate Adkins</v>
      </c>
      <c r="B98" s="4" t="str">
        <f ca="1">IFERROR(__xludf.DUMMYFUNCTION("INDEX(IFNA(REGEXEXTRACT(D98, ""([^ ]+)$"")))"),"DEN")</f>
        <v>DEN</v>
      </c>
      <c r="C98" s="4">
        <f t="shared" si="2"/>
        <v>8</v>
      </c>
      <c r="D98" s="4" t="s">
        <v>447</v>
      </c>
      <c r="E98" s="7" t="s">
        <v>352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1</v>
      </c>
      <c r="R98" s="4">
        <v>15</v>
      </c>
      <c r="S98" s="4">
        <v>1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Jalen Brooks</v>
      </c>
      <c r="B99" s="4" t="str">
        <f ca="1">IFERROR(__xludf.DUMMYFUNCTION("INDEX(IFNA(REGEXEXTRACT(D99, ""([^ ]+)$"")))"),"DAL")</f>
        <v>DAL</v>
      </c>
      <c r="C99" s="4">
        <f t="shared" si="2"/>
        <v>8.1999999999999993</v>
      </c>
      <c r="D99" s="4" t="s">
        <v>232</v>
      </c>
      <c r="E99" s="7" t="s">
        <v>344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1</v>
      </c>
      <c r="R99" s="4">
        <v>17</v>
      </c>
      <c r="S99" s="4">
        <v>1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Demario Douglas</v>
      </c>
      <c r="B100" s="4" t="str">
        <f ca="1">IFERROR(__xludf.DUMMYFUNCTION("INDEX(IFNA(REGEXEXTRACT(D100, ""([^ ]+)$"")))"),"NE")</f>
        <v>NE</v>
      </c>
      <c r="C100" s="4">
        <f t="shared" si="2"/>
        <v>8.6</v>
      </c>
      <c r="D100" s="4" t="s">
        <v>236</v>
      </c>
      <c r="E100" s="7" t="s">
        <v>359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3</v>
      </c>
      <c r="R100" s="4">
        <v>11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Matthew Stafford</v>
      </c>
      <c r="B101" s="4" t="str">
        <f ca="1">IFERROR(__xludf.DUMMYFUNCTION("INDEX(IFNA(REGEXEXTRACT(D101, ""([^ ]+)$"")))"),"LA")</f>
        <v>LA</v>
      </c>
      <c r="C101" s="4">
        <f t="shared" si="2"/>
        <v>8.2000000000000011</v>
      </c>
      <c r="D101" s="4" t="s">
        <v>69</v>
      </c>
      <c r="E101" s="7" t="s">
        <v>39</v>
      </c>
      <c r="F101" s="6">
        <v>7</v>
      </c>
      <c r="G101" s="7">
        <v>27</v>
      </c>
      <c r="H101" s="4">
        <v>16</v>
      </c>
      <c r="I101" s="4">
        <v>160</v>
      </c>
      <c r="J101" s="4">
        <v>0</v>
      </c>
      <c r="K101" s="4">
        <v>0</v>
      </c>
      <c r="L101" s="8">
        <v>0</v>
      </c>
      <c r="M101" s="7">
        <v>4</v>
      </c>
      <c r="N101" s="4">
        <v>18</v>
      </c>
      <c r="O101" s="4">
        <v>0</v>
      </c>
      <c r="P101" s="8">
        <v>0</v>
      </c>
      <c r="Q101" s="7">
        <v>0</v>
      </c>
      <c r="R101" s="4">
        <v>0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Rhamondre Stevenson</v>
      </c>
      <c r="B102" s="4" t="str">
        <f ca="1">IFERROR(__xludf.DUMMYFUNCTION("INDEX(IFNA(REGEXEXTRACT(D102, ""([^ ]+)$"")))"),"NE")</f>
        <v>NE</v>
      </c>
      <c r="C102" s="4">
        <f t="shared" si="2"/>
        <v>9</v>
      </c>
      <c r="D102" s="4" t="s">
        <v>58</v>
      </c>
      <c r="E102" s="7" t="s">
        <v>359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13</v>
      </c>
      <c r="N102" s="4">
        <v>69</v>
      </c>
      <c r="O102" s="4">
        <v>0</v>
      </c>
      <c r="P102" s="8">
        <v>0</v>
      </c>
      <c r="Q102" s="7">
        <v>1</v>
      </c>
      <c r="R102" s="4">
        <v>16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Brenton Strange</v>
      </c>
      <c r="B103" s="4" t="str">
        <f ca="1">IFERROR(__xludf.DUMMYFUNCTION("INDEX(IFNA(REGEXEXTRACT(D103, ""([^ ]+)$"")))"),"JAX")</f>
        <v>JAX</v>
      </c>
      <c r="C103" s="4">
        <f t="shared" si="2"/>
        <v>12.8</v>
      </c>
      <c r="D103" s="4" t="s">
        <v>363</v>
      </c>
      <c r="E103" s="7" t="s">
        <v>42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11</v>
      </c>
      <c r="R103" s="4">
        <v>73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Jalen Tolbert</v>
      </c>
      <c r="B104" s="4" t="str">
        <f ca="1">IFERROR(__xludf.DUMMYFUNCTION("INDEX(IFNA(REGEXEXTRACT(D104, ""([^ ]+)$"")))"),"DAL")</f>
        <v>DAL</v>
      </c>
      <c r="C104" s="4">
        <f t="shared" si="2"/>
        <v>7.6</v>
      </c>
      <c r="D104" s="4" t="s">
        <v>274</v>
      </c>
      <c r="E104" s="7" t="s">
        <v>344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1</v>
      </c>
      <c r="R104" s="4">
        <v>11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Jordan Addison</v>
      </c>
      <c r="B105" s="4" t="str">
        <f ca="1">IFERROR(__xludf.DUMMYFUNCTION("INDEX(IFNA(REGEXEXTRACT(D105, ""([^ ]+)$"")))"),"MIN")</f>
        <v>MIN</v>
      </c>
      <c r="C105" s="4">
        <f t="shared" si="2"/>
        <v>9.8000000000000007</v>
      </c>
      <c r="D105" s="4" t="s">
        <v>185</v>
      </c>
      <c r="E105" s="7" t="s">
        <v>343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7</v>
      </c>
      <c r="R105" s="4">
        <v>63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Calvin Austin</v>
      </c>
      <c r="B106" s="4" t="str">
        <f ca="1">IFERROR(__xludf.DUMMYFUNCTION("INDEX(IFNA(REGEXEXTRACT(D106, ""([^ ]+)$"")))"),"PIT")</f>
        <v>PIT</v>
      </c>
      <c r="C106" s="4">
        <f t="shared" si="2"/>
        <v>9</v>
      </c>
      <c r="D106" s="4" t="s">
        <v>282</v>
      </c>
      <c r="E106" s="7" t="s">
        <v>27</v>
      </c>
      <c r="F106" s="6">
        <v>6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5</v>
      </c>
      <c r="R106" s="4">
        <v>65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Saquon Barkley</v>
      </c>
      <c r="B107" s="4" t="str">
        <f ca="1">IFERROR(__xludf.DUMMYFUNCTION("INDEX(IFNA(REGEXEXTRACT(D107, ""([^ ]+)$"")))"),"PHI")</f>
        <v>PHI</v>
      </c>
      <c r="C107" s="4">
        <f t="shared" si="2"/>
        <v>8.4</v>
      </c>
      <c r="D107" s="4" t="s">
        <v>22</v>
      </c>
      <c r="E107" s="7" t="s">
        <v>116</v>
      </c>
      <c r="F107" s="6">
        <v>6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19</v>
      </c>
      <c r="N107" s="4">
        <v>65</v>
      </c>
      <c r="O107" s="4">
        <v>0</v>
      </c>
      <c r="P107" s="8">
        <v>0</v>
      </c>
      <c r="Q107" s="7">
        <v>2</v>
      </c>
      <c r="R107" s="4">
        <v>9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Keon Coleman</v>
      </c>
      <c r="B108" s="4" t="str">
        <f ca="1">IFERROR(__xludf.DUMMYFUNCTION("INDEX(IFNA(REGEXEXTRACT(D108, ""([^ ]+)$"")))"),"BUF")</f>
        <v>BUF</v>
      </c>
      <c r="C108" s="4">
        <f t="shared" si="2"/>
        <v>6.9</v>
      </c>
      <c r="D108" s="4" t="s">
        <v>163</v>
      </c>
      <c r="E108" s="7" t="s">
        <v>56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1</v>
      </c>
      <c r="R108" s="4">
        <v>64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Greg Dortch</v>
      </c>
      <c r="B109" s="4" t="str">
        <f ca="1">IFERROR(__xludf.DUMMYFUNCTION("INDEX(IFNA(REGEXEXTRACT(D109, ""([^ ]+)$"")))"),"ARI")</f>
        <v>ARI</v>
      </c>
      <c r="C109" s="4">
        <f t="shared" si="2"/>
        <v>8.1</v>
      </c>
      <c r="D109" s="4" t="s">
        <v>171</v>
      </c>
      <c r="E109" s="7" t="s">
        <v>101</v>
      </c>
      <c r="F109" s="6">
        <v>6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1</v>
      </c>
      <c r="N109" s="4">
        <v>6</v>
      </c>
      <c r="O109" s="4">
        <v>0</v>
      </c>
      <c r="P109" s="8">
        <v>0</v>
      </c>
      <c r="Q109" s="7">
        <v>3</v>
      </c>
      <c r="R109" s="4">
        <v>60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Kenny Gainwell</v>
      </c>
      <c r="B110" s="4" t="str">
        <f ca="1">IFERROR(__xludf.DUMMYFUNCTION("INDEX(IFNA(REGEXEXTRACT(D110, ""([^ ]+)$"")))"),"PHI")</f>
        <v>PHI</v>
      </c>
      <c r="C110" s="4">
        <f t="shared" si="2"/>
        <v>7.5</v>
      </c>
      <c r="D110" s="4" t="s">
        <v>241</v>
      </c>
      <c r="E110" s="7" t="s">
        <v>116</v>
      </c>
      <c r="F110" s="6">
        <v>6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7</v>
      </c>
      <c r="N110" s="4">
        <v>20</v>
      </c>
      <c r="O110" s="4">
        <v>0</v>
      </c>
      <c r="P110" s="8">
        <v>0</v>
      </c>
      <c r="Q110" s="7">
        <v>3</v>
      </c>
      <c r="R110" s="4">
        <v>40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Antonio Gibson</v>
      </c>
      <c r="B111" s="4" t="str">
        <f ca="1">IFERROR(__xludf.DUMMYFUNCTION("INDEX(IFNA(REGEXEXTRACT(D111, ""([^ ]+)$"")))"),"NE")</f>
        <v>NE</v>
      </c>
      <c r="C111" s="4">
        <f t="shared" si="2"/>
        <v>7.4</v>
      </c>
      <c r="D111" s="4" t="s">
        <v>243</v>
      </c>
      <c r="E111" s="7" t="s">
        <v>359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7</v>
      </c>
      <c r="N111" s="4">
        <v>33</v>
      </c>
      <c r="O111" s="4">
        <v>0</v>
      </c>
      <c r="P111" s="8">
        <v>0</v>
      </c>
      <c r="Q111" s="7">
        <v>2</v>
      </c>
      <c r="R111" s="4">
        <v>31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Isaac Guerendo</v>
      </c>
      <c r="B112" s="4" t="str">
        <f ca="1">IFERROR(__xludf.DUMMYFUNCTION("INDEX(IFNA(REGEXEXTRACT(D112, ""([^ ]+)$"")))"),"SF")</f>
        <v>SF</v>
      </c>
      <c r="C112" s="4">
        <f t="shared" si="2"/>
        <v>9.5</v>
      </c>
      <c r="D112" s="4" t="s">
        <v>406</v>
      </c>
      <c r="E112" s="7" t="s">
        <v>51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16</v>
      </c>
      <c r="N112" s="4">
        <v>57</v>
      </c>
      <c r="O112" s="4">
        <v>0</v>
      </c>
      <c r="P112" s="8">
        <v>0</v>
      </c>
      <c r="Q112" s="7">
        <v>4</v>
      </c>
      <c r="R112" s="4">
        <v>18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Derrick Henry</v>
      </c>
      <c r="B113" s="4" t="str">
        <f ca="1">IFERROR(__xludf.DUMMYFUNCTION("INDEX(IFNA(REGEXEXTRACT(D113, ""([^ ]+)$"")))"),"BAL")</f>
        <v>BAL</v>
      </c>
      <c r="C113" s="4">
        <f t="shared" si="2"/>
        <v>6.7</v>
      </c>
      <c r="D113" s="4" t="s">
        <v>108</v>
      </c>
      <c r="E113" s="7" t="s">
        <v>53</v>
      </c>
      <c r="F113" s="6">
        <v>6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14</v>
      </c>
      <c r="N113" s="4">
        <v>67</v>
      </c>
      <c r="O113" s="4">
        <v>0</v>
      </c>
      <c r="P113" s="8">
        <v>0</v>
      </c>
      <c r="Q113" s="7">
        <v>0</v>
      </c>
      <c r="R113" s="4">
        <v>0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George Kittle</v>
      </c>
      <c r="B114" s="4" t="str">
        <f ca="1">IFERROR(__xludf.DUMMYFUNCTION("INDEX(IFNA(REGEXEXTRACT(D114, ""([^ ]+)$"")))"),"SF")</f>
        <v>SF</v>
      </c>
      <c r="C114" s="4">
        <f t="shared" si="2"/>
        <v>8.1000000000000014</v>
      </c>
      <c r="D114" s="4" t="s">
        <v>175</v>
      </c>
      <c r="E114" s="7" t="s">
        <v>51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4</v>
      </c>
      <c r="R114" s="4">
        <v>61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D.J. Moore</v>
      </c>
      <c r="B115" s="4" t="str">
        <f ca="1">IFERROR(__xludf.DUMMYFUNCTION("INDEX(IFNA(REGEXEXTRACT(D115, ""([^ ]+)$"")))"),"CHI")</f>
        <v>CHI</v>
      </c>
      <c r="C115" s="4">
        <f t="shared" si="2"/>
        <v>11</v>
      </c>
      <c r="D115" s="4" t="s">
        <v>177</v>
      </c>
      <c r="E115" s="7" t="s">
        <v>349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3</v>
      </c>
      <c r="N115" s="4">
        <v>24</v>
      </c>
      <c r="O115" s="4">
        <v>0</v>
      </c>
      <c r="P115" s="8">
        <v>0</v>
      </c>
      <c r="Q115" s="7">
        <v>8</v>
      </c>
      <c r="R115" s="4">
        <v>46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JuJu Smith-Schuster</v>
      </c>
      <c r="B116" s="4" t="str">
        <f ca="1">IFERROR(__xludf.DUMMYFUNCTION("INDEX(IFNA(REGEXEXTRACT(D116, ""([^ ]+)$"")))"),"KC")</f>
        <v>KC</v>
      </c>
      <c r="C116" s="4">
        <f t="shared" si="2"/>
        <v>7.2</v>
      </c>
      <c r="D116" s="4" t="s">
        <v>427</v>
      </c>
      <c r="E116" s="7" t="s">
        <v>85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1</v>
      </c>
      <c r="R116" s="4">
        <v>7</v>
      </c>
      <c r="S116" s="4">
        <v>1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Tua Tagovailoa</v>
      </c>
      <c r="B117" s="4" t="str">
        <f ca="1">IFERROR(__xludf.DUMMYFUNCTION("INDEX(IFNA(REGEXEXTRACT(D117, ""([^ ]+)$"")))"),"MIA")</f>
        <v>MIA</v>
      </c>
      <c r="C117" s="4">
        <f t="shared" si="2"/>
        <v>3.84</v>
      </c>
      <c r="D117" s="4" t="s">
        <v>43</v>
      </c>
      <c r="E117" s="7" t="s">
        <v>362</v>
      </c>
      <c r="F117" s="6">
        <v>6</v>
      </c>
      <c r="G117" s="7">
        <v>40</v>
      </c>
      <c r="H117" s="4">
        <v>29</v>
      </c>
      <c r="I117" s="4">
        <v>196</v>
      </c>
      <c r="J117" s="4">
        <v>1</v>
      </c>
      <c r="K117" s="4">
        <v>3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0</v>
      </c>
      <c r="R117" s="4">
        <v>0</v>
      </c>
      <c r="S117" s="4">
        <v>0</v>
      </c>
      <c r="T117" s="8">
        <v>0</v>
      </c>
      <c r="U117" s="7">
        <v>1</v>
      </c>
      <c r="V117" s="8">
        <v>0</v>
      </c>
    </row>
    <row r="118" spans="1:22" x14ac:dyDescent="0.2">
      <c r="A118" s="4" t="str">
        <f t="shared" ca="1" si="0"/>
        <v>Marquez Valdes-Scantling</v>
      </c>
      <c r="B118" s="4" t="str">
        <f ca="1">IFERROR(__xludf.DUMMYFUNCTION("INDEX(IFNA(REGEXEXTRACT(D118, ""([^ ]+)$"")))"),"NO")</f>
        <v>NO</v>
      </c>
      <c r="C118" s="4">
        <f t="shared" si="2"/>
        <v>7.8000000000000007</v>
      </c>
      <c r="D118" s="4" t="s">
        <v>275</v>
      </c>
      <c r="E118" s="7" t="s">
        <v>19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1</v>
      </c>
      <c r="N118" s="4">
        <v>4</v>
      </c>
      <c r="O118" s="4">
        <v>0</v>
      </c>
      <c r="P118" s="8">
        <v>0</v>
      </c>
      <c r="Q118" s="7">
        <v>2</v>
      </c>
      <c r="R118" s="4">
        <v>64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Cedrick Wilson</v>
      </c>
      <c r="B119" s="4" t="str">
        <f ca="1">IFERROR(__xludf.DUMMYFUNCTION("INDEX(IFNA(REGEXEXTRACT(D119, ""([^ ]+)$"")))"),"NO")</f>
        <v>NO</v>
      </c>
      <c r="C119" s="4">
        <f t="shared" si="2"/>
        <v>4.84</v>
      </c>
      <c r="D119" s="4" t="s">
        <v>337</v>
      </c>
      <c r="E119" s="7" t="s">
        <v>19</v>
      </c>
      <c r="F119" s="6">
        <v>6</v>
      </c>
      <c r="G119" s="7">
        <v>1</v>
      </c>
      <c r="H119" s="4">
        <v>1</v>
      </c>
      <c r="I119" s="4">
        <v>21</v>
      </c>
      <c r="J119" s="4">
        <v>1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0</v>
      </c>
      <c r="R119" s="4">
        <v>0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Zay Flowers</v>
      </c>
      <c r="B120" s="4" t="str">
        <f ca="1">IFERROR(__xludf.DUMMYFUNCTION("INDEX(IFNA(REGEXEXTRACT(D120, ""([^ ]+)$"")))"),"BAL")</f>
        <v>BAL</v>
      </c>
      <c r="C120" s="4">
        <f t="shared" si="2"/>
        <v>8.3000000000000007</v>
      </c>
      <c r="D120" s="4" t="s">
        <v>172</v>
      </c>
      <c r="E120" s="7" t="s">
        <v>53</v>
      </c>
      <c r="F120" s="6">
        <v>5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6</v>
      </c>
      <c r="R120" s="4">
        <v>53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T.J. Hockenson</v>
      </c>
      <c r="B121" s="4" t="str">
        <f ca="1">IFERROR(__xludf.DUMMYFUNCTION("INDEX(IFNA(REGEXEXTRACT(D121, ""([^ ]+)$"")))"),"MIN")</f>
        <v>MIN</v>
      </c>
      <c r="C121" s="4">
        <f t="shared" si="2"/>
        <v>7.7</v>
      </c>
      <c r="D121" s="4" t="s">
        <v>541</v>
      </c>
      <c r="E121" s="7" t="s">
        <v>343</v>
      </c>
      <c r="F121" s="6">
        <v>5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5</v>
      </c>
      <c r="R121" s="4">
        <v>52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Dalton Kincaid</v>
      </c>
      <c r="B122" s="4" t="str">
        <f ca="1">IFERROR(__xludf.DUMMYFUNCTION("INDEX(IFNA(REGEXEXTRACT(D122, ""([^ ]+)$"")))"),"BUF")</f>
        <v>BUF</v>
      </c>
      <c r="C122" s="4">
        <f t="shared" si="2"/>
        <v>7.3000000000000007</v>
      </c>
      <c r="D122" s="4" t="s">
        <v>250</v>
      </c>
      <c r="E122" s="7" t="s">
        <v>56</v>
      </c>
      <c r="F122" s="6">
        <v>5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4</v>
      </c>
      <c r="R122" s="4">
        <v>53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Jakobi Meyers</v>
      </c>
      <c r="B123" s="4" t="str">
        <f ca="1">IFERROR(__xludf.DUMMYFUNCTION("INDEX(IFNA(REGEXEXTRACT(D123, ""([^ ]+)$"")))"),"LV")</f>
        <v>LV</v>
      </c>
      <c r="C123" s="4">
        <f t="shared" si="2"/>
        <v>8.4</v>
      </c>
      <c r="D123" s="4" t="s">
        <v>153</v>
      </c>
      <c r="E123" s="7" t="s">
        <v>339</v>
      </c>
      <c r="F123" s="6">
        <v>5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5</v>
      </c>
      <c r="R123" s="4">
        <v>59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Joe Mixon</v>
      </c>
      <c r="B124" s="4" t="str">
        <f ca="1">IFERROR(__xludf.DUMMYFUNCTION("INDEX(IFNA(REGEXEXTRACT(D124, ""([^ ]+)$"")))"),"HOU")</f>
        <v>HOU</v>
      </c>
      <c r="C124" s="4">
        <f t="shared" si="2"/>
        <v>8.1000000000000014</v>
      </c>
      <c r="D124" s="4" t="s">
        <v>34</v>
      </c>
      <c r="E124" s="7" t="s">
        <v>421</v>
      </c>
      <c r="F124" s="6">
        <v>5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12</v>
      </c>
      <c r="N124" s="4">
        <v>23</v>
      </c>
      <c r="O124" s="4">
        <v>0</v>
      </c>
      <c r="P124" s="8">
        <v>0</v>
      </c>
      <c r="Q124" s="7">
        <v>5</v>
      </c>
      <c r="R124" s="4">
        <v>33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Chigoziem Okonkwo</v>
      </c>
      <c r="B125" s="4" t="str">
        <f ca="1">IFERROR(__xludf.DUMMYFUNCTION("INDEX(IFNA(REGEXEXTRACT(D125, ""([^ ]+)$"")))"),"TEN")</f>
        <v>TEN</v>
      </c>
      <c r="C125" s="4">
        <f t="shared" si="2"/>
        <v>9.9</v>
      </c>
      <c r="D125" s="4" t="s">
        <v>146</v>
      </c>
      <c r="E125" s="7" t="s">
        <v>348</v>
      </c>
      <c r="F125" s="6">
        <v>5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0</v>
      </c>
      <c r="N125" s="4">
        <v>0</v>
      </c>
      <c r="O125" s="4">
        <v>0</v>
      </c>
      <c r="P125" s="8">
        <v>0</v>
      </c>
      <c r="Q125" s="7">
        <v>8</v>
      </c>
      <c r="R125" s="4">
        <v>59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Jayden Reed</v>
      </c>
      <c r="B126" s="4" t="str">
        <f ca="1">IFERROR(__xludf.DUMMYFUNCTION("INDEX(IFNA(REGEXEXTRACT(D126, ""([^ ]+)$"")))"),"GB")</f>
        <v>GB</v>
      </c>
      <c r="C126" s="4">
        <f t="shared" si="2"/>
        <v>8.6000000000000014</v>
      </c>
      <c r="D126" s="4" t="s">
        <v>26</v>
      </c>
      <c r="E126" s="7" t="s">
        <v>112</v>
      </c>
      <c r="F126" s="6">
        <v>5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3</v>
      </c>
      <c r="N126" s="4">
        <v>27</v>
      </c>
      <c r="O126" s="4">
        <v>0</v>
      </c>
      <c r="P126" s="8">
        <v>0</v>
      </c>
      <c r="Q126" s="7">
        <v>5</v>
      </c>
      <c r="R126" s="4">
        <v>34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Calvin Ridley</v>
      </c>
      <c r="B127" s="4" t="str">
        <f ca="1">IFERROR(__xludf.DUMMYFUNCTION("INDEX(IFNA(REGEXEXTRACT(D127, ""([^ ]+)$"")))"),"TEN")</f>
        <v>TEN</v>
      </c>
      <c r="C127" s="4">
        <f t="shared" si="2"/>
        <v>7.5000000000000009</v>
      </c>
      <c r="D127" s="4" t="s">
        <v>168</v>
      </c>
      <c r="E127" s="7" t="s">
        <v>348</v>
      </c>
      <c r="F127" s="6">
        <v>5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1</v>
      </c>
      <c r="N127" s="4">
        <v>19</v>
      </c>
      <c r="O127" s="4">
        <v>0</v>
      </c>
      <c r="P127" s="8">
        <v>0</v>
      </c>
      <c r="Q127" s="7">
        <v>3</v>
      </c>
      <c r="R127" s="4">
        <v>41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Adam Thielen</v>
      </c>
      <c r="B128" s="4" t="str">
        <f ca="1">IFERROR(__xludf.DUMMYFUNCTION("INDEX(IFNA(REGEXEXTRACT(D128, ""([^ ]+)$"")))"),"CAR")</f>
        <v>CAR</v>
      </c>
      <c r="C128" s="4">
        <f t="shared" si="2"/>
        <v>7.6000000000000005</v>
      </c>
      <c r="D128" s="4" t="s">
        <v>183</v>
      </c>
      <c r="E128" s="7" t="s">
        <v>89</v>
      </c>
      <c r="F128" s="6">
        <v>5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5</v>
      </c>
      <c r="R128" s="4">
        <v>51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Malik Washington</v>
      </c>
      <c r="B129" s="4" t="str">
        <f ca="1">IFERROR(__xludf.DUMMYFUNCTION("INDEX(IFNA(REGEXEXTRACT(D129, ""([^ ]+)$"")))"),"MIA")</f>
        <v>MIA</v>
      </c>
      <c r="C129" s="4">
        <f t="shared" si="2"/>
        <v>7.7</v>
      </c>
      <c r="D129" s="4" t="s">
        <v>481</v>
      </c>
      <c r="E129" s="7" t="s">
        <v>362</v>
      </c>
      <c r="F129" s="6">
        <v>5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5</v>
      </c>
      <c r="R129" s="4">
        <v>52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Parker Washington</v>
      </c>
      <c r="B130" s="4" t="str">
        <f ca="1">IFERROR(__xludf.DUMMYFUNCTION("INDEX(IFNA(REGEXEXTRACT(D130, ""([^ ]+)$"")))"),"JAX")</f>
        <v>JAX</v>
      </c>
      <c r="C130" s="4">
        <f t="shared" si="2"/>
        <v>6.9</v>
      </c>
      <c r="D130" s="4" t="s">
        <v>332</v>
      </c>
      <c r="E130" s="7" t="s">
        <v>42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3</v>
      </c>
      <c r="R130" s="4">
        <v>54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Christian Watson</v>
      </c>
      <c r="B131" s="4" t="str">
        <f ca="1">IFERROR(__xludf.DUMMYFUNCTION("INDEX(IFNA(REGEXEXTRACT(D131, ""([^ ]+)$"")))"),"GB")</f>
        <v>GB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7.1000000000000005</v>
      </c>
      <c r="D131" s="4" t="s">
        <v>148</v>
      </c>
      <c r="E131" s="7" t="s">
        <v>112</v>
      </c>
      <c r="F131" s="6">
        <v>5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3</v>
      </c>
      <c r="R131" s="4">
        <v>56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Tyler Allgeier</v>
      </c>
      <c r="B132" s="4" t="str">
        <f ca="1">IFERROR(__xludf.DUMMYFUNCTION("INDEX(IFNA(REGEXEXTRACT(D132, ""([^ ]+)$"")))"),"ATL")</f>
        <v>ATL</v>
      </c>
      <c r="C132" s="4">
        <f t="shared" si="3"/>
        <v>4.3</v>
      </c>
      <c r="D132" s="4" t="s">
        <v>209</v>
      </c>
      <c r="E132" s="7" t="s">
        <v>420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12</v>
      </c>
      <c r="N132" s="4">
        <v>43</v>
      </c>
      <c r="O132" s="4">
        <v>0</v>
      </c>
      <c r="P132" s="8">
        <v>0</v>
      </c>
      <c r="Q132" s="7">
        <v>0</v>
      </c>
      <c r="R132" s="4">
        <v>0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Cartavious Bigsby</v>
      </c>
      <c r="B133" s="4" t="str">
        <f ca="1">IFERROR(__xludf.DUMMYFUNCTION("INDEX(IFNA(REGEXEXTRACT(D133, ""([^ ]+)$"")))"),"JAX")</f>
        <v>JAX</v>
      </c>
      <c r="C133" s="4">
        <f t="shared" si="3"/>
        <v>4.2</v>
      </c>
      <c r="D133" s="4" t="s">
        <v>139</v>
      </c>
      <c r="E133" s="7" t="s">
        <v>42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11</v>
      </c>
      <c r="N133" s="4">
        <v>42</v>
      </c>
      <c r="O133" s="4">
        <v>0</v>
      </c>
      <c r="P133" s="8">
        <v>0</v>
      </c>
      <c r="Q133" s="7">
        <v>0</v>
      </c>
      <c r="R133" s="4">
        <v>0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Kendrick Bourne</v>
      </c>
      <c r="B134" s="4" t="str">
        <f ca="1">IFERROR(__xludf.DUMMYFUNCTION("INDEX(IFNA(REGEXEXTRACT(D134, ""([^ ]+)$"")))"),"NE")</f>
        <v>NE</v>
      </c>
      <c r="C134" s="4">
        <f t="shared" si="3"/>
        <v>5.9</v>
      </c>
      <c r="D134" s="4" t="s">
        <v>491</v>
      </c>
      <c r="E134" s="7" t="s">
        <v>359</v>
      </c>
      <c r="F134" s="6">
        <v>4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3</v>
      </c>
      <c r="R134" s="4">
        <v>44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Devin Duvernay</v>
      </c>
      <c r="B135" s="4" t="str">
        <f ca="1">IFERROR(__xludf.DUMMYFUNCTION("INDEX(IFNA(REGEXEXTRACT(D135, ""([^ ]+)$"")))"),"JAX")</f>
        <v>JAX</v>
      </c>
      <c r="C135" s="4">
        <f t="shared" si="3"/>
        <v>5.7</v>
      </c>
      <c r="D135" s="4" t="s">
        <v>292</v>
      </c>
      <c r="E135" s="7" t="s">
        <v>42</v>
      </c>
      <c r="F135" s="6">
        <v>4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3</v>
      </c>
      <c r="R135" s="4">
        <v>42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Ezekiel Elliott</v>
      </c>
      <c r="B136" s="4" t="str">
        <f ca="1">IFERROR(__xludf.DUMMYFUNCTION("INDEX(IFNA(REGEXEXTRACT(D136, ""([^ ]+)$"")))"),"LAC")</f>
        <v>LAC</v>
      </c>
      <c r="C136" s="4">
        <f t="shared" si="3"/>
        <v>4.5999999999999996</v>
      </c>
      <c r="D136" s="4" t="s">
        <v>106</v>
      </c>
      <c r="E136" s="7" t="s">
        <v>344</v>
      </c>
      <c r="F136" s="6">
        <v>4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9</v>
      </c>
      <c r="N136" s="4">
        <v>30</v>
      </c>
      <c r="O136" s="4">
        <v>0</v>
      </c>
      <c r="P136" s="8">
        <v>0</v>
      </c>
      <c r="Q136" s="7">
        <v>1</v>
      </c>
      <c r="R136" s="4">
        <v>11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Kylen Granson</v>
      </c>
      <c r="B137" s="4" t="str">
        <f ca="1">IFERROR(__xludf.DUMMYFUNCTION("INDEX(IFNA(REGEXEXTRACT(D137, ""([^ ]+)$"")))"),"IND")</f>
        <v>IND</v>
      </c>
      <c r="C137" s="4">
        <f t="shared" si="3"/>
        <v>6.2</v>
      </c>
      <c r="D137" s="4" t="s">
        <v>405</v>
      </c>
      <c r="E137" s="7" t="s">
        <v>356</v>
      </c>
      <c r="F137" s="6">
        <v>4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3</v>
      </c>
      <c r="R137" s="4">
        <v>47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Chuba Hubbard</v>
      </c>
      <c r="B138" s="4" t="str">
        <f ca="1">IFERROR(__xludf.DUMMYFUNCTION("INDEX(IFNA(REGEXEXTRACT(D138, ""([^ ]+)$"")))"),"CAR")</f>
        <v>CAR</v>
      </c>
      <c r="C138" s="4">
        <f t="shared" si="3"/>
        <v>6.9</v>
      </c>
      <c r="D138" s="4" t="s">
        <v>247</v>
      </c>
      <c r="E138" s="7" t="s">
        <v>89</v>
      </c>
      <c r="F138" s="6">
        <v>4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10</v>
      </c>
      <c r="N138" s="4">
        <v>32</v>
      </c>
      <c r="O138" s="4">
        <v>0</v>
      </c>
      <c r="P138" s="8">
        <v>0</v>
      </c>
      <c r="Q138" s="7">
        <v>4</v>
      </c>
      <c r="R138" s="4">
        <v>17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Kareem Hunt</v>
      </c>
      <c r="B139" s="4" t="str">
        <f ca="1">IFERROR(__xludf.DUMMYFUNCTION("INDEX(IFNA(REGEXEXTRACT(D139, ""([^ ]+)$"")))"),"KC")</f>
        <v>KC</v>
      </c>
      <c r="C139" s="4">
        <f t="shared" si="3"/>
        <v>5.4</v>
      </c>
      <c r="D139" s="4" t="s">
        <v>466</v>
      </c>
      <c r="E139" s="7" t="s">
        <v>85</v>
      </c>
      <c r="F139" s="6">
        <v>4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13</v>
      </c>
      <c r="N139" s="4">
        <v>45</v>
      </c>
      <c r="O139" s="4">
        <v>0</v>
      </c>
      <c r="P139" s="8">
        <v>0</v>
      </c>
      <c r="Q139" s="7">
        <v>1</v>
      </c>
      <c r="R139" s="4">
        <v>4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Dawson Knox</v>
      </c>
      <c r="B140" s="4" t="str">
        <f ca="1">IFERROR(__xludf.DUMMYFUNCTION("INDEX(IFNA(REGEXEXTRACT(D140, ""([^ ]+)$"")))"),"BUF")</f>
        <v>BUF</v>
      </c>
      <c r="C140" s="4">
        <f t="shared" si="3"/>
        <v>5.2</v>
      </c>
      <c r="D140" s="4" t="s">
        <v>218</v>
      </c>
      <c r="E140" s="7" t="s">
        <v>56</v>
      </c>
      <c r="F140" s="6">
        <v>4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2</v>
      </c>
      <c r="R140" s="4">
        <v>42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Kendre Miller</v>
      </c>
      <c r="B141" s="4" t="str">
        <f ca="1">IFERROR(__xludf.DUMMYFUNCTION("INDEX(IFNA(REGEXEXTRACT(D141, ""([^ ]+)$"")))"),"NO")</f>
        <v>NO</v>
      </c>
      <c r="C141" s="4">
        <f t="shared" si="3"/>
        <v>4.6000000000000005</v>
      </c>
      <c r="D141" s="4" t="s">
        <v>525</v>
      </c>
      <c r="E141" s="7" t="s">
        <v>19</v>
      </c>
      <c r="F141" s="6">
        <v>4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9</v>
      </c>
      <c r="N141" s="4">
        <v>46</v>
      </c>
      <c r="O141" s="4">
        <v>0</v>
      </c>
      <c r="P141" s="8">
        <v>0</v>
      </c>
      <c r="Q141" s="7">
        <v>0</v>
      </c>
      <c r="R141" s="4">
        <v>0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Isiah Pacheco</v>
      </c>
      <c r="B142" s="4" t="str">
        <f ca="1">IFERROR(__xludf.DUMMYFUNCTION("INDEX(IFNA(REGEXEXTRACT(D142, ""([^ ]+)$"")))"),"KC")</f>
        <v>KC</v>
      </c>
      <c r="C142" s="4">
        <f t="shared" si="3"/>
        <v>5.2</v>
      </c>
      <c r="D142" s="4" t="s">
        <v>83</v>
      </c>
      <c r="E142" s="7" t="s">
        <v>85</v>
      </c>
      <c r="F142" s="6">
        <v>4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13</v>
      </c>
      <c r="N142" s="4">
        <v>32</v>
      </c>
      <c r="O142" s="4">
        <v>0</v>
      </c>
      <c r="P142" s="8">
        <v>0</v>
      </c>
      <c r="Q142" s="7">
        <v>1</v>
      </c>
      <c r="R142" s="4">
        <v>15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Michael Pittman</v>
      </c>
      <c r="B143" s="4" t="str">
        <f ca="1">IFERROR(__xludf.DUMMYFUNCTION("INDEX(IFNA(REGEXEXTRACT(D143, ""([^ ]+)$"")))"),"IND")</f>
        <v>IND</v>
      </c>
      <c r="C143" s="4">
        <f t="shared" si="3"/>
        <v>6.8000000000000007</v>
      </c>
      <c r="D143" s="4" t="s">
        <v>200</v>
      </c>
      <c r="E143" s="7" t="s">
        <v>356</v>
      </c>
      <c r="F143" s="6">
        <v>4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6</v>
      </c>
      <c r="R143" s="4">
        <v>58</v>
      </c>
      <c r="S143" s="4">
        <v>0</v>
      </c>
      <c r="T143" s="8">
        <v>0</v>
      </c>
      <c r="U143" s="7">
        <v>1</v>
      </c>
      <c r="V143" s="8">
        <v>0</v>
      </c>
    </row>
    <row r="144" spans="1:22" x14ac:dyDescent="0.2">
      <c r="A144" s="4" t="str">
        <f t="shared" ca="1" si="0"/>
        <v>Stone Smartt</v>
      </c>
      <c r="B144" s="4" t="str">
        <f ca="1">IFERROR(__xludf.DUMMYFUNCTION("INDEX(IFNA(REGEXEXTRACT(D144, ""([^ ]+)$"")))"),"LAC")</f>
        <v>LAC</v>
      </c>
      <c r="C144" s="4">
        <f t="shared" si="3"/>
        <v>5.5</v>
      </c>
      <c r="D144" s="4" t="s">
        <v>512</v>
      </c>
      <c r="E144" s="7" t="s">
        <v>358</v>
      </c>
      <c r="F144" s="6">
        <v>4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5</v>
      </c>
      <c r="R144" s="4">
        <v>50</v>
      </c>
      <c r="S144" s="4">
        <v>0</v>
      </c>
      <c r="T144" s="8">
        <v>0</v>
      </c>
      <c r="U144" s="7">
        <v>1</v>
      </c>
      <c r="V144" s="8">
        <v>0</v>
      </c>
    </row>
    <row r="145" spans="1:22" x14ac:dyDescent="0.2">
      <c r="A145" s="4" t="str">
        <f t="shared" ca="1" si="0"/>
        <v>Jordan Akins</v>
      </c>
      <c r="B145" s="4" t="str">
        <f ca="1">IFERROR(__xludf.DUMMYFUNCTION("INDEX(IFNA(REGEXEXTRACT(D145, ""([^ ]+)$"")))"),"CLE")</f>
        <v>CLE</v>
      </c>
      <c r="C145" s="4">
        <f t="shared" si="3"/>
        <v>4.5</v>
      </c>
      <c r="D145" s="4" t="s">
        <v>207</v>
      </c>
      <c r="E145" s="7" t="s">
        <v>424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3</v>
      </c>
      <c r="R145" s="4">
        <v>30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Rasheen Ali</v>
      </c>
      <c r="B146" s="4" t="str">
        <f ca="1">IFERROR(__xludf.DUMMYFUNCTION("INDEX(IFNA(REGEXEXTRACT(D146, ""([^ ]+)$"")))"),"BAL")</f>
        <v>BAL</v>
      </c>
      <c r="C146" s="4">
        <f t="shared" si="3"/>
        <v>3.2</v>
      </c>
      <c r="D146" s="4" t="s">
        <v>542</v>
      </c>
      <c r="E146" s="7" t="s">
        <v>53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8</v>
      </c>
      <c r="N146" s="4">
        <v>32</v>
      </c>
      <c r="O146" s="4">
        <v>0</v>
      </c>
      <c r="P146" s="8">
        <v>0</v>
      </c>
      <c r="Q146" s="7">
        <v>0</v>
      </c>
      <c r="R146" s="4">
        <v>0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Daniel Bellinger</v>
      </c>
      <c r="B147" s="4" t="str">
        <f ca="1">IFERROR(__xludf.DUMMYFUNCTION("INDEX(IFNA(REGEXEXTRACT(D147, ""([^ ]+)$"")))"),"NYG")</f>
        <v>NYG</v>
      </c>
      <c r="C147" s="4">
        <f t="shared" si="3"/>
        <v>5</v>
      </c>
      <c r="D147" s="4" t="s">
        <v>283</v>
      </c>
      <c r="E147" s="7" t="s">
        <v>61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3</v>
      </c>
      <c r="R147" s="4">
        <v>35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Brock Bowers</v>
      </c>
      <c r="B148" s="4" t="str">
        <f ca="1">IFERROR(__xludf.DUMMYFUNCTION("INDEX(IFNA(REGEXEXTRACT(D148, ""([^ ]+)$"")))"),"LV")</f>
        <v>LV</v>
      </c>
      <c r="C148" s="4">
        <f t="shared" si="3"/>
        <v>5</v>
      </c>
      <c r="D148" s="4" t="s">
        <v>162</v>
      </c>
      <c r="E148" s="7" t="s">
        <v>339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3</v>
      </c>
      <c r="R148" s="4">
        <v>35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Tyler Boyd</v>
      </c>
      <c r="B149" s="4" t="str">
        <f ca="1">IFERROR(__xludf.DUMMYFUNCTION("INDEX(IFNA(REGEXEXTRACT(D149, ""([^ ]+)$"")))"),"TEN")</f>
        <v>TEN</v>
      </c>
      <c r="C149" s="4">
        <f t="shared" si="3"/>
        <v>4.9000000000000004</v>
      </c>
      <c r="D149" s="4" t="s">
        <v>231</v>
      </c>
      <c r="E149" s="7" t="s">
        <v>348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2</v>
      </c>
      <c r="R149" s="4">
        <v>39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Dyami Brown</v>
      </c>
      <c r="B150" s="4" t="str">
        <f ca="1">IFERROR(__xludf.DUMMYFUNCTION("INDEX(IFNA(REGEXEXTRACT(D150, ""([^ ]+)$"")))"),"WAS")</f>
        <v>WAS</v>
      </c>
      <c r="C150" s="4">
        <f t="shared" si="3"/>
        <v>4.5</v>
      </c>
      <c r="D150" s="4" t="s">
        <v>384</v>
      </c>
      <c r="E150" s="7" t="s">
        <v>129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3</v>
      </c>
      <c r="R150" s="4">
        <v>30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Nick Chubb</v>
      </c>
      <c r="B151" s="4" t="str">
        <f ca="1">IFERROR(__xludf.DUMMYFUNCTION("INDEX(IFNA(REGEXEXTRACT(D151, ""([^ ]+)$"")))"),"CLE")</f>
        <v>CLE</v>
      </c>
      <c r="C151" s="4">
        <f t="shared" si="3"/>
        <v>2.1000000000000005</v>
      </c>
      <c r="D151" s="4" t="s">
        <v>522</v>
      </c>
      <c r="E151" s="7" t="s">
        <v>424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9</v>
      </c>
      <c r="N151" s="4">
        <v>41</v>
      </c>
      <c r="O151" s="4">
        <v>0</v>
      </c>
      <c r="P151" s="8">
        <v>0</v>
      </c>
      <c r="Q151" s="7">
        <v>0</v>
      </c>
      <c r="R151" s="4">
        <v>0</v>
      </c>
      <c r="S151" s="4">
        <v>0</v>
      </c>
      <c r="T151" s="8">
        <v>0</v>
      </c>
      <c r="U151" s="7">
        <v>1</v>
      </c>
      <c r="V151" s="8">
        <v>0</v>
      </c>
    </row>
    <row r="152" spans="1:22" x14ac:dyDescent="0.2">
      <c r="A152" s="4" t="str">
        <f t="shared" ca="1" si="0"/>
        <v>Brandin Cooks</v>
      </c>
      <c r="B152" s="4" t="str">
        <f ca="1">IFERROR(__xludf.DUMMYFUNCTION("INDEX(IFNA(REGEXEXTRACT(D152, ""([^ ]+)$"")))"),"DAL")</f>
        <v>DAL</v>
      </c>
      <c r="C152" s="4">
        <f t="shared" si="3"/>
        <v>4.9000000000000004</v>
      </c>
      <c r="D152" s="4" t="s">
        <v>105</v>
      </c>
      <c r="E152" s="7" t="s">
        <v>344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0</v>
      </c>
      <c r="N152" s="4">
        <v>0</v>
      </c>
      <c r="O152" s="4">
        <v>0</v>
      </c>
      <c r="P152" s="8">
        <v>0</v>
      </c>
      <c r="Q152" s="7">
        <v>3</v>
      </c>
      <c r="R152" s="4">
        <v>34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Nathaniel Dell</v>
      </c>
      <c r="B153" s="4" t="str">
        <f ca="1">IFERROR(__xludf.DUMMYFUNCTION("INDEX(IFNA(REGEXEXTRACT(D153, ""([^ ]+)$"")))"),"HOU")</f>
        <v>HOU</v>
      </c>
      <c r="C153" s="4">
        <f t="shared" si="3"/>
        <v>5.0999999999999996</v>
      </c>
      <c r="D153" s="4" t="s">
        <v>164</v>
      </c>
      <c r="E153" s="7" t="s">
        <v>421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1</v>
      </c>
      <c r="N153" s="4">
        <v>15</v>
      </c>
      <c r="O153" s="4">
        <v>0</v>
      </c>
      <c r="P153" s="8">
        <v>0</v>
      </c>
      <c r="Q153" s="7">
        <v>2</v>
      </c>
      <c r="R153" s="4">
        <v>26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Josh Downs</v>
      </c>
      <c r="B154" s="4" t="str">
        <f ca="1">IFERROR(__xludf.DUMMYFUNCTION("INDEX(IFNA(REGEXEXTRACT(D154, ""([^ ]+)$"")))"),"IND")</f>
        <v>IND</v>
      </c>
      <c r="C154" s="4">
        <f t="shared" si="3"/>
        <v>4.7</v>
      </c>
      <c r="D154" s="4" t="s">
        <v>435</v>
      </c>
      <c r="E154" s="7" t="s">
        <v>356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3</v>
      </c>
      <c r="R154" s="4">
        <v>32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Mike Gesicki</v>
      </c>
      <c r="B155" s="4" t="str">
        <f ca="1">IFERROR(__xludf.DUMMYFUNCTION("INDEX(IFNA(REGEXEXTRACT(D155, ""([^ ]+)$"")))"),"CIN")</f>
        <v>CIN</v>
      </c>
      <c r="C155" s="4">
        <f t="shared" si="3"/>
        <v>5.2</v>
      </c>
      <c r="D155" s="4" t="s">
        <v>242</v>
      </c>
      <c r="E155" s="7" t="s">
        <v>345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3</v>
      </c>
      <c r="R155" s="4">
        <v>37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Marvin Harrison</v>
      </c>
      <c r="B156" s="4" t="str">
        <f ca="1">IFERROR(__xludf.DUMMYFUNCTION("INDEX(IFNA(REGEXEXTRACT(D156, ""([^ ]+)$"")))"),"ARI")</f>
        <v>ARI</v>
      </c>
      <c r="C156" s="4">
        <f t="shared" si="3"/>
        <v>4.2</v>
      </c>
      <c r="D156" s="4" t="s">
        <v>299</v>
      </c>
      <c r="E156" s="7" t="s">
        <v>101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32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Tyreek Hill</v>
      </c>
      <c r="B157" s="4" t="str">
        <f ca="1">IFERROR(__xludf.DUMMYFUNCTION("INDEX(IFNA(REGEXEXTRACT(D157, ""([^ ]+)$"")))"),"MIA")</f>
        <v>MIA</v>
      </c>
      <c r="C157" s="4">
        <f t="shared" si="3"/>
        <v>4.5999999999999996</v>
      </c>
      <c r="D157" s="4" t="s">
        <v>47</v>
      </c>
      <c r="E157" s="7" t="s">
        <v>362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36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Austin Hooper</v>
      </c>
      <c r="B158" s="4" t="str">
        <f ca="1">IFERROR(__xludf.DUMMYFUNCTION("INDEX(IFNA(REGEXEXTRACT(D158, ""([^ ]+)$"")))"),"NE")</f>
        <v>NE</v>
      </c>
      <c r="C158" s="4">
        <f t="shared" si="3"/>
        <v>5.3000000000000007</v>
      </c>
      <c r="D158" s="4" t="s">
        <v>190</v>
      </c>
      <c r="E158" s="7" t="s">
        <v>359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3</v>
      </c>
      <c r="R158" s="4">
        <v>38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DeAndre Hopkins</v>
      </c>
      <c r="B159" s="4" t="str">
        <f ca="1">IFERROR(__xludf.DUMMYFUNCTION("INDEX(IFNA(REGEXEXTRACT(D159, ""([^ ]+)$"")))"),"KC")</f>
        <v>KC</v>
      </c>
      <c r="C159" s="4">
        <f t="shared" si="3"/>
        <v>6.1</v>
      </c>
      <c r="D159" s="4" t="s">
        <v>302</v>
      </c>
      <c r="E159" s="7" t="s">
        <v>85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5</v>
      </c>
      <c r="R159" s="4">
        <v>36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Jauan Jennings</v>
      </c>
      <c r="B160" s="4" t="str">
        <f ca="1">IFERROR(__xludf.DUMMYFUNCTION("INDEX(IFNA(REGEXEXTRACT(D160, ""([^ ]+)$"")))"),"SF")</f>
        <v>SF</v>
      </c>
      <c r="C160" s="4">
        <f t="shared" si="3"/>
        <v>4.0999999999999996</v>
      </c>
      <c r="D160" s="4" t="s">
        <v>152</v>
      </c>
      <c r="E160" s="7" t="s">
        <v>51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2</v>
      </c>
      <c r="R160" s="4">
        <v>31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Tucker Kraft</v>
      </c>
      <c r="B161" s="4" t="str">
        <f ca="1">IFERROR(__xludf.DUMMYFUNCTION("INDEX(IFNA(REGEXEXTRACT(D161, ""([^ ]+)$"")))"),"GB")</f>
        <v>GB</v>
      </c>
      <c r="C161" s="4">
        <f t="shared" si="3"/>
        <v>4.4000000000000004</v>
      </c>
      <c r="D161" s="4" t="s">
        <v>195</v>
      </c>
      <c r="E161" s="7" t="s">
        <v>112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2</v>
      </c>
      <c r="R161" s="4">
        <v>34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Jaleel McLaughlin</v>
      </c>
      <c r="B162" s="4" t="str">
        <f ca="1">IFERROR(__xludf.DUMMYFUNCTION("INDEX(IFNA(REGEXEXTRACT(D162, ""([^ ]+)$"")))"),"DEN")</f>
        <v>DEN</v>
      </c>
      <c r="C162" s="4">
        <f t="shared" si="3"/>
        <v>4.9000000000000004</v>
      </c>
      <c r="D162" s="4" t="s">
        <v>254</v>
      </c>
      <c r="E162" s="7" t="s">
        <v>352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7</v>
      </c>
      <c r="N162" s="4">
        <v>21</v>
      </c>
      <c r="O162" s="4">
        <v>0</v>
      </c>
      <c r="P162" s="8">
        <v>0</v>
      </c>
      <c r="Q162" s="7">
        <v>3</v>
      </c>
      <c r="R162" s="4">
        <v>13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David Montgomery</v>
      </c>
      <c r="B163" s="4" t="str">
        <f ca="1">IFERROR(__xludf.DUMMYFUNCTION("INDEX(IFNA(REGEXEXTRACT(D163, ""([^ ]+)$"")))"),"DET")</f>
        <v>DET</v>
      </c>
      <c r="C163" s="4">
        <f t="shared" si="3"/>
        <v>5.5</v>
      </c>
      <c r="D163" s="4" t="s">
        <v>74</v>
      </c>
      <c r="E163" s="7" t="s">
        <v>342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5</v>
      </c>
      <c r="N163" s="4">
        <v>4</v>
      </c>
      <c r="O163" s="4">
        <v>0</v>
      </c>
      <c r="P163" s="8">
        <v>0</v>
      </c>
      <c r="Q163" s="7">
        <v>4</v>
      </c>
      <c r="R163" s="4">
        <v>31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Rome Odunze</v>
      </c>
      <c r="B164" s="4" t="str">
        <f ca="1">IFERROR(__xludf.DUMMYFUNCTION("INDEX(IFNA(REGEXEXTRACT(D164, ""([^ ]+)$"")))"),"CHI")</f>
        <v>CHI</v>
      </c>
      <c r="C164" s="4">
        <f t="shared" si="3"/>
        <v>4.9000000000000004</v>
      </c>
      <c r="D164" s="4" t="s">
        <v>261</v>
      </c>
      <c r="E164" s="7" t="s">
        <v>349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39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Dare Ogunbowale</v>
      </c>
      <c r="B165" s="4" t="str">
        <f ca="1">IFERROR(__xludf.DUMMYFUNCTION("INDEX(IFNA(REGEXEXTRACT(D165, ""([^ ]+)$"")))"),"HOU")</f>
        <v>HOU</v>
      </c>
      <c r="C165" s="4">
        <f t="shared" si="3"/>
        <v>3.5</v>
      </c>
      <c r="D165" s="4" t="s">
        <v>316</v>
      </c>
      <c r="E165" s="7" t="s">
        <v>421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1</v>
      </c>
      <c r="N165" s="4">
        <v>35</v>
      </c>
      <c r="O165" s="4">
        <v>0</v>
      </c>
      <c r="P165" s="8">
        <v>0</v>
      </c>
      <c r="Q165" s="7">
        <v>0</v>
      </c>
      <c r="R165" s="4">
        <v>0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Samaje Perine</v>
      </c>
      <c r="B166" s="4" t="str">
        <f ca="1">IFERROR(__xludf.DUMMYFUNCTION("INDEX(IFNA(REGEXEXTRACT(D166, ""([^ ]+)$"")))"),"KC")</f>
        <v>KC</v>
      </c>
      <c r="C166" s="4">
        <f t="shared" si="3"/>
        <v>3.9000000000000004</v>
      </c>
      <c r="D166" s="4" t="s">
        <v>266</v>
      </c>
      <c r="E166" s="7" t="s">
        <v>85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1</v>
      </c>
      <c r="N166" s="4">
        <v>11</v>
      </c>
      <c r="O166" s="4">
        <v>0</v>
      </c>
      <c r="P166" s="8">
        <v>0</v>
      </c>
      <c r="Q166" s="7">
        <v>1</v>
      </c>
      <c r="R166" s="4">
        <v>23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Brock Purdy</v>
      </c>
      <c r="B167" s="4" t="str">
        <f ca="1">IFERROR(__xludf.DUMMYFUNCTION("INDEX(IFNA(REGEXEXTRACT(D167, ""([^ ]+)$"")))"),"SF")</f>
        <v>SF</v>
      </c>
      <c r="C167" s="4">
        <f t="shared" si="3"/>
        <v>3.9799999999999995</v>
      </c>
      <c r="D167" s="4" t="s">
        <v>113</v>
      </c>
      <c r="E167" s="7" t="s">
        <v>51</v>
      </c>
      <c r="F167" s="6">
        <v>3</v>
      </c>
      <c r="G167" s="7">
        <v>31</v>
      </c>
      <c r="H167" s="4">
        <v>14</v>
      </c>
      <c r="I167" s="4">
        <v>142</v>
      </c>
      <c r="J167" s="4">
        <v>0</v>
      </c>
      <c r="K167" s="4">
        <v>1</v>
      </c>
      <c r="L167" s="8">
        <v>0</v>
      </c>
      <c r="M167" s="7">
        <v>1</v>
      </c>
      <c r="N167" s="4">
        <v>3</v>
      </c>
      <c r="O167" s="4">
        <v>0</v>
      </c>
      <c r="P167" s="8">
        <v>0</v>
      </c>
      <c r="Q167" s="7">
        <v>0</v>
      </c>
      <c r="R167" s="4">
        <v>0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Wan'Dale Robinson</v>
      </c>
      <c r="B168" s="4" t="str">
        <f ca="1">IFERROR(__xludf.DUMMYFUNCTION("INDEX(IFNA(REGEXEXTRACT(D168, ""([^ ]+)$"")))"),"NYG")</f>
        <v>NYG</v>
      </c>
      <c r="C168" s="4">
        <f t="shared" si="3"/>
        <v>5.8000000000000007</v>
      </c>
      <c r="D168" s="4" t="s">
        <v>169</v>
      </c>
      <c r="E168" s="7" t="s">
        <v>61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4</v>
      </c>
      <c r="R168" s="4">
        <v>38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Geno Smith</v>
      </c>
      <c r="B169" s="4" t="str">
        <f ca="1">IFERROR(__xludf.DUMMYFUNCTION("INDEX(IFNA(REGEXEXTRACT(D169, ""([^ ]+)$"")))"),"SEA")</f>
        <v>SEA</v>
      </c>
      <c r="C169" s="4">
        <f t="shared" si="3"/>
        <v>4.46</v>
      </c>
      <c r="D169" s="4" t="s">
        <v>48</v>
      </c>
      <c r="E169" s="7" t="s">
        <v>23</v>
      </c>
      <c r="F169" s="6">
        <v>3</v>
      </c>
      <c r="G169" s="7">
        <v>19</v>
      </c>
      <c r="H169" s="4">
        <v>15</v>
      </c>
      <c r="I169" s="4">
        <v>149</v>
      </c>
      <c r="J169" s="4">
        <v>0</v>
      </c>
      <c r="K169" s="4">
        <v>1</v>
      </c>
      <c r="L169" s="8">
        <v>0</v>
      </c>
      <c r="M169" s="7">
        <v>1</v>
      </c>
      <c r="N169" s="4">
        <v>5</v>
      </c>
      <c r="O169" s="4">
        <v>0</v>
      </c>
      <c r="P169" s="8">
        <v>0</v>
      </c>
      <c r="Q169" s="7">
        <v>0</v>
      </c>
      <c r="R169" s="4">
        <v>0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Tyrone Tracy</v>
      </c>
      <c r="B170" s="4" t="str">
        <f ca="1">IFERROR(__xludf.DUMMYFUNCTION("INDEX(IFNA(REGEXEXTRACT(D170, ""([^ ]+)$"")))"),"NYG")</f>
        <v>NYG</v>
      </c>
      <c r="C170" s="4">
        <f t="shared" si="3"/>
        <v>4</v>
      </c>
      <c r="D170" s="4" t="s">
        <v>327</v>
      </c>
      <c r="E170" s="7" t="s">
        <v>61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10</v>
      </c>
      <c r="N170" s="4">
        <v>31</v>
      </c>
      <c r="O170" s="4">
        <v>0</v>
      </c>
      <c r="P170" s="8">
        <v>0</v>
      </c>
      <c r="Q170" s="7">
        <v>1</v>
      </c>
      <c r="R170" s="4">
        <v>4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Olamide Zaccheaus</v>
      </c>
      <c r="B171" s="4" t="str">
        <f ca="1">IFERROR(__xludf.DUMMYFUNCTION("INDEX(IFNA(REGEXEXTRACT(D171, ""([^ ]+)$"")))"),"WAS")</f>
        <v>WAS</v>
      </c>
      <c r="C171" s="4">
        <f t="shared" si="3"/>
        <v>5.0999999999999996</v>
      </c>
      <c r="D171" s="4" t="s">
        <v>278</v>
      </c>
      <c r="E171" s="7" t="s">
        <v>129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3</v>
      </c>
      <c r="R171" s="4">
        <v>36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Nelson Agholor</v>
      </c>
      <c r="B172" s="4" t="str">
        <f ca="1">IFERROR(__xludf.DUMMYFUNCTION("INDEX(IFNA(REGEXEXTRACT(D172, ""([^ ]+)$"")))"),"BAL")</f>
        <v>BAL</v>
      </c>
      <c r="C172" s="4">
        <f t="shared" si="3"/>
        <v>3.1</v>
      </c>
      <c r="D172" s="4" t="s">
        <v>279</v>
      </c>
      <c r="E172" s="7" t="s">
        <v>53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1</v>
      </c>
      <c r="R172" s="4">
        <v>26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Trey Benson</v>
      </c>
      <c r="B173" s="4" t="str">
        <f ca="1">IFERROR(__xludf.DUMMYFUNCTION("INDEX(IFNA(REGEXEXTRACT(D173, ""([^ ]+)$"")))"),"ARI")</f>
        <v>ARI</v>
      </c>
      <c r="C173" s="4">
        <f t="shared" si="3"/>
        <v>2.2000000000000002</v>
      </c>
      <c r="D173" s="4" t="s">
        <v>230</v>
      </c>
      <c r="E173" s="7" t="s">
        <v>101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5</v>
      </c>
      <c r="N173" s="4">
        <v>22</v>
      </c>
      <c r="O173" s="4">
        <v>0</v>
      </c>
      <c r="P173" s="8">
        <v>0</v>
      </c>
      <c r="Q173" s="7">
        <v>0</v>
      </c>
      <c r="R173" s="4">
        <v>0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Grant Calcaterra</v>
      </c>
      <c r="B174" s="4" t="str">
        <f ca="1">IFERROR(__xludf.DUMMYFUNCTION("INDEX(IFNA(REGEXEXTRACT(D174, ""([^ ]+)$"")))"),"PHI")</f>
        <v>PHI</v>
      </c>
      <c r="C174" s="4">
        <f t="shared" si="3"/>
        <v>2.7</v>
      </c>
      <c r="D174" s="4" t="s">
        <v>233</v>
      </c>
      <c r="E174" s="7" t="s">
        <v>116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1</v>
      </c>
      <c r="R174" s="4">
        <v>22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Jamison Crowder</v>
      </c>
      <c r="B175" s="4" t="str">
        <f ca="1">IFERROR(__xludf.DUMMYFUNCTION("INDEX(IFNA(REGEXEXTRACT(D175, ""([^ ]+)$"")))"),"WAS")</f>
        <v>WAS</v>
      </c>
      <c r="C175" s="4">
        <f t="shared" si="3"/>
        <v>4.2</v>
      </c>
      <c r="D175" s="4" t="s">
        <v>289</v>
      </c>
      <c r="E175" s="7" t="s">
        <v>129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3</v>
      </c>
      <c r="R175" s="4">
        <v>27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Isaiah Davis</v>
      </c>
      <c r="B176" s="4" t="str">
        <f ca="1">IFERROR(__xludf.DUMMYFUNCTION("INDEX(IFNA(REGEXEXTRACT(D176, ""([^ ]+)$"")))"),"NYJ")</f>
        <v>NYJ</v>
      </c>
      <c r="C176" s="4">
        <f t="shared" si="3"/>
        <v>3.1000000000000005</v>
      </c>
      <c r="D176" s="4" t="s">
        <v>453</v>
      </c>
      <c r="E176" s="7" t="s">
        <v>351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5</v>
      </c>
      <c r="N176" s="4">
        <v>24</v>
      </c>
      <c r="O176" s="4">
        <v>0</v>
      </c>
      <c r="P176" s="8">
        <v>0</v>
      </c>
      <c r="Q176" s="7">
        <v>1</v>
      </c>
      <c r="R176" s="4">
        <v>2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Tommy DeVito</v>
      </c>
      <c r="B177" s="4" t="str">
        <f ca="1">IFERROR(__xludf.DUMMYFUNCTION("INDEX(IFNA(REGEXEXTRACT(D177, ""([^ ]+)$"")))"),"NYG")</f>
        <v>NYG</v>
      </c>
      <c r="C177" s="4">
        <f t="shared" si="3"/>
        <v>2.72</v>
      </c>
      <c r="D177" s="4" t="s">
        <v>543</v>
      </c>
      <c r="E177" s="7" t="s">
        <v>61</v>
      </c>
      <c r="F177" s="6">
        <v>2</v>
      </c>
      <c r="G177" s="7">
        <v>13</v>
      </c>
      <c r="H177" s="4">
        <v>10</v>
      </c>
      <c r="I177" s="4">
        <v>68</v>
      </c>
      <c r="J177" s="4">
        <v>0</v>
      </c>
      <c r="K177" s="4">
        <v>0</v>
      </c>
      <c r="L177" s="8">
        <v>0</v>
      </c>
      <c r="M177" s="7">
        <v>1</v>
      </c>
      <c r="N177" s="4">
        <v>0</v>
      </c>
      <c r="O177" s="4">
        <v>0</v>
      </c>
      <c r="P177" s="8">
        <v>0</v>
      </c>
      <c r="Q177" s="7">
        <v>0</v>
      </c>
      <c r="R177" s="4">
        <v>0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Gus Edwards</v>
      </c>
      <c r="B178" s="4" t="str">
        <f ca="1">IFERROR(__xludf.DUMMYFUNCTION("INDEX(IFNA(REGEXEXTRACT(D178, ""([^ ]+)$"")))"),"LAC")</f>
        <v>LAC</v>
      </c>
      <c r="C178" s="4">
        <f t="shared" si="3"/>
        <v>2.3000000000000003</v>
      </c>
      <c r="D178" s="4" t="s">
        <v>214</v>
      </c>
      <c r="E178" s="7" t="s">
        <v>358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8</v>
      </c>
      <c r="N178" s="4">
        <v>23</v>
      </c>
      <c r="O178" s="4">
        <v>0</v>
      </c>
      <c r="P178" s="8">
        <v>0</v>
      </c>
      <c r="Q178" s="7">
        <v>0</v>
      </c>
      <c r="R178" s="4">
        <v>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Zach Ertz</v>
      </c>
      <c r="B179" s="4" t="str">
        <f ca="1">IFERROR(__xludf.DUMMYFUNCTION("INDEX(IFNA(REGEXEXTRACT(D179, ""([^ ]+)$"")))"),"WAS")</f>
        <v>WAS</v>
      </c>
      <c r="C179" s="4">
        <f t="shared" si="3"/>
        <v>3.5</v>
      </c>
      <c r="D179" s="4" t="s">
        <v>215</v>
      </c>
      <c r="E179" s="7" t="s">
        <v>129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2</v>
      </c>
      <c r="R179" s="4">
        <v>25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Jake Ferguson</v>
      </c>
      <c r="B180" s="4" t="str">
        <f ca="1">IFERROR(__xludf.DUMMYFUNCTION("INDEX(IFNA(REGEXEXTRACT(D180, ""([^ ]+)$"")))"),"DAL")</f>
        <v>DAL</v>
      </c>
      <c r="C180" s="4">
        <f t="shared" si="3"/>
        <v>3.3000000000000003</v>
      </c>
      <c r="D180" s="4" t="s">
        <v>240</v>
      </c>
      <c r="E180" s="7" t="s">
        <v>344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2</v>
      </c>
      <c r="R180" s="4">
        <v>23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Anthony Gould</v>
      </c>
      <c r="B181" s="4" t="str">
        <f ca="1">IFERROR(__xludf.DUMMYFUNCTION("INDEX(IFNA(REGEXEXTRACT(D181, ""([^ ]+)$"")))"),"IND")</f>
        <v>IND</v>
      </c>
      <c r="C181" s="4">
        <f t="shared" si="3"/>
        <v>2.8000000000000003</v>
      </c>
      <c r="D181" s="4" t="s">
        <v>544</v>
      </c>
      <c r="E181" s="7" t="s">
        <v>356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1</v>
      </c>
      <c r="R181" s="4">
        <v>23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Hunter Henry</v>
      </c>
      <c r="B182" s="4" t="str">
        <f ca="1">IFERROR(__xludf.DUMMYFUNCTION("INDEX(IFNA(REGEXEXTRACT(D182, ""([^ ]+)$"")))"),"NE")</f>
        <v>NE</v>
      </c>
      <c r="C182" s="4">
        <f t="shared" si="3"/>
        <v>4.5</v>
      </c>
      <c r="D182" s="4" t="s">
        <v>244</v>
      </c>
      <c r="E182" s="7" t="s">
        <v>359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4</v>
      </c>
      <c r="R182" s="4">
        <v>25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Travis Kelce</v>
      </c>
      <c r="B183" s="4" t="str">
        <f ca="1">IFERROR(__xludf.DUMMYFUNCTION("INDEX(IFNA(REGEXEXTRACT(D183, ""([^ ]+)$"")))"),"KC")</f>
        <v>KC</v>
      </c>
      <c r="C183" s="4">
        <f t="shared" si="3"/>
        <v>4.7</v>
      </c>
      <c r="D183" s="4" t="s">
        <v>193</v>
      </c>
      <c r="E183" s="7" t="s">
        <v>85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4</v>
      </c>
      <c r="R183" s="4">
        <v>27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Tyler Lockett</v>
      </c>
      <c r="B184" s="4" t="str">
        <f ca="1">IFERROR(__xludf.DUMMYFUNCTION("INDEX(IFNA(REGEXEXTRACT(D184, ""([^ ]+)$"")))"),"SEA")</f>
        <v>SEA</v>
      </c>
      <c r="C184" s="4">
        <f t="shared" si="3"/>
        <v>2.7</v>
      </c>
      <c r="D184" s="4" t="s">
        <v>145</v>
      </c>
      <c r="E184" s="7" t="s">
        <v>23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1</v>
      </c>
      <c r="R184" s="4">
        <v>22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D.K. Metcalf</v>
      </c>
      <c r="B185" s="4" t="str">
        <f ca="1">IFERROR(__xludf.DUMMYFUNCTION("INDEX(IFNA(REGEXEXTRACT(D185, ""([^ ]+)$"")))"),"SEA")</f>
        <v>SEA</v>
      </c>
      <c r="C185" s="4">
        <f t="shared" si="3"/>
        <v>4.3000000000000007</v>
      </c>
      <c r="D185" s="4" t="s">
        <v>219</v>
      </c>
      <c r="E185" s="7" t="s">
        <v>23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3</v>
      </c>
      <c r="R185" s="4">
        <v>28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Marvin Mims</v>
      </c>
      <c r="B186" s="4" t="str">
        <f ca="1">IFERROR(__xludf.DUMMYFUNCTION("INDEX(IFNA(REGEXEXTRACT(D186, ""([^ ]+)$"")))"),"DEN")</f>
        <v>DEN</v>
      </c>
      <c r="C186" s="4">
        <f t="shared" si="3"/>
        <v>4</v>
      </c>
      <c r="D186" s="4" t="s">
        <v>389</v>
      </c>
      <c r="E186" s="7" t="s">
        <v>352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1</v>
      </c>
      <c r="N186" s="4">
        <v>0</v>
      </c>
      <c r="O186" s="4">
        <v>0</v>
      </c>
      <c r="P186" s="8">
        <v>0</v>
      </c>
      <c r="Q186" s="7">
        <v>4</v>
      </c>
      <c r="R186" s="4">
        <v>20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Cade Otton</v>
      </c>
      <c r="B187" s="4" t="str">
        <f ca="1">IFERROR(__xludf.DUMMYFUNCTION("INDEX(IFNA(REGEXEXTRACT(D187, ""([^ ]+)$"")))"),"TB")</f>
        <v>TB</v>
      </c>
      <c r="C187" s="4">
        <f t="shared" si="3"/>
        <v>3.4000000000000004</v>
      </c>
      <c r="D187" s="4" t="s">
        <v>317</v>
      </c>
      <c r="E187" s="7" t="s">
        <v>82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24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Colby Parkinson</v>
      </c>
      <c r="B188" s="4" t="str">
        <f ca="1">IFERROR(__xludf.DUMMYFUNCTION("INDEX(IFNA(REGEXEXTRACT(D188, ""([^ ]+)$"")))"),"LA")</f>
        <v>LA</v>
      </c>
      <c r="C188" s="4">
        <f t="shared" si="3"/>
        <v>3.1</v>
      </c>
      <c r="D188" s="4" t="s">
        <v>179</v>
      </c>
      <c r="E188" s="7" t="s">
        <v>39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21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Dante Pettis</v>
      </c>
      <c r="B189" s="4" t="str">
        <f ca="1">IFERROR(__xludf.DUMMYFUNCTION("INDEX(IFNA(REGEXEXTRACT(D189, ""([^ ]+)$"")))"),"NO")</f>
        <v>NO</v>
      </c>
      <c r="C189" s="4">
        <f t="shared" si="3"/>
        <v>3.4000000000000004</v>
      </c>
      <c r="D189" s="4" t="s">
        <v>545</v>
      </c>
      <c r="E189" s="7" t="s">
        <v>19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2</v>
      </c>
      <c r="R189" s="4">
        <v>24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Kyle Pitts</v>
      </c>
      <c r="B190" s="4" t="str">
        <f ca="1">IFERROR(__xludf.DUMMYFUNCTION("INDEX(IFNA(REGEXEXTRACT(D190, ""([^ ]+)$"")))"),"ATL")</f>
        <v>ATL</v>
      </c>
      <c r="C190" s="4">
        <f t="shared" si="3"/>
        <v>4.8000000000000007</v>
      </c>
      <c r="D190" s="4" t="s">
        <v>137</v>
      </c>
      <c r="E190" s="7" t="s">
        <v>420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4</v>
      </c>
      <c r="R190" s="4">
        <v>28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KaVontae Turpin</v>
      </c>
      <c r="B191" s="4" t="str">
        <f ca="1">IFERROR(__xludf.DUMMYFUNCTION("INDEX(IFNA(REGEXEXTRACT(D191, ""([^ ]+)$"")))"),"DAL")</f>
        <v>DAL</v>
      </c>
      <c r="C191" s="4">
        <f t="shared" si="3"/>
        <v>2.7</v>
      </c>
      <c r="D191" s="4" t="s">
        <v>414</v>
      </c>
      <c r="E191" s="7" t="s">
        <v>344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2</v>
      </c>
      <c r="N191" s="4">
        <v>27</v>
      </c>
      <c r="O191" s="4">
        <v>0</v>
      </c>
      <c r="P191" s="8">
        <v>0</v>
      </c>
      <c r="Q191" s="7">
        <v>0</v>
      </c>
      <c r="R191" s="4">
        <v>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Mike Boone</v>
      </c>
      <c r="B192" s="4" t="str">
        <f ca="1">IFERROR(__xludf.DUMMYFUNCTION("INDEX(IFNA(REGEXEXTRACT(D192, ""([^ ]+)$"")))"),"CAR")</f>
        <v>CAR</v>
      </c>
      <c r="C192" s="4">
        <f t="shared" si="3"/>
        <v>1.4000000000000001</v>
      </c>
      <c r="D192" s="4" t="s">
        <v>284</v>
      </c>
      <c r="E192" s="7" t="s">
        <v>89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2</v>
      </c>
      <c r="N192" s="4">
        <v>14</v>
      </c>
      <c r="O192" s="4">
        <v>0</v>
      </c>
      <c r="P192" s="8">
        <v>0</v>
      </c>
      <c r="Q192" s="7">
        <v>0</v>
      </c>
      <c r="R192" s="4">
        <v>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Kayshon Boutte</v>
      </c>
      <c r="B193" s="4" t="str">
        <f ca="1">IFERROR(__xludf.DUMMYFUNCTION("INDEX(IFNA(REGEXEXTRACT(D193, ""([^ ]+)$"")))"),"NE")</f>
        <v>NE</v>
      </c>
      <c r="C193" s="4">
        <f t="shared" si="3"/>
        <v>2.9000000000000004</v>
      </c>
      <c r="D193" s="4" t="s">
        <v>448</v>
      </c>
      <c r="E193" s="7" t="s">
        <v>359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2</v>
      </c>
      <c r="R193" s="4">
        <v>19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D.J. Chark</v>
      </c>
      <c r="B194" s="4" t="str">
        <f ca="1">IFERROR(__xludf.DUMMYFUNCTION("INDEX(IFNA(REGEXEXTRACT(D194, ""([^ ]+)$"")))"),"LAC")</f>
        <v>LAC</v>
      </c>
      <c r="C194" s="4">
        <f t="shared" si="3"/>
        <v>2.6</v>
      </c>
      <c r="D194" s="4" t="s">
        <v>546</v>
      </c>
      <c r="E194" s="7" t="s">
        <v>358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2</v>
      </c>
      <c r="R194" s="4">
        <v>16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Blake Corum</v>
      </c>
      <c r="B195" s="4" t="str">
        <f ca="1">IFERROR(__xludf.DUMMYFUNCTION("INDEX(IFNA(REGEXEXTRACT(D195, ""([^ ]+)$"")))"),"LA")</f>
        <v>LA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</v>
      </c>
      <c r="D195" s="4" t="s">
        <v>375</v>
      </c>
      <c r="E195" s="7" t="s">
        <v>39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3</v>
      </c>
      <c r="N195" s="4">
        <v>5</v>
      </c>
      <c r="O195" s="4">
        <v>0</v>
      </c>
      <c r="P195" s="8">
        <v>0</v>
      </c>
      <c r="Q195" s="7">
        <v>2</v>
      </c>
      <c r="R195" s="4">
        <v>15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DeeJay Dallas</v>
      </c>
      <c r="B196" s="4" t="str">
        <f ca="1">IFERROR(__xludf.DUMMYFUNCTION("INDEX(IFNA(REGEXEXTRACT(D196, ""([^ ]+)$"")))"),"ARI")</f>
        <v>ARI</v>
      </c>
      <c r="C196" s="4">
        <f t="shared" si="4"/>
        <v>1.5</v>
      </c>
      <c r="D196" s="4" t="s">
        <v>547</v>
      </c>
      <c r="E196" s="7" t="s">
        <v>101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4</v>
      </c>
      <c r="N196" s="4">
        <v>15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Audric Estime</v>
      </c>
      <c r="B197" s="4" t="str">
        <f ca="1">IFERROR(__xludf.DUMMYFUNCTION("INDEX(IFNA(REGEXEXTRACT(D197, ""([^ ]+)$"")))"),"DEN")</f>
        <v>DEN</v>
      </c>
      <c r="C197" s="4">
        <f t="shared" si="4"/>
        <v>2.2999999999999998</v>
      </c>
      <c r="D197" s="4" t="s">
        <v>238</v>
      </c>
      <c r="E197" s="7" t="s">
        <v>352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5</v>
      </c>
      <c r="N197" s="4">
        <v>13</v>
      </c>
      <c r="O197" s="4">
        <v>0</v>
      </c>
      <c r="P197" s="8">
        <v>0</v>
      </c>
      <c r="Q197" s="7">
        <v>1</v>
      </c>
      <c r="R197" s="4">
        <v>5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Noah Fant</v>
      </c>
      <c r="B198" s="4" t="str">
        <f ca="1">IFERROR(__xludf.DUMMYFUNCTION("INDEX(IFNA(REGEXEXTRACT(D198, ""([^ ]+)$"")))"),"SEA")</f>
        <v>SEA</v>
      </c>
      <c r="C198" s="4">
        <f t="shared" si="4"/>
        <v>3</v>
      </c>
      <c r="D198" s="4" t="s">
        <v>239</v>
      </c>
      <c r="E198" s="7" t="s">
        <v>23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3</v>
      </c>
      <c r="R198" s="4">
        <v>15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Cam Grandy</v>
      </c>
      <c r="B199" s="4" t="str">
        <f ca="1">IFERROR(__xludf.DUMMYFUNCTION("INDEX(IFNA(REGEXEXTRACT(D199, ""([^ ]+)$"")))"),"CIN")</f>
        <v>CIN</v>
      </c>
      <c r="C199" s="4">
        <f t="shared" si="4"/>
        <v>2.2000000000000002</v>
      </c>
      <c r="D199" s="4" t="s">
        <v>548</v>
      </c>
      <c r="E199" s="7" t="s">
        <v>345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2</v>
      </c>
      <c r="R199" s="4">
        <v>12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Najee Harris</v>
      </c>
      <c r="B200" s="4" t="str">
        <f ca="1">IFERROR(__xludf.DUMMYFUNCTION("INDEX(IFNA(REGEXEXTRACT(D200, ""([^ ]+)$"")))"),"PIT")</f>
        <v>PIT</v>
      </c>
      <c r="C200" s="4">
        <f t="shared" si="4"/>
        <v>2.6</v>
      </c>
      <c r="D200" s="4" t="s">
        <v>142</v>
      </c>
      <c r="E200" s="7" t="s">
        <v>27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6</v>
      </c>
      <c r="N200" s="4">
        <v>14</v>
      </c>
      <c r="O200" s="4">
        <v>0</v>
      </c>
      <c r="P200" s="8">
        <v>0</v>
      </c>
      <c r="Q200" s="7">
        <v>1</v>
      </c>
      <c r="R200" s="4">
        <v>7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George Holani</v>
      </c>
      <c r="B201" s="4" t="str">
        <f ca="1">IFERROR(__xludf.DUMMYFUNCTION("INDEX(IFNA(REGEXEXTRACT(D201, ""([^ ]+)$"")))"),"SEA")</f>
        <v>SEA</v>
      </c>
      <c r="C201" s="4">
        <f t="shared" si="4"/>
        <v>1</v>
      </c>
      <c r="D201" s="4" t="s">
        <v>549</v>
      </c>
      <c r="E201" s="7" t="s">
        <v>23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3</v>
      </c>
      <c r="N201" s="4">
        <v>10</v>
      </c>
      <c r="O201" s="4">
        <v>0</v>
      </c>
      <c r="P201" s="8">
        <v>0</v>
      </c>
      <c r="Q201" s="7">
        <v>0</v>
      </c>
      <c r="R201" s="4">
        <v>0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Xavier Hutchinson</v>
      </c>
      <c r="B202" s="4" t="str">
        <f ca="1">IFERROR(__xludf.DUMMYFUNCTION("INDEX(IFNA(REGEXEXTRACT(D202, ""([^ ]+)$"")))"),"HOU")</f>
        <v>HOU</v>
      </c>
      <c r="C202" s="4">
        <f t="shared" si="4"/>
        <v>1.8</v>
      </c>
      <c r="D202" s="4" t="s">
        <v>304</v>
      </c>
      <c r="E202" s="7" t="s">
        <v>421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1</v>
      </c>
      <c r="R202" s="4">
        <v>13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Juwan Johnson</v>
      </c>
      <c r="B203" s="4" t="str">
        <f ca="1">IFERROR(__xludf.DUMMYFUNCTION("INDEX(IFNA(REGEXEXTRACT(D203, ""([^ ]+)$"")))"),"NO")</f>
        <v>NO</v>
      </c>
      <c r="C203" s="4">
        <f t="shared" si="4"/>
        <v>2.2000000000000002</v>
      </c>
      <c r="D203" s="4" t="s">
        <v>133</v>
      </c>
      <c r="E203" s="7" t="s">
        <v>19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2</v>
      </c>
      <c r="R203" s="4">
        <v>12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Mason Kinsey</v>
      </c>
      <c r="B204" s="4" t="str">
        <f ca="1">IFERROR(__xludf.DUMMYFUNCTION("INDEX(IFNA(REGEXEXTRACT(D204, ""([^ ]+)$"")))"),"TEN")</f>
        <v>TEN</v>
      </c>
      <c r="C204" s="4">
        <f t="shared" si="4"/>
        <v>1.6</v>
      </c>
      <c r="D204" s="4" t="s">
        <v>550</v>
      </c>
      <c r="E204" s="7" t="s">
        <v>348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1</v>
      </c>
      <c r="R204" s="4">
        <v>11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Cole Kmet</v>
      </c>
      <c r="B205" s="4" t="str">
        <f ca="1">IFERROR(__xludf.DUMMYFUNCTION("INDEX(IFNA(REGEXEXTRACT(D205, ""([^ ]+)$"")))"),"CHI")</f>
        <v>CHI</v>
      </c>
      <c r="C205" s="4">
        <f t="shared" si="4"/>
        <v>1.9000000000000001</v>
      </c>
      <c r="D205" s="4" t="s">
        <v>312</v>
      </c>
      <c r="E205" s="7" t="s">
        <v>349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1</v>
      </c>
      <c r="R205" s="4">
        <v>14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Isaiah Likely</v>
      </c>
      <c r="B206" s="4" t="str">
        <f ca="1">IFERROR(__xludf.DUMMYFUNCTION("INDEX(IFNA(REGEXEXTRACT(D206, ""([^ ]+)$"")))"),"BAL")</f>
        <v>BAL</v>
      </c>
      <c r="C206" s="4">
        <f t="shared" si="4"/>
        <v>2.7</v>
      </c>
      <c r="D206" s="4" t="s">
        <v>63</v>
      </c>
      <c r="E206" s="7" t="s">
        <v>53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2</v>
      </c>
      <c r="R206" s="4">
        <v>17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Hunter Long</v>
      </c>
      <c r="B207" s="4" t="str">
        <f ca="1">IFERROR(__xludf.DUMMYFUNCTION("INDEX(IFNA(REGEXEXTRACT(D207, ""([^ ]+)$"")))"),"LA")</f>
        <v>LA</v>
      </c>
      <c r="C207" s="4">
        <f t="shared" si="4"/>
        <v>2.7</v>
      </c>
      <c r="D207" s="4" t="s">
        <v>488</v>
      </c>
      <c r="E207" s="7" t="s">
        <v>39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2</v>
      </c>
      <c r="R207" s="4">
        <v>17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Alexander Mattison</v>
      </c>
      <c r="B208" s="4" t="str">
        <f ca="1">IFERROR(__xludf.DUMMYFUNCTION("INDEX(IFNA(REGEXEXTRACT(D208, ""([^ ]+)$"")))"),"LV")</f>
        <v>LV</v>
      </c>
      <c r="C208" s="4">
        <f t="shared" si="4"/>
        <v>1.4000000000000004</v>
      </c>
      <c r="D208" s="4" t="s">
        <v>99</v>
      </c>
      <c r="E208" s="7" t="s">
        <v>339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7</v>
      </c>
      <c r="N208" s="4">
        <v>21</v>
      </c>
      <c r="O208" s="4">
        <v>0</v>
      </c>
      <c r="P208" s="8">
        <v>0</v>
      </c>
      <c r="Q208" s="7">
        <v>2</v>
      </c>
      <c r="R208" s="4">
        <v>3</v>
      </c>
      <c r="S208" s="4">
        <v>0</v>
      </c>
      <c r="T208" s="8">
        <v>0</v>
      </c>
      <c r="U208" s="7">
        <v>1</v>
      </c>
      <c r="V208" s="8">
        <v>0</v>
      </c>
    </row>
    <row r="209" spans="1:22" x14ac:dyDescent="0.2">
      <c r="A209" s="4" t="str">
        <f t="shared" ca="1" si="0"/>
        <v>Michael Mayer</v>
      </c>
      <c r="B209" s="4" t="str">
        <f ca="1">IFERROR(__xludf.DUMMYFUNCTION("INDEX(IFNA(REGEXEXTRACT(D209, ""([^ ]+)$"")))"),"LV")</f>
        <v>LV</v>
      </c>
      <c r="C209" s="4">
        <f t="shared" si="4"/>
        <v>1.6</v>
      </c>
      <c r="D209" s="4" t="s">
        <v>313</v>
      </c>
      <c r="E209" s="7" t="s">
        <v>339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1</v>
      </c>
      <c r="R209" s="4">
        <v>11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Ray Ray McCloud</v>
      </c>
      <c r="B210" s="4" t="str">
        <f ca="1">IFERROR(__xludf.DUMMYFUNCTION("INDEX(IFNA(REGEXEXTRACT(D210, ""([^ ]+)$"")))"),"ATL")</f>
        <v>ATL</v>
      </c>
      <c r="C210" s="4">
        <f t="shared" si="4"/>
        <v>1.9000000000000001</v>
      </c>
      <c r="D210" s="4" t="s">
        <v>167</v>
      </c>
      <c r="E210" s="7" t="s">
        <v>420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14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Sincere McCormick</v>
      </c>
      <c r="B211" s="4" t="str">
        <f ca="1">IFERROR(__xludf.DUMMYFUNCTION("INDEX(IFNA(REGEXEXTRACT(D211, ""([^ ]+)$"")))"),"LV")</f>
        <v>LV</v>
      </c>
      <c r="C211" s="4">
        <f t="shared" si="4"/>
        <v>3.5</v>
      </c>
      <c r="D211" s="4" t="s">
        <v>551</v>
      </c>
      <c r="E211" s="7" t="s">
        <v>339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7</v>
      </c>
      <c r="N211" s="4">
        <v>8</v>
      </c>
      <c r="O211" s="4">
        <v>0</v>
      </c>
      <c r="P211" s="8">
        <v>0</v>
      </c>
      <c r="Q211" s="7">
        <v>2</v>
      </c>
      <c r="R211" s="4">
        <v>17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John Metchie</v>
      </c>
      <c r="B212" s="4" t="str">
        <f ca="1">IFERROR(__xludf.DUMMYFUNCTION("INDEX(IFNA(REGEXEXTRACT(D212, ""([^ ]+)$"")))"),"HOU")</f>
        <v>HOU</v>
      </c>
      <c r="C212" s="4">
        <f t="shared" si="4"/>
        <v>2.7</v>
      </c>
      <c r="D212" s="4" t="s">
        <v>476</v>
      </c>
      <c r="E212" s="7" t="s">
        <v>421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2</v>
      </c>
      <c r="R212" s="4">
        <v>17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David Moore</v>
      </c>
      <c r="B213" s="4" t="str">
        <f ca="1">IFERROR(__xludf.DUMMYFUNCTION("INDEX(IFNA(REGEXEXTRACT(D213, ""([^ ]+)$"")))"),"CAR")</f>
        <v>CAR</v>
      </c>
      <c r="C213" s="4">
        <f t="shared" si="4"/>
        <v>2.9000000000000004</v>
      </c>
      <c r="D213" s="4" t="s">
        <v>258</v>
      </c>
      <c r="E213" s="7" t="s">
        <v>89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2</v>
      </c>
      <c r="R213" s="4">
        <v>19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Raheem Mostert</v>
      </c>
      <c r="B214" s="4" t="str">
        <f ca="1">IFERROR(__xludf.DUMMYFUNCTION("INDEX(IFNA(REGEXEXTRACT(D214, ""([^ ]+)$"")))"),"MIA")</f>
        <v>MIA</v>
      </c>
      <c r="C214" s="4">
        <f t="shared" si="4"/>
        <v>3.5999999999999996</v>
      </c>
      <c r="D214" s="4" t="s">
        <v>259</v>
      </c>
      <c r="E214" s="7" t="s">
        <v>362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6</v>
      </c>
      <c r="N214" s="4">
        <v>8</v>
      </c>
      <c r="O214" s="4">
        <v>0</v>
      </c>
      <c r="P214" s="8">
        <v>0</v>
      </c>
      <c r="Q214" s="7">
        <v>3</v>
      </c>
      <c r="R214" s="4">
        <v>13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Josh Palmer</v>
      </c>
      <c r="B215" s="4" t="str">
        <f ca="1">IFERROR(__xludf.DUMMYFUNCTION("INDEX(IFNA(REGEXEXTRACT(D215, ""([^ ]+)$"")))"),"LAC")</f>
        <v>LAC</v>
      </c>
      <c r="C215" s="4">
        <f t="shared" si="4"/>
        <v>2</v>
      </c>
      <c r="D215" s="4" t="s">
        <v>263</v>
      </c>
      <c r="E215" s="7" t="s">
        <v>358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2</v>
      </c>
      <c r="R215" s="4">
        <v>10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Ricky Pearsall</v>
      </c>
      <c r="B216" s="4" t="str">
        <f ca="1">IFERROR(__xludf.DUMMYFUNCTION("INDEX(IFNA(REGEXEXTRACT(D216, ""([^ ]+)$"")))"),"SF")</f>
        <v>SF</v>
      </c>
      <c r="C216" s="4">
        <f t="shared" si="4"/>
        <v>2.1</v>
      </c>
      <c r="D216" s="4" t="s">
        <v>528</v>
      </c>
      <c r="E216" s="7" t="s">
        <v>51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1</v>
      </c>
      <c r="R216" s="4">
        <v>16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Brandon Powell</v>
      </c>
      <c r="B217" s="4" t="str">
        <f ca="1">IFERROR(__xludf.DUMMYFUNCTION("INDEX(IFNA(REGEXEXTRACT(D217, ""([^ ]+)$"")))"),"MIN")</f>
        <v>MIN</v>
      </c>
      <c r="C217" s="4">
        <f t="shared" si="4"/>
        <v>1.7000000000000002</v>
      </c>
      <c r="D217" s="4" t="s">
        <v>392</v>
      </c>
      <c r="E217" s="7" t="s">
        <v>343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12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Jeremy Ruckert</v>
      </c>
      <c r="B218" s="4" t="str">
        <f ca="1">IFERROR(__xludf.DUMMYFUNCTION("INDEX(IFNA(REGEXEXTRACT(D218, ""([^ ]+)$"")))"),"NYJ")</f>
        <v>NYJ</v>
      </c>
      <c r="C218" s="4">
        <f t="shared" si="4"/>
        <v>1.7000000000000002</v>
      </c>
      <c r="D218" s="4" t="s">
        <v>444</v>
      </c>
      <c r="E218" s="7" t="s">
        <v>351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12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Deebo Samuel</v>
      </c>
      <c r="B219" s="4" t="str">
        <f ca="1">IFERROR(__xludf.DUMMYFUNCTION("INDEX(IFNA(REGEXEXTRACT(D219, ""([^ ]+)$"")))"),"SF")</f>
        <v>SF</v>
      </c>
      <c r="C219" s="4">
        <f t="shared" si="4"/>
        <v>3.4000000000000004</v>
      </c>
      <c r="D219" s="4" t="s">
        <v>86</v>
      </c>
      <c r="E219" s="7" t="s">
        <v>51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2</v>
      </c>
      <c r="N219" s="4">
        <v>3</v>
      </c>
      <c r="O219" s="4">
        <v>0</v>
      </c>
      <c r="P219" s="8">
        <v>0</v>
      </c>
      <c r="Q219" s="7">
        <v>3</v>
      </c>
      <c r="R219" s="4">
        <v>16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Dalton Schultz</v>
      </c>
      <c r="B220" s="4" t="str">
        <f ca="1">IFERROR(__xludf.DUMMYFUNCTION("INDEX(IFNA(REGEXEXTRACT(D220, ""([^ ]+)$"")))"),"HOU")</f>
        <v>HOU</v>
      </c>
      <c r="C220" s="4">
        <f t="shared" si="4"/>
        <v>2.2999999999999998</v>
      </c>
      <c r="D220" s="4" t="s">
        <v>271</v>
      </c>
      <c r="E220" s="7" t="s">
        <v>421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2</v>
      </c>
      <c r="R220" s="4">
        <v>13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Sterling Shepard</v>
      </c>
      <c r="B221" s="4" t="str">
        <f ca="1">IFERROR(__xludf.DUMMYFUNCTION("INDEX(IFNA(REGEXEXTRACT(D221, ""([^ ]+)$"")))"),"TB")</f>
        <v>TB</v>
      </c>
      <c r="C221" s="4">
        <f t="shared" si="4"/>
        <v>2.1</v>
      </c>
      <c r="D221" s="4" t="s">
        <v>469</v>
      </c>
      <c r="E221" s="7" t="s">
        <v>82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1</v>
      </c>
      <c r="R221" s="4">
        <v>16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Ben Skowronek</v>
      </c>
      <c r="B222" s="4" t="str">
        <f ca="1">IFERROR(__xludf.DUMMYFUNCTION("INDEX(IFNA(REGEXEXTRACT(D222, ""([^ ]+)$"")))"),"PIT")</f>
        <v>PIT</v>
      </c>
      <c r="C222" s="4">
        <f t="shared" si="4"/>
        <v>2.2000000000000002</v>
      </c>
      <c r="D222" s="4" t="s">
        <v>552</v>
      </c>
      <c r="E222" s="7" t="s">
        <v>27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17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Darius Slayton</v>
      </c>
      <c r="B223" s="4" t="str">
        <f ca="1">IFERROR(__xludf.DUMMYFUNCTION("INDEX(IFNA(REGEXEXTRACT(D223, ""([^ ]+)$"")))"),"NYG")</f>
        <v>NYG</v>
      </c>
      <c r="C223" s="4">
        <f t="shared" si="4"/>
        <v>2.1</v>
      </c>
      <c r="D223" s="4" t="s">
        <v>223</v>
      </c>
      <c r="E223" s="7" t="s">
        <v>61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1</v>
      </c>
      <c r="R223" s="4">
        <v>16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Tommy Tremble</v>
      </c>
      <c r="B224" s="4" t="str">
        <f ca="1">IFERROR(__xludf.DUMMYFUNCTION("INDEX(IFNA(REGEXEXTRACT(D224, ""([^ ]+)$"")))"),"CAR")</f>
        <v>CAR</v>
      </c>
      <c r="C224" s="4">
        <f t="shared" si="4"/>
        <v>2.5</v>
      </c>
      <c r="D224" s="4" t="s">
        <v>380</v>
      </c>
      <c r="E224" s="7" t="s">
        <v>89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2</v>
      </c>
      <c r="R224" s="4">
        <v>15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Sean Tucker</v>
      </c>
      <c r="B225" s="4" t="str">
        <f ca="1">IFERROR(__xludf.DUMMYFUNCTION("INDEX(IFNA(REGEXEXTRACT(D225, ""([^ ]+)$"")))"),"TB")</f>
        <v>TB</v>
      </c>
      <c r="C225" s="4">
        <f t="shared" si="4"/>
        <v>1.7000000000000002</v>
      </c>
      <c r="D225" s="4" t="s">
        <v>461</v>
      </c>
      <c r="E225" s="7" t="s">
        <v>82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7</v>
      </c>
      <c r="N225" s="4">
        <v>17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Tre Tucker</v>
      </c>
      <c r="B226" s="4" t="str">
        <f ca="1">IFERROR(__xludf.DUMMYFUNCTION("INDEX(IFNA(REGEXEXTRACT(D226, ""([^ ]+)$"")))"),"LV")</f>
        <v>LV</v>
      </c>
      <c r="C226" s="4">
        <f t="shared" si="4"/>
        <v>2.8</v>
      </c>
      <c r="D226" s="4" t="s">
        <v>225</v>
      </c>
      <c r="E226" s="7" t="s">
        <v>339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2</v>
      </c>
      <c r="R226" s="4">
        <v>18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Kimani Vidal</v>
      </c>
      <c r="B227" s="4" t="str">
        <f ca="1">IFERROR(__xludf.DUMMYFUNCTION("INDEX(IFNA(REGEXEXTRACT(D227, ""([^ ]+)$"")))"),"LAC")</f>
        <v>LAC</v>
      </c>
      <c r="C227" s="4">
        <f t="shared" si="4"/>
        <v>3.2</v>
      </c>
      <c r="D227" s="4" t="s">
        <v>502</v>
      </c>
      <c r="E227" s="7" t="s">
        <v>358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3</v>
      </c>
      <c r="N227" s="4">
        <v>9</v>
      </c>
      <c r="O227" s="4">
        <v>0</v>
      </c>
      <c r="P227" s="8">
        <v>0</v>
      </c>
      <c r="Q227" s="7">
        <v>2</v>
      </c>
      <c r="R227" s="4">
        <v>13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Jaylen Warren</v>
      </c>
      <c r="B228" s="4" t="str">
        <f ca="1">IFERROR(__xludf.DUMMYFUNCTION("INDEX(IFNA(REGEXEXTRACT(D228, ""([^ ]+)$"")))"),"PIT")</f>
        <v>PIT</v>
      </c>
      <c r="C228" s="4">
        <f t="shared" si="4"/>
        <v>2</v>
      </c>
      <c r="D228" s="4" t="s">
        <v>277</v>
      </c>
      <c r="E228" s="7" t="s">
        <v>27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4</v>
      </c>
      <c r="N228" s="4">
        <v>12</v>
      </c>
      <c r="O228" s="4">
        <v>0</v>
      </c>
      <c r="P228" s="8">
        <v>0</v>
      </c>
      <c r="Q228" s="7">
        <v>1</v>
      </c>
      <c r="R228" s="4">
        <v>3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Dontayvion Wicks</v>
      </c>
      <c r="B229" s="4" t="str">
        <f ca="1">IFERROR(__xludf.DUMMYFUNCTION("INDEX(IFNA(REGEXEXTRACT(D229, ""([^ ]+)$"")))"),"GB")</f>
        <v>GB</v>
      </c>
      <c r="C229" s="4">
        <f t="shared" si="4"/>
        <v>2.4000000000000004</v>
      </c>
      <c r="D229" s="4" t="s">
        <v>360</v>
      </c>
      <c r="E229" s="7" t="s">
        <v>112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2</v>
      </c>
      <c r="R229" s="4">
        <v>14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Javonte Williams</v>
      </c>
      <c r="B230" s="4" t="str">
        <f ca="1">IFERROR(__xludf.DUMMYFUNCTION("INDEX(IFNA(REGEXEXTRACT(D230, ""([^ ]+)$"")))"),"DEN")</f>
        <v>DEN</v>
      </c>
      <c r="C230" s="4">
        <f t="shared" si="4"/>
        <v>3.3</v>
      </c>
      <c r="D230" s="4" t="s">
        <v>227</v>
      </c>
      <c r="E230" s="7" t="s">
        <v>352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6</v>
      </c>
      <c r="N230" s="4">
        <v>15</v>
      </c>
      <c r="O230" s="4">
        <v>0</v>
      </c>
      <c r="P230" s="8">
        <v>0</v>
      </c>
      <c r="Q230" s="7">
        <v>2</v>
      </c>
      <c r="R230" s="4">
        <v>8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Mike Williams</v>
      </c>
      <c r="B231" s="4" t="str">
        <f ca="1">IFERROR(__xludf.DUMMYFUNCTION("INDEX(IFNA(REGEXEXTRACT(D231, ""([^ ]+)$"")))"),"PIT")</f>
        <v>PIT</v>
      </c>
      <c r="C231" s="4">
        <f t="shared" si="4"/>
        <v>2</v>
      </c>
      <c r="D231" s="4" t="s">
        <v>397</v>
      </c>
      <c r="E231" s="7" t="s">
        <v>27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15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Robert Woods</v>
      </c>
      <c r="B232" s="4" t="str">
        <f ca="1">IFERROR(__xludf.DUMMYFUNCTION("INDEX(IFNA(REGEXEXTRACT(D232, ""([^ ]+)$"")))"),"HOU")</f>
        <v>HOU</v>
      </c>
      <c r="C232" s="4">
        <f t="shared" si="4"/>
        <v>2.2000000000000002</v>
      </c>
      <c r="D232" s="4" t="s">
        <v>446</v>
      </c>
      <c r="E232" s="7" t="s">
        <v>421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2</v>
      </c>
      <c r="R232" s="4">
        <v>12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Braelon Allen</v>
      </c>
      <c r="B233" s="4" t="str">
        <f ca="1">IFERROR(__xludf.DUMMYFUNCTION("INDEX(IFNA(REGEXEXTRACT(D233, ""([^ ]+)$"")))"),"NYJ")</f>
        <v>NYJ</v>
      </c>
      <c r="C233" s="4">
        <f t="shared" si="4"/>
        <v>0.5</v>
      </c>
      <c r="D233" s="4" t="s">
        <v>280</v>
      </c>
      <c r="E233" s="7" t="s">
        <v>351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2</v>
      </c>
      <c r="N233" s="4">
        <v>5</v>
      </c>
      <c r="O233" s="4">
        <v>0</v>
      </c>
      <c r="P233" s="8">
        <v>0</v>
      </c>
      <c r="Q233" s="7">
        <v>0</v>
      </c>
      <c r="R233" s="4">
        <v>0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Chatarius Atwell</v>
      </c>
      <c r="B234" s="4" t="str">
        <f ca="1">IFERROR(__xludf.DUMMYFUNCTION("INDEX(IFNA(REGEXEXTRACT(D234, ""([^ ]+)$"")))"),"LA")</f>
        <v>LA</v>
      </c>
      <c r="C234" s="4">
        <f t="shared" si="4"/>
        <v>1.1000000000000001</v>
      </c>
      <c r="D234" s="4" t="s">
        <v>366</v>
      </c>
      <c r="E234" s="7" t="s">
        <v>39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6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Kevin Austin</v>
      </c>
      <c r="B235" s="4" t="str">
        <f ca="1">IFERROR(__xludf.DUMMYFUNCTION("INDEX(IFNA(REGEXEXTRACT(D235, ""([^ ]+)$"")))"),"NO")</f>
        <v>NO</v>
      </c>
      <c r="C235" s="4">
        <f t="shared" si="4"/>
        <v>1.3</v>
      </c>
      <c r="D235" s="4" t="s">
        <v>553</v>
      </c>
      <c r="E235" s="7" t="s">
        <v>19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1</v>
      </c>
      <c r="R235" s="4">
        <v>8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Tyson Bagent</v>
      </c>
      <c r="B236" s="4" t="str">
        <f ca="1">IFERROR(__xludf.DUMMYFUNCTION("INDEX(IFNA(REGEXEXTRACT(D236, ""([^ ]+)$"")))"),"CHI")</f>
        <v>CHI</v>
      </c>
      <c r="C236" s="4">
        <f t="shared" si="4"/>
        <v>0.2</v>
      </c>
      <c r="D236" s="4" t="s">
        <v>490</v>
      </c>
      <c r="E236" s="7" t="s">
        <v>349</v>
      </c>
      <c r="F236" s="6">
        <v>0</v>
      </c>
      <c r="G236" s="7">
        <v>1</v>
      </c>
      <c r="H236" s="4">
        <v>1</v>
      </c>
      <c r="I236" s="4">
        <v>5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0</v>
      </c>
      <c r="R236" s="4">
        <v>0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AJ Barner</v>
      </c>
      <c r="B237" s="4" t="str">
        <f ca="1">IFERROR(__xludf.DUMMYFUNCTION("INDEX(IFNA(REGEXEXTRACT(D237, ""([^ ]+)$"")))"),"SEA")</f>
        <v>SEA</v>
      </c>
      <c r="C237" s="4">
        <f t="shared" si="4"/>
        <v>1</v>
      </c>
      <c r="D237" s="4" t="s">
        <v>436</v>
      </c>
      <c r="E237" s="7" t="s">
        <v>23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5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John Bates</v>
      </c>
      <c r="B238" s="4" t="str">
        <f ca="1">IFERROR(__xludf.DUMMYFUNCTION("INDEX(IFNA(REGEXEXTRACT(D238, ""([^ ]+)$"")))"),"WAS")</f>
        <v>WAS</v>
      </c>
      <c r="C238" s="4">
        <f t="shared" si="4"/>
        <v>1.1000000000000001</v>
      </c>
      <c r="D238" s="4" t="s">
        <v>399</v>
      </c>
      <c r="E238" s="7" t="s">
        <v>129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1</v>
      </c>
      <c r="R238" s="4">
        <v>6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Jake Bobo</v>
      </c>
      <c r="B239" s="4" t="str">
        <f ca="1">IFERROR(__xludf.DUMMYFUNCTION("INDEX(IFNA(REGEXEXTRACT(D239, ""([^ ]+)$"")))"),"SEA")</f>
        <v>SEA</v>
      </c>
      <c r="C239" s="4">
        <f t="shared" si="4"/>
        <v>1.3</v>
      </c>
      <c r="D239" s="4" t="s">
        <v>383</v>
      </c>
      <c r="E239" s="7" t="s">
        <v>23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8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Christopher Brooks</v>
      </c>
      <c r="B240" s="4" t="str">
        <f ca="1">IFERROR(__xludf.DUMMYFUNCTION("INDEX(IFNA(REGEXEXTRACT(D240, ""([^ ]+)$"")))"),"GB")</f>
        <v>GB</v>
      </c>
      <c r="C240" s="4">
        <f t="shared" si="4"/>
        <v>2</v>
      </c>
      <c r="D240" s="4" t="s">
        <v>450</v>
      </c>
      <c r="E240" s="7" t="s">
        <v>112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1</v>
      </c>
      <c r="N240" s="4">
        <v>6</v>
      </c>
      <c r="O240" s="4">
        <v>0</v>
      </c>
      <c r="P240" s="8">
        <v>0</v>
      </c>
      <c r="Q240" s="7">
        <v>1</v>
      </c>
      <c r="R240" s="4">
        <v>9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Ty Chandler</v>
      </c>
      <c r="B241" s="4" t="str">
        <f ca="1">IFERROR(__xludf.DUMMYFUNCTION("INDEX(IFNA(REGEXEXTRACT(D241, ""([^ ]+)$"")))"),"MIN")</f>
        <v>MIN</v>
      </c>
      <c r="C241" s="4">
        <f t="shared" si="4"/>
        <v>0.4</v>
      </c>
      <c r="D241" s="4" t="s">
        <v>186</v>
      </c>
      <c r="E241" s="7" t="s">
        <v>343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1</v>
      </c>
      <c r="N241" s="4">
        <v>4</v>
      </c>
      <c r="O241" s="4">
        <v>0</v>
      </c>
      <c r="P241" s="8">
        <v>0</v>
      </c>
      <c r="Q241" s="7">
        <v>0</v>
      </c>
      <c r="R241" s="4">
        <v>0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River Cracraft</v>
      </c>
      <c r="B242" s="4" t="str">
        <f ca="1">IFERROR(__xludf.DUMMYFUNCTION("INDEX(IFNA(REGEXEXTRACT(D242, ""([^ ]+)$"")))"),"MIA")</f>
        <v>MIA</v>
      </c>
      <c r="C242" s="4">
        <f t="shared" si="4"/>
        <v>1.1000000000000001</v>
      </c>
      <c r="D242" s="4" t="s">
        <v>554</v>
      </c>
      <c r="E242" s="7" t="s">
        <v>362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6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Grant DuBose</v>
      </c>
      <c r="B243" s="4" t="str">
        <f ca="1">IFERROR(__xludf.DUMMYFUNCTION("INDEX(IFNA(REGEXEXTRACT(D243, ""([^ ]+)$"")))"),"MIA")</f>
        <v>MIA</v>
      </c>
      <c r="C243" s="4">
        <f t="shared" si="4"/>
        <v>0.3</v>
      </c>
      <c r="D243" s="4" t="s">
        <v>385</v>
      </c>
      <c r="E243" s="7" t="s">
        <v>362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-2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Justin Fields</v>
      </c>
      <c r="B244" s="4" t="str">
        <f ca="1">IFERROR(__xludf.DUMMYFUNCTION("INDEX(IFNA(REGEXEXTRACT(D244, ""([^ ]+)$"")))"),"PIT")</f>
        <v>PIT</v>
      </c>
      <c r="C244" s="4">
        <f t="shared" si="4"/>
        <v>0.8</v>
      </c>
      <c r="D244" s="4" t="s">
        <v>95</v>
      </c>
      <c r="E244" s="7" t="s">
        <v>27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1</v>
      </c>
      <c r="N244" s="4">
        <v>8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Tucker Fisk</v>
      </c>
      <c r="B245" s="4" t="str">
        <f ca="1">IFERROR(__xludf.DUMMYFUNCTION("INDEX(IFNA(REGEXEXTRACT(D245, ""([^ ]+)$"")))"),"LAC")</f>
        <v>LAC</v>
      </c>
      <c r="C245" s="4">
        <f t="shared" si="4"/>
        <v>1.2000000000000002</v>
      </c>
      <c r="D245" s="4" t="s">
        <v>555</v>
      </c>
      <c r="E245" s="7" t="s">
        <v>358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7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Troy Franklin</v>
      </c>
      <c r="B246" s="4" t="str">
        <f ca="1">IFERROR(__xludf.DUMMYFUNCTION("INDEX(IFNA(REGEXEXTRACT(D246, ""([^ ]+)$"")))"),"DEN")</f>
        <v>DEN</v>
      </c>
      <c r="C246" s="4">
        <f t="shared" si="4"/>
        <v>1.9</v>
      </c>
      <c r="D246" s="4" t="s">
        <v>440</v>
      </c>
      <c r="E246" s="7" t="s">
        <v>352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2</v>
      </c>
      <c r="R246" s="4">
        <v>9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Tyler Goodson</v>
      </c>
      <c r="B247" s="4" t="str">
        <f ca="1">IFERROR(__xludf.DUMMYFUNCTION("INDEX(IFNA(REGEXEXTRACT(D247, ""([^ ]+)$"")))"),"IND")</f>
        <v>IND</v>
      </c>
      <c r="C247" s="4">
        <f t="shared" si="4"/>
        <v>0.30000000000000004</v>
      </c>
      <c r="D247" s="4" t="s">
        <v>404</v>
      </c>
      <c r="E247" s="7" t="s">
        <v>356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1</v>
      </c>
      <c r="N247" s="4">
        <v>3</v>
      </c>
      <c r="O247" s="4">
        <v>0</v>
      </c>
      <c r="P247" s="8">
        <v>0</v>
      </c>
      <c r="Q247" s="7">
        <v>0</v>
      </c>
      <c r="R247" s="4">
        <v>0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Taylor Heinicke</v>
      </c>
      <c r="B248" s="4" t="str">
        <f ca="1">IFERROR(__xludf.DUMMYFUNCTION("INDEX(IFNA(REGEXEXTRACT(D248, ""([^ ]+)$"")))"),"LAC")</f>
        <v>LAC</v>
      </c>
      <c r="C248" s="4">
        <f t="shared" si="4"/>
        <v>0.16</v>
      </c>
      <c r="D248" s="4" t="s">
        <v>456</v>
      </c>
      <c r="E248" s="7" t="s">
        <v>358</v>
      </c>
      <c r="F248" s="6">
        <v>0</v>
      </c>
      <c r="G248" s="7">
        <v>1</v>
      </c>
      <c r="H248" s="4">
        <v>1</v>
      </c>
      <c r="I248" s="4">
        <v>4</v>
      </c>
      <c r="J248" s="4">
        <v>0</v>
      </c>
      <c r="K248" s="4">
        <v>0</v>
      </c>
      <c r="L248" s="8">
        <v>0</v>
      </c>
      <c r="M248" s="7">
        <v>0</v>
      </c>
      <c r="N248" s="4">
        <v>0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Khalil Herbert</v>
      </c>
      <c r="B249" s="4" t="str">
        <f ca="1">IFERROR(__xludf.DUMMYFUNCTION("INDEX(IFNA(REGEXEXTRACT(D249, ""([^ ]+)$"")))"),"CIN")</f>
        <v>CIN</v>
      </c>
      <c r="C249" s="4">
        <f t="shared" si="4"/>
        <v>0.4</v>
      </c>
      <c r="D249" s="4" t="s">
        <v>300</v>
      </c>
      <c r="E249" s="7" t="s">
        <v>345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1</v>
      </c>
      <c r="N249" s="4">
        <v>4</v>
      </c>
      <c r="O249" s="4">
        <v>0</v>
      </c>
      <c r="P249" s="8">
        <v>0</v>
      </c>
      <c r="Q249" s="7">
        <v>0</v>
      </c>
      <c r="R249" s="4">
        <v>0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Elijah Higgins</v>
      </c>
      <c r="B250" s="4" t="str">
        <f ca="1">IFERROR(__xludf.DUMMYFUNCTION("INDEX(IFNA(REGEXEXTRACT(D250, ""([^ ]+)$"")))"),"ARI")</f>
        <v>ARI</v>
      </c>
      <c r="C250" s="4">
        <f t="shared" si="4"/>
        <v>1</v>
      </c>
      <c r="D250" s="4" t="s">
        <v>245</v>
      </c>
      <c r="E250" s="7" t="s">
        <v>101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1</v>
      </c>
      <c r="R250" s="4">
        <v>5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Mack Hollins</v>
      </c>
      <c r="B251" s="4" t="str">
        <f ca="1">IFERROR(__xludf.DUMMYFUNCTION("INDEX(IFNA(REGEXEXTRACT(D251, ""([^ ]+)$"")))"),"BUF")</f>
        <v>BUF</v>
      </c>
      <c r="C251" s="4">
        <f t="shared" si="4"/>
        <v>1.2000000000000002</v>
      </c>
      <c r="D251" s="4" t="s">
        <v>131</v>
      </c>
      <c r="E251" s="7" t="s">
        <v>56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7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Travis Homer</v>
      </c>
      <c r="B252" s="4" t="str">
        <f ca="1">IFERROR(__xludf.DUMMYFUNCTION("INDEX(IFNA(REGEXEXTRACT(D252, ""([^ ]+)$"")))"),"CHI")</f>
        <v>CHI</v>
      </c>
      <c r="C252" s="4">
        <f t="shared" si="4"/>
        <v>0.70000000000000007</v>
      </c>
      <c r="D252" s="4" t="s">
        <v>246</v>
      </c>
      <c r="E252" s="7" t="s">
        <v>349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3</v>
      </c>
      <c r="N252" s="4">
        <v>7</v>
      </c>
      <c r="O252" s="4">
        <v>0</v>
      </c>
      <c r="P252" s="8">
        <v>0</v>
      </c>
      <c r="Q252" s="7">
        <v>0</v>
      </c>
      <c r="R252" s="4">
        <v>0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Tanner Hudson</v>
      </c>
      <c r="B253" s="4" t="str">
        <f ca="1">IFERROR(__xludf.DUMMYFUNCTION("INDEX(IFNA(REGEXEXTRACT(D253, ""([^ ]+)$"")))"),"CIN")</f>
        <v>CIN</v>
      </c>
      <c r="C253" s="4">
        <f t="shared" si="4"/>
        <v>1.4</v>
      </c>
      <c r="D253" s="4" t="s">
        <v>303</v>
      </c>
      <c r="E253" s="7" t="s">
        <v>345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9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Andrei Iosivas</v>
      </c>
      <c r="B254" s="4" t="str">
        <f ca="1">IFERROR(__xludf.DUMMYFUNCTION("INDEX(IFNA(REGEXEXTRACT(D254, ""([^ ]+)$"")))"),"CIN")</f>
        <v>CIN</v>
      </c>
      <c r="C254" s="4">
        <f t="shared" si="4"/>
        <v>1</v>
      </c>
      <c r="D254" s="4" t="s">
        <v>217</v>
      </c>
      <c r="E254" s="7" t="s">
        <v>345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5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Van Jefferson</v>
      </c>
      <c r="B255" s="4" t="str">
        <f ca="1">IFERROR(__xludf.DUMMYFUNCTION("INDEX(IFNA(REGEXEXTRACT(D255, ""([^ ]+)$"")))"),"PIT")</f>
        <v>PIT</v>
      </c>
      <c r="C255" s="4">
        <f t="shared" si="4"/>
        <v>0.5</v>
      </c>
      <c r="D255" s="4" t="s">
        <v>307</v>
      </c>
      <c r="E255" s="7" t="s">
        <v>27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1</v>
      </c>
      <c r="R255" s="4">
        <v>0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Josh Johnson</v>
      </c>
      <c r="B256" s="4" t="str">
        <f ca="1">IFERROR(__xludf.DUMMYFUNCTION("INDEX(IFNA(REGEXEXTRACT(D256, ""([^ ]+)$"")))"),"BAL")</f>
        <v>BAL</v>
      </c>
      <c r="C256" s="4">
        <f t="shared" si="4"/>
        <v>-0.1</v>
      </c>
      <c r="D256" s="4" t="s">
        <v>474</v>
      </c>
      <c r="E256" s="7" t="s">
        <v>53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1</v>
      </c>
      <c r="N256" s="4">
        <v>-1</v>
      </c>
      <c r="O256" s="4">
        <v>0</v>
      </c>
      <c r="P256" s="8">
        <v>0</v>
      </c>
      <c r="Q256" s="7">
        <v>0</v>
      </c>
      <c r="R256" s="4">
        <v>0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Zay Jones</v>
      </c>
      <c r="B257" s="4" t="str">
        <f ca="1">IFERROR(__xludf.DUMMYFUNCTION("INDEX(IFNA(REGEXEXTRACT(D257, ""([^ ]+)$"")))"),"ARI")</f>
        <v>ARI</v>
      </c>
      <c r="C257" s="4">
        <f t="shared" si="4"/>
        <v>0.8</v>
      </c>
      <c r="D257" s="4" t="s">
        <v>556</v>
      </c>
      <c r="E257" s="7" t="s">
        <v>101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3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95" ca="1" si="5">LEFT(D258,LEN(D258)-LEN(B258)-1)</f>
        <v>Lucas Krull</v>
      </c>
      <c r="B258" s="4" t="str">
        <f ca="1">IFERROR(__xludf.DUMMYFUNCTION("INDEX(IFNA(REGEXEXTRACT(D258, ""([^ ]+)$"")))"),"DEN")</f>
        <v>DEN</v>
      </c>
      <c r="C258" s="4">
        <f t="shared" si="4"/>
        <v>1.8</v>
      </c>
      <c r="D258" s="4" t="s">
        <v>494</v>
      </c>
      <c r="E258" s="7" t="s">
        <v>352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2</v>
      </c>
      <c r="R258" s="4">
        <v>8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Xavier Legette</v>
      </c>
      <c r="B259" s="4" t="str">
        <f ca="1">IFERROR(__xludf.DUMMYFUNCTION("INDEX(IFNA(REGEXEXTRACT(D259, ""([^ ]+)$"")))"),"CAR")</f>
        <v>CAR</v>
      </c>
      <c r="C259" s="4">
        <f t="shared" ref="C259:C295" si="6">Pts_PA*G259+Pts_PC*H259+Pts_PY*I259+Pts_PTD*J259+Pts_PI*K259+Pts_P2*L259+Pts_RA*M259+Pts_RY*N259+Pts_RTD*O259+Pts_R2*P259+Pts_Res*Q259+Pts_ReY*R259+Pts_ReTD*S259+Pts_Re2*T259+Pts_FL*U259+Pts_FTD*V259</f>
        <v>1.9</v>
      </c>
      <c r="D259" s="4" t="s">
        <v>196</v>
      </c>
      <c r="E259" s="7" t="s">
        <v>89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1</v>
      </c>
      <c r="N259" s="4">
        <v>2</v>
      </c>
      <c r="O259" s="4">
        <v>0</v>
      </c>
      <c r="P259" s="8">
        <v>0</v>
      </c>
      <c r="Q259" s="7">
        <v>2</v>
      </c>
      <c r="R259" s="4">
        <v>7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Terrace Marshall</v>
      </c>
      <c r="B260" s="4" t="str">
        <f ca="1">IFERROR(__xludf.DUMMYFUNCTION("INDEX(IFNA(REGEXEXTRACT(D260, ""([^ ]+)$"")))"),"LV")</f>
        <v>LV</v>
      </c>
      <c r="C260" s="4">
        <f t="shared" si="6"/>
        <v>1.2000000000000002</v>
      </c>
      <c r="D260" s="4" t="s">
        <v>557</v>
      </c>
      <c r="E260" s="7" t="s">
        <v>339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7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Luke McCaffrey</v>
      </c>
      <c r="B261" s="4" t="str">
        <f ca="1">IFERROR(__xludf.DUMMYFUNCTION("INDEX(IFNA(REGEXEXTRACT(D261, ""([^ ]+)$"")))"),"WAS")</f>
        <v>WAS</v>
      </c>
      <c r="C261" s="4">
        <f t="shared" si="6"/>
        <v>0.5</v>
      </c>
      <c r="D261" s="4" t="s">
        <v>253</v>
      </c>
      <c r="E261" s="7" t="s">
        <v>129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0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Kenny McIntosh</v>
      </c>
      <c r="B262" s="4" t="str">
        <f ca="1">IFERROR(__xludf.DUMMYFUNCTION("INDEX(IFNA(REGEXEXTRACT(D262, ""([^ ]+)$"")))"),"SEA")</f>
        <v>SEA</v>
      </c>
      <c r="C262" s="4">
        <f t="shared" si="6"/>
        <v>0.9</v>
      </c>
      <c r="D262" s="4" t="s">
        <v>443</v>
      </c>
      <c r="E262" s="7" t="s">
        <v>23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3</v>
      </c>
      <c r="N262" s="4">
        <v>9</v>
      </c>
      <c r="O262" s="4">
        <v>0</v>
      </c>
      <c r="P262" s="8">
        <v>0</v>
      </c>
      <c r="Q262" s="7">
        <v>0</v>
      </c>
      <c r="R262" s="4">
        <v>0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Jeremy McNichols</v>
      </c>
      <c r="B263" s="4" t="str">
        <f ca="1">IFERROR(__xludf.DUMMYFUNCTION("INDEX(IFNA(REGEXEXTRACT(D263, ""([^ ]+)$"")))"),"WAS")</f>
        <v>WAS</v>
      </c>
      <c r="C263" s="4">
        <f t="shared" si="6"/>
        <v>0.9</v>
      </c>
      <c r="D263" s="4" t="s">
        <v>458</v>
      </c>
      <c r="E263" s="7" t="s">
        <v>129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2</v>
      </c>
      <c r="N263" s="4">
        <v>4</v>
      </c>
      <c r="O263" s="4">
        <v>0</v>
      </c>
      <c r="P263" s="8">
        <v>0</v>
      </c>
      <c r="Q263" s="7">
        <v>1</v>
      </c>
      <c r="R263" s="4">
        <v>0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Ryan Miller</v>
      </c>
      <c r="B264" s="4" t="str">
        <f ca="1">IFERROR(__xludf.DUMMYFUNCTION("INDEX(IFNA(REGEXEXTRACT(D264, ""([^ ]+)$"")))"),"TB")</f>
        <v>TB</v>
      </c>
      <c r="C264" s="4">
        <f t="shared" si="6"/>
        <v>0.6</v>
      </c>
      <c r="D264" s="4" t="s">
        <v>507</v>
      </c>
      <c r="E264" s="7" t="s">
        <v>82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1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Elijah Moore</v>
      </c>
      <c r="B265" s="4" t="str">
        <f ca="1">IFERROR(__xludf.DUMMYFUNCTION("INDEX(IFNA(REGEXEXTRACT(D265, ""([^ ]+)$"")))"),"CLE")</f>
        <v>CLE</v>
      </c>
      <c r="C265" s="4">
        <f t="shared" si="6"/>
        <v>0.9</v>
      </c>
      <c r="D265" s="4" t="s">
        <v>315</v>
      </c>
      <c r="E265" s="7" t="s">
        <v>424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2</v>
      </c>
      <c r="R265" s="4">
        <v>-1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Jalen Nailor</v>
      </c>
      <c r="B266" s="4" t="str">
        <f ca="1">IFERROR(__xludf.DUMMYFUNCTION("INDEX(IFNA(REGEXEXTRACT(D266, ""([^ ]+)$"")))"),"MIN")</f>
        <v>MIN</v>
      </c>
      <c r="C266" s="4">
        <f t="shared" si="6"/>
        <v>1</v>
      </c>
      <c r="D266" s="4" t="s">
        <v>135</v>
      </c>
      <c r="E266" s="7" t="s">
        <v>343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1</v>
      </c>
      <c r="R266" s="4">
        <v>5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Bryce Oliver</v>
      </c>
      <c r="B267" s="4" t="str">
        <f ca="1">IFERROR(__xludf.DUMMYFUNCTION("INDEX(IFNA(REGEXEXTRACT(D267, ""([^ ]+)$"")))"),"TEN")</f>
        <v>TEN</v>
      </c>
      <c r="C267" s="4">
        <f t="shared" si="6"/>
        <v>1.3</v>
      </c>
      <c r="D267" s="4" t="s">
        <v>558</v>
      </c>
      <c r="E267" s="7" t="s">
        <v>348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8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Cordarrelle Patterson</v>
      </c>
      <c r="B268" s="4" t="str">
        <f ca="1">IFERROR(__xludf.DUMMYFUNCTION("INDEX(IFNA(REGEXEXTRACT(D268, ""([^ ]+)$"")))"),"PIT")</f>
        <v>PIT</v>
      </c>
      <c r="C268" s="4">
        <f t="shared" si="6"/>
        <v>1.2999999999999998</v>
      </c>
      <c r="D268" s="4" t="s">
        <v>265</v>
      </c>
      <c r="E268" s="7" t="s">
        <v>27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2</v>
      </c>
      <c r="N268" s="4">
        <v>9</v>
      </c>
      <c r="O268" s="4">
        <v>0</v>
      </c>
      <c r="P268" s="8">
        <v>0</v>
      </c>
      <c r="Q268" s="7">
        <v>1</v>
      </c>
      <c r="R268" s="4">
        <v>-1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Tip Reiman</v>
      </c>
      <c r="B269" s="4" t="str">
        <f ca="1">IFERROR(__xludf.DUMMYFUNCTION("INDEX(IFNA(REGEXEXTRACT(D269, ""([^ ]+)$"")))"),"ARI")</f>
        <v>ARI</v>
      </c>
      <c r="C269" s="4">
        <f t="shared" si="6"/>
        <v>1.8</v>
      </c>
      <c r="D269" s="4" t="s">
        <v>497</v>
      </c>
      <c r="E269" s="7" t="s">
        <v>101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2</v>
      </c>
      <c r="R269" s="4">
        <v>8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Christopher Rodriguez</v>
      </c>
      <c r="B270" s="4" t="str">
        <f ca="1">IFERROR(__xludf.DUMMYFUNCTION("INDEX(IFNA(REGEXEXTRACT(D270, ""([^ ]+)$"")))"),"WAS")</f>
        <v>WAS</v>
      </c>
      <c r="C270" s="4">
        <f t="shared" si="6"/>
        <v>0.2</v>
      </c>
      <c r="D270" s="4" t="s">
        <v>559</v>
      </c>
      <c r="E270" s="7" t="s">
        <v>129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1</v>
      </c>
      <c r="N270" s="4">
        <v>2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Drew Sample</v>
      </c>
      <c r="B271" s="4" t="str">
        <f ca="1">IFERROR(__xludf.DUMMYFUNCTION("INDEX(IFNA(REGEXEXTRACT(D271, ""([^ ]+)$"")))"),"CIN")</f>
        <v>CIN</v>
      </c>
      <c r="C271" s="4">
        <f t="shared" si="6"/>
        <v>1.3</v>
      </c>
      <c r="D271" s="4" t="s">
        <v>378</v>
      </c>
      <c r="E271" s="7" t="s">
        <v>345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8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Curtis Samuel</v>
      </c>
      <c r="B272" s="4" t="str">
        <f ca="1">IFERROR(__xludf.DUMMYFUNCTION("INDEX(IFNA(REGEXEXTRACT(D272, ""([^ ]+)$"")))"),"BUF")</f>
        <v>BUF</v>
      </c>
      <c r="C272" s="4">
        <f t="shared" si="6"/>
        <v>0.6</v>
      </c>
      <c r="D272" s="4" t="s">
        <v>270</v>
      </c>
      <c r="E272" s="7" t="s">
        <v>56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1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Tyler Scott</v>
      </c>
      <c r="B273" s="4" t="str">
        <f ca="1">IFERROR(__xludf.DUMMYFUNCTION("INDEX(IFNA(REGEXEXTRACT(D273, ""([^ ]+)$"")))"),"CHI")</f>
        <v>CHI</v>
      </c>
      <c r="C273" s="4">
        <f t="shared" si="6"/>
        <v>1</v>
      </c>
      <c r="D273" s="4" t="s">
        <v>560</v>
      </c>
      <c r="E273" s="7" t="s">
        <v>349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5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Trey Sermon</v>
      </c>
      <c r="B274" s="4" t="str">
        <f ca="1">IFERROR(__xludf.DUMMYFUNCTION("INDEX(IFNA(REGEXEXTRACT(D274, ""([^ ]+)$"")))"),"IND")</f>
        <v>IND</v>
      </c>
      <c r="C274" s="4">
        <f t="shared" si="6"/>
        <v>2.2000000000000002</v>
      </c>
      <c r="D274" s="4" t="s">
        <v>411</v>
      </c>
      <c r="E274" s="7" t="s">
        <v>356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1</v>
      </c>
      <c r="N274" s="4">
        <v>3</v>
      </c>
      <c r="O274" s="4">
        <v>0</v>
      </c>
      <c r="P274" s="8">
        <v>0</v>
      </c>
      <c r="Q274" s="7">
        <v>2</v>
      </c>
      <c r="R274" s="4">
        <v>9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Trent Sherfield</v>
      </c>
      <c r="B275" s="4" t="str">
        <f ca="1">IFERROR(__xludf.DUMMYFUNCTION("INDEX(IFNA(REGEXEXTRACT(D275, ""([^ ]+)$"")))"),"MIN")</f>
        <v>MIN</v>
      </c>
      <c r="C275" s="4">
        <f t="shared" si="6"/>
        <v>1.1000000000000001</v>
      </c>
      <c r="D275" s="4" t="s">
        <v>393</v>
      </c>
      <c r="E275" s="7" t="s">
        <v>343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1</v>
      </c>
      <c r="R275" s="4">
        <v>6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Ben Sinnott</v>
      </c>
      <c r="B276" s="4" t="str">
        <f ca="1">IFERROR(__xludf.DUMMYFUNCTION("INDEX(IFNA(REGEXEXTRACT(D276, ""([^ ]+)$"")))"),"WAS")</f>
        <v>WAS</v>
      </c>
      <c r="C276" s="4">
        <f t="shared" si="6"/>
        <v>1.2000000000000002</v>
      </c>
      <c r="D276" s="4" t="s">
        <v>523</v>
      </c>
      <c r="E276" s="7" t="s">
        <v>129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7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Durham Smythe</v>
      </c>
      <c r="B277" s="4" t="str">
        <f ca="1">IFERROR(__xludf.DUMMYFUNCTION("INDEX(IFNA(REGEXEXTRACT(D277, ""([^ ]+)$"")))"),"MIA")</f>
        <v>MIA</v>
      </c>
      <c r="C277" s="4">
        <f t="shared" si="6"/>
        <v>1.3</v>
      </c>
      <c r="D277" s="4" t="s">
        <v>412</v>
      </c>
      <c r="E277" s="7" t="s">
        <v>362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0</v>
      </c>
      <c r="N277" s="4">
        <v>0</v>
      </c>
      <c r="O277" s="4">
        <v>0</v>
      </c>
      <c r="P277" s="8">
        <v>0</v>
      </c>
      <c r="Q277" s="7">
        <v>1</v>
      </c>
      <c r="R277" s="4">
        <v>8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Brevyn Spann-Ford</v>
      </c>
      <c r="B278" s="4" t="str">
        <f ca="1">IFERROR(__xludf.DUMMYFUNCTION("INDEX(IFNA(REGEXEXTRACT(D278, ""([^ ]+)$"")))"),"DAL")</f>
        <v>DAL</v>
      </c>
      <c r="C278" s="4">
        <f t="shared" si="6"/>
        <v>0.7</v>
      </c>
      <c r="D278" s="4" t="s">
        <v>487</v>
      </c>
      <c r="E278" s="7" t="s">
        <v>344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1</v>
      </c>
      <c r="R278" s="4">
        <v>2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Clayton Tune</v>
      </c>
      <c r="B279" s="4" t="str">
        <f ca="1">IFERROR(__xludf.DUMMYFUNCTION("INDEX(IFNA(REGEXEXTRACT(D279, ""([^ ]+)$"")))"),"ARI")</f>
        <v>ARI</v>
      </c>
      <c r="C279" s="4">
        <f t="shared" si="6"/>
        <v>0.22</v>
      </c>
      <c r="D279" s="4" t="s">
        <v>418</v>
      </c>
      <c r="E279" s="7" t="s">
        <v>101</v>
      </c>
      <c r="F279" s="6">
        <v>0</v>
      </c>
      <c r="G279" s="7">
        <v>2</v>
      </c>
      <c r="H279" s="4">
        <v>2</v>
      </c>
      <c r="I279" s="4">
        <v>8</v>
      </c>
      <c r="J279" s="4">
        <v>0</v>
      </c>
      <c r="K279" s="4">
        <v>0</v>
      </c>
      <c r="L279" s="8">
        <v>0</v>
      </c>
      <c r="M279" s="7">
        <v>1</v>
      </c>
      <c r="N279" s="4">
        <v>-1</v>
      </c>
      <c r="O279" s="4">
        <v>0</v>
      </c>
      <c r="P279" s="8">
        <v>0</v>
      </c>
      <c r="Q279" s="7">
        <v>0</v>
      </c>
      <c r="R279" s="4">
        <v>0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Nick Vannett</v>
      </c>
      <c r="B280" s="4" t="str">
        <f ca="1">IFERROR(__xludf.DUMMYFUNCTION("INDEX(IFNA(REGEXEXTRACT(D280, ""([^ ]+)$"")))"),"TEN")</f>
        <v>TEN</v>
      </c>
      <c r="C280" s="4">
        <f t="shared" si="6"/>
        <v>1.2000000000000002</v>
      </c>
      <c r="D280" s="4" t="s">
        <v>276</v>
      </c>
      <c r="E280" s="7" t="s">
        <v>348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0</v>
      </c>
      <c r="N280" s="4">
        <v>0</v>
      </c>
      <c r="O280" s="4">
        <v>0</v>
      </c>
      <c r="P280" s="8">
        <v>0</v>
      </c>
      <c r="Q280" s="7">
        <v>1</v>
      </c>
      <c r="R280" s="4">
        <v>7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Tylan Wallace</v>
      </c>
      <c r="B281" s="4" t="str">
        <f ca="1">IFERROR(__xludf.DUMMYFUNCTION("INDEX(IFNA(REGEXEXTRACT(D281, ""([^ ]+)$"")))"),"BAL")</f>
        <v>BAL</v>
      </c>
      <c r="C281" s="4">
        <f t="shared" si="6"/>
        <v>1.3</v>
      </c>
      <c r="D281" s="4" t="s">
        <v>486</v>
      </c>
      <c r="E281" s="7" t="s">
        <v>53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1</v>
      </c>
      <c r="R281" s="4">
        <v>8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Carson Wentz</v>
      </c>
      <c r="B282" s="4" t="str">
        <f ca="1">IFERROR(__xludf.DUMMYFUNCTION("INDEX(IFNA(REGEXEXTRACT(D282, ""([^ ]+)$"")))"),"KC")</f>
        <v>KC</v>
      </c>
      <c r="C282" s="4">
        <f t="shared" si="6"/>
        <v>0.8</v>
      </c>
      <c r="D282" s="4" t="s">
        <v>561</v>
      </c>
      <c r="E282" s="7" t="s">
        <v>85</v>
      </c>
      <c r="F282" s="7">
        <v>0</v>
      </c>
      <c r="G282" s="7">
        <v>2</v>
      </c>
      <c r="H282" s="4">
        <v>2</v>
      </c>
      <c r="I282" s="4">
        <v>20</v>
      </c>
      <c r="J282" s="4">
        <v>0</v>
      </c>
      <c r="K282" s="4">
        <v>0</v>
      </c>
      <c r="L282" s="8">
        <v>0</v>
      </c>
      <c r="M282" s="7">
        <v>3</v>
      </c>
      <c r="N282" s="4">
        <v>0</v>
      </c>
      <c r="O282" s="4">
        <v>0</v>
      </c>
      <c r="P282" s="8">
        <v>0</v>
      </c>
      <c r="Q282" s="7">
        <v>0</v>
      </c>
      <c r="R282" s="4">
        <v>0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Nick Westbrook</v>
      </c>
      <c r="B283" s="4" t="str">
        <f ca="1">IFERROR(__xludf.DUMMYFUNCTION("INDEX(IFNA(REGEXEXTRACT(D283, ""([^ ]+)$"")))"),"TEN")</f>
        <v>TEN</v>
      </c>
      <c r="C283" s="4">
        <f t="shared" si="6"/>
        <v>1.9</v>
      </c>
      <c r="D283" s="4" t="s">
        <v>505</v>
      </c>
      <c r="E283" s="7" t="s">
        <v>348</v>
      </c>
      <c r="F283" s="7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0</v>
      </c>
      <c r="N283" s="4">
        <v>0</v>
      </c>
      <c r="O283" s="4">
        <v>0</v>
      </c>
      <c r="P283" s="8">
        <v>0</v>
      </c>
      <c r="Q283" s="7">
        <v>2</v>
      </c>
      <c r="R283" s="4">
        <v>9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Emanuel Wilson</v>
      </c>
      <c r="B284" s="4" t="str">
        <f ca="1">IFERROR(__xludf.DUMMYFUNCTION("INDEX(IFNA(REGEXEXTRACT(D284, ""([^ ]+)$"")))"),"GB")</f>
        <v>GB</v>
      </c>
      <c r="C284" s="4">
        <f t="shared" si="6"/>
        <v>0.9</v>
      </c>
      <c r="D284" s="4" t="s">
        <v>184</v>
      </c>
      <c r="E284" s="7" t="s">
        <v>112</v>
      </c>
      <c r="F284" s="7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3</v>
      </c>
      <c r="N284" s="4">
        <v>9</v>
      </c>
      <c r="O284" s="4">
        <v>0</v>
      </c>
      <c r="P284" s="8">
        <v>0</v>
      </c>
      <c r="Q284" s="7">
        <v>0</v>
      </c>
      <c r="R284" s="4">
        <v>0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Michael Wilson</v>
      </c>
      <c r="B285" s="4" t="str">
        <f ca="1">IFERROR(__xludf.DUMMYFUNCTION("INDEX(IFNA(REGEXEXTRACT(D285, ""([^ ]+)$"")))"),"ARI")</f>
        <v>ARI</v>
      </c>
      <c r="C285" s="4">
        <f t="shared" si="6"/>
        <v>1.9</v>
      </c>
      <c r="D285" s="4" t="s">
        <v>159</v>
      </c>
      <c r="E285" s="7" t="s">
        <v>101</v>
      </c>
      <c r="F285" s="7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0</v>
      </c>
      <c r="N285" s="4">
        <v>0</v>
      </c>
      <c r="O285" s="4">
        <v>0</v>
      </c>
      <c r="P285" s="8">
        <v>0</v>
      </c>
      <c r="Q285" s="7">
        <v>2</v>
      </c>
      <c r="R285" s="4">
        <v>9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Charlie Woerner</v>
      </c>
      <c r="B286" s="4" t="str">
        <f ca="1">IFERROR(__xludf.DUMMYFUNCTION("INDEX(IFNA(REGEXEXTRACT(D286, ""([^ ]+)$"")))"),"ATL")</f>
        <v>ATL</v>
      </c>
      <c r="C286" s="4">
        <f t="shared" si="6"/>
        <v>1.7000000000000002</v>
      </c>
      <c r="D286" s="4" t="s">
        <v>334</v>
      </c>
      <c r="E286" s="7" t="s">
        <v>420</v>
      </c>
      <c r="F286" s="7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2</v>
      </c>
      <c r="R286" s="4">
        <v>7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Michael Woods</v>
      </c>
      <c r="B287" s="4" t="str">
        <f ca="1">IFERROR(__xludf.DUMMYFUNCTION("INDEX(IFNA(REGEXEXTRACT(D287, ""([^ ]+)$"")))"),"CLE")</f>
        <v>CLE</v>
      </c>
      <c r="C287" s="4">
        <f t="shared" si="6"/>
        <v>1.7000000000000002</v>
      </c>
      <c r="D287" s="4" t="s">
        <v>562</v>
      </c>
      <c r="E287" s="7" t="s">
        <v>424</v>
      </c>
      <c r="F287" s="7">
        <v>0</v>
      </c>
      <c r="G287" s="7">
        <v>0</v>
      </c>
      <c r="H287" s="4">
        <v>0</v>
      </c>
      <c r="I287" s="4">
        <v>0</v>
      </c>
      <c r="J287" s="4">
        <v>0</v>
      </c>
      <c r="K287" s="4">
        <v>0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2</v>
      </c>
      <c r="R287" s="4">
        <v>7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Jaylen Wright</v>
      </c>
      <c r="B288" s="4" t="str">
        <f ca="1">IFERROR(__xludf.DUMMYFUNCTION("INDEX(IFNA(REGEXEXTRACT(D288, ""([^ ]+)$"")))"),"MIA")</f>
        <v>MIA</v>
      </c>
      <c r="C288" s="4">
        <f t="shared" si="6"/>
        <v>0.30000000000000004</v>
      </c>
      <c r="D288" s="4" t="s">
        <v>417</v>
      </c>
      <c r="E288" s="7" t="s">
        <v>362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1</v>
      </c>
      <c r="N288" s="4">
        <v>3</v>
      </c>
      <c r="O288" s="4">
        <v>0</v>
      </c>
      <c r="P288" s="8">
        <v>0</v>
      </c>
      <c r="Q288" s="7">
        <v>0</v>
      </c>
      <c r="R288" s="4">
        <v>0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Jake Haener</v>
      </c>
      <c r="B289" s="4" t="str">
        <f ca="1">IFERROR(__xludf.DUMMYFUNCTION("INDEX(IFNA(REGEXEXTRACT(D289, ""([^ ]+)$"")))"),"NO")</f>
        <v>NO</v>
      </c>
      <c r="C289" s="4">
        <f t="shared" si="6"/>
        <v>0.66</v>
      </c>
      <c r="D289" s="4" t="s">
        <v>297</v>
      </c>
      <c r="E289" s="7" t="s">
        <v>19</v>
      </c>
      <c r="F289" s="7">
        <v>-1</v>
      </c>
      <c r="G289" s="7">
        <v>10</v>
      </c>
      <c r="H289" s="4">
        <v>4</v>
      </c>
      <c r="I289" s="4">
        <v>49</v>
      </c>
      <c r="J289" s="4">
        <v>0</v>
      </c>
      <c r="K289" s="4">
        <v>1</v>
      </c>
      <c r="L289" s="8">
        <v>0</v>
      </c>
      <c r="M289" s="7">
        <v>1</v>
      </c>
      <c r="N289" s="4">
        <v>7</v>
      </c>
      <c r="O289" s="4">
        <v>0</v>
      </c>
      <c r="P289" s="8">
        <v>0</v>
      </c>
      <c r="Q289" s="7">
        <v>0</v>
      </c>
      <c r="R289" s="4">
        <v>0</v>
      </c>
      <c r="S289" s="4">
        <v>0</v>
      </c>
      <c r="T289" s="8">
        <v>0</v>
      </c>
      <c r="U289" s="7">
        <v>0</v>
      </c>
      <c r="V289" s="8">
        <v>0</v>
      </c>
    </row>
    <row r="290" spans="1:22" x14ac:dyDescent="0.2">
      <c r="A290" s="4" t="str">
        <f t="shared" ca="1" si="5"/>
        <v>Adonai Mitchell</v>
      </c>
      <c r="B290" s="4" t="str">
        <f ca="1">IFERROR(__xludf.DUMMYFUNCTION("INDEX(IFNA(REGEXEXTRACT(D290, ""([^ ]+)$"")))"),"IND")</f>
        <v>IND</v>
      </c>
      <c r="C290" s="4">
        <f t="shared" si="6"/>
        <v>-3</v>
      </c>
      <c r="D290" s="4" t="s">
        <v>314</v>
      </c>
      <c r="E290" s="7" t="s">
        <v>356</v>
      </c>
      <c r="F290" s="7">
        <v>-1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1</v>
      </c>
      <c r="N290" s="4">
        <v>-10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1</v>
      </c>
      <c r="V290" s="8">
        <v>0</v>
      </c>
    </row>
    <row r="291" spans="1:22" x14ac:dyDescent="0.2">
      <c r="A291" s="4" t="str">
        <f t="shared" ca="1" si="5"/>
        <v>James Proche</v>
      </c>
      <c r="B291" s="4" t="str">
        <f ca="1">IFERROR(__xludf.DUMMYFUNCTION("INDEX(IFNA(REGEXEXTRACT(D291, ""([^ ]+)$"")))"),"CLE")</f>
        <v>CLE</v>
      </c>
      <c r="C291" s="4">
        <f t="shared" si="6"/>
        <v>-2</v>
      </c>
      <c r="D291" s="4" t="s">
        <v>477</v>
      </c>
      <c r="E291" s="7" t="s">
        <v>424</v>
      </c>
      <c r="F291" s="7">
        <v>-1</v>
      </c>
      <c r="G291" s="7">
        <v>0</v>
      </c>
      <c r="H291" s="4">
        <v>0</v>
      </c>
      <c r="I291" s="4">
        <v>0</v>
      </c>
      <c r="J291" s="4">
        <v>0</v>
      </c>
      <c r="K291" s="4">
        <v>0</v>
      </c>
      <c r="L291" s="8">
        <v>0</v>
      </c>
      <c r="M291" s="7">
        <v>0</v>
      </c>
      <c r="N291" s="4">
        <v>0</v>
      </c>
      <c r="O291" s="4">
        <v>0</v>
      </c>
      <c r="P291" s="8">
        <v>0</v>
      </c>
      <c r="Q291" s="7">
        <v>0</v>
      </c>
      <c r="R291" s="4">
        <v>0</v>
      </c>
      <c r="S291" s="4">
        <v>0</v>
      </c>
      <c r="T291" s="8">
        <v>0</v>
      </c>
      <c r="U291" s="7">
        <v>1</v>
      </c>
      <c r="V291" s="8">
        <v>0</v>
      </c>
    </row>
    <row r="292" spans="1:22" x14ac:dyDescent="0.2">
      <c r="A292" s="4" t="str">
        <f t="shared" ca="1" si="5"/>
        <v>Dorian Thompson-Robinson</v>
      </c>
      <c r="B292" s="4" t="str">
        <f ca="1">IFERROR(__xludf.DUMMYFUNCTION("INDEX(IFNA(REGEXEXTRACT(D292, ""([^ ]+)$"")))"),"CLE")</f>
        <v>CLE</v>
      </c>
      <c r="C292" s="4">
        <f t="shared" si="6"/>
        <v>0.32000000000000006</v>
      </c>
      <c r="D292" s="4" t="s">
        <v>527</v>
      </c>
      <c r="E292" s="7" t="s">
        <v>424</v>
      </c>
      <c r="F292" s="7">
        <v>-1</v>
      </c>
      <c r="G292" s="7">
        <v>9</v>
      </c>
      <c r="H292" s="4">
        <v>4</v>
      </c>
      <c r="I292" s="4">
        <v>18</v>
      </c>
      <c r="J292" s="4">
        <v>0</v>
      </c>
      <c r="K292" s="4">
        <v>1</v>
      </c>
      <c r="L292" s="8">
        <v>0</v>
      </c>
      <c r="M292" s="7">
        <v>3</v>
      </c>
      <c r="N292" s="4">
        <v>16</v>
      </c>
      <c r="O292" s="4">
        <v>0</v>
      </c>
      <c r="P292" s="8">
        <v>0</v>
      </c>
      <c r="Q292" s="7">
        <v>0</v>
      </c>
      <c r="R292" s="4">
        <v>0</v>
      </c>
      <c r="S292" s="4">
        <v>0</v>
      </c>
      <c r="T292" s="8">
        <v>0</v>
      </c>
      <c r="U292" s="7">
        <v>0</v>
      </c>
      <c r="V292" s="8">
        <v>0</v>
      </c>
    </row>
    <row r="293" spans="1:22" x14ac:dyDescent="0.2">
      <c r="A293" s="4" t="str">
        <f t="shared" ca="1" si="5"/>
        <v>Jameis Winston</v>
      </c>
      <c r="B293" s="4" t="str">
        <f ca="1">IFERROR(__xludf.DUMMYFUNCTION("INDEX(IFNA(REGEXEXTRACT(D293, ""([^ ]+)$"")))"),"CLE")</f>
        <v>CLE</v>
      </c>
      <c r="C293" s="4">
        <f t="shared" si="6"/>
        <v>-0.36000000000000015</v>
      </c>
      <c r="D293" s="4" t="s">
        <v>416</v>
      </c>
      <c r="E293" s="7" t="s">
        <v>424</v>
      </c>
      <c r="F293" s="7">
        <v>-1</v>
      </c>
      <c r="G293" s="7">
        <v>25</v>
      </c>
      <c r="H293" s="4">
        <v>16</v>
      </c>
      <c r="I293" s="4">
        <v>146</v>
      </c>
      <c r="J293" s="4">
        <v>0</v>
      </c>
      <c r="K293" s="4">
        <v>3</v>
      </c>
      <c r="L293" s="8">
        <v>0</v>
      </c>
      <c r="M293" s="7">
        <v>2</v>
      </c>
      <c r="N293" s="4">
        <v>-2</v>
      </c>
      <c r="O293" s="4">
        <v>0</v>
      </c>
      <c r="P293" s="8">
        <v>0</v>
      </c>
      <c r="Q293" s="7">
        <v>0</v>
      </c>
      <c r="R293" s="4">
        <v>0</v>
      </c>
      <c r="S293" s="4">
        <v>0</v>
      </c>
      <c r="T293" s="8">
        <v>0</v>
      </c>
      <c r="U293" s="7">
        <v>0</v>
      </c>
      <c r="V293" s="8">
        <v>0</v>
      </c>
    </row>
    <row r="294" spans="1:22" x14ac:dyDescent="0.2">
      <c r="A294" s="4" t="str">
        <f t="shared" ca="1" si="5"/>
        <v>Sam Howell</v>
      </c>
      <c r="B294" s="4" t="str">
        <f ca="1">IFERROR(__xludf.DUMMYFUNCTION("INDEX(IFNA(REGEXEXTRACT(D294, ""([^ ]+)$"")))"),"SEA")</f>
        <v>SEA</v>
      </c>
      <c r="C294" s="4">
        <f t="shared" si="6"/>
        <v>-0.84000000000000008</v>
      </c>
      <c r="D294" s="4" t="s">
        <v>563</v>
      </c>
      <c r="E294" s="7" t="s">
        <v>23</v>
      </c>
      <c r="F294" s="7">
        <v>-2</v>
      </c>
      <c r="G294" s="7">
        <v>14</v>
      </c>
      <c r="H294" s="4">
        <v>5</v>
      </c>
      <c r="I294" s="4">
        <v>24</v>
      </c>
      <c r="J294" s="4">
        <v>0</v>
      </c>
      <c r="K294" s="4">
        <v>1</v>
      </c>
      <c r="L294" s="8">
        <v>0</v>
      </c>
      <c r="M294" s="7">
        <v>1</v>
      </c>
      <c r="N294" s="4">
        <v>2</v>
      </c>
      <c r="O294" s="4">
        <v>0</v>
      </c>
      <c r="P294" s="8">
        <v>0</v>
      </c>
      <c r="Q294" s="7">
        <v>0</v>
      </c>
      <c r="R294" s="4">
        <v>0</v>
      </c>
      <c r="S294" s="4">
        <v>0</v>
      </c>
      <c r="T294" s="8">
        <v>0</v>
      </c>
      <c r="U294" s="7">
        <v>0</v>
      </c>
      <c r="V294" s="8">
        <v>0</v>
      </c>
    </row>
    <row r="295" spans="1:22" x14ac:dyDescent="0.2">
      <c r="A295" s="4" t="str">
        <f t="shared" ca="1" si="5"/>
        <v>Will Levis</v>
      </c>
      <c r="B295" s="4" t="str">
        <f ca="1">IFERROR(__xludf.DUMMYFUNCTION("INDEX(IFNA(REGEXEXTRACT(D295, ""([^ ]+)$"")))"),"TEN")</f>
        <v>TEN</v>
      </c>
      <c r="C295" s="4">
        <f t="shared" si="6"/>
        <v>-4.4399999999999995</v>
      </c>
      <c r="D295" s="4" t="s">
        <v>125</v>
      </c>
      <c r="E295" s="7" t="s">
        <v>348</v>
      </c>
      <c r="F295" s="7">
        <v>-4</v>
      </c>
      <c r="G295" s="7">
        <v>12</v>
      </c>
      <c r="H295" s="4">
        <v>8</v>
      </c>
      <c r="I295" s="4">
        <v>89</v>
      </c>
      <c r="J295" s="4">
        <v>0</v>
      </c>
      <c r="K295" s="4">
        <v>3</v>
      </c>
      <c r="L295" s="8">
        <v>0</v>
      </c>
      <c r="M295" s="7">
        <v>2</v>
      </c>
      <c r="N295" s="4">
        <v>0</v>
      </c>
      <c r="O295" s="4">
        <v>0</v>
      </c>
      <c r="P295" s="8">
        <v>0</v>
      </c>
      <c r="Q295" s="7">
        <v>0</v>
      </c>
      <c r="R295" s="4">
        <v>0</v>
      </c>
      <c r="S295" s="4">
        <v>0</v>
      </c>
      <c r="T295" s="8">
        <v>0</v>
      </c>
      <c r="U295" s="7">
        <v>1</v>
      </c>
      <c r="V295" s="8">
        <v>0</v>
      </c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95" xr:uid="{00000000-0009-0000-0000-000008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Jayden Daniels</v>
      </c>
      <c r="B3" s="4" t="str">
        <f ca="1">IFERROR(__xludf.DUMMYFUNCTION("INDEX(IFNA(REGEXEXTRACT(D3, ""([^ ]+)$"")))"),"WAS")</f>
        <v>WAS</v>
      </c>
      <c r="C3" s="4">
        <f t="shared" ref="C3:C66" si="1">Pts_PA*G3+Pts_PC*H3+Pts_PY*I3+Pts_PTD*J3+Pts_PI*K3+Pts_P2*L3+Pts_RA*M3+Pts_RY*N3+Pts_RTD*O3+Pts_R2*P3+Pts_Res*Q3+Pts_ReY*R3+Pts_ReTD*S3+Pts_Re2*T3+Pts_FL*U3+Pts_FTD*V3</f>
        <v>34.42</v>
      </c>
      <c r="D3" s="4" t="s">
        <v>30</v>
      </c>
      <c r="E3" s="7" t="s">
        <v>423</v>
      </c>
      <c r="F3" s="6">
        <v>44</v>
      </c>
      <c r="G3" s="7">
        <v>39</v>
      </c>
      <c r="H3" s="4">
        <v>24</v>
      </c>
      <c r="I3" s="4">
        <v>258</v>
      </c>
      <c r="J3" s="4">
        <v>5</v>
      </c>
      <c r="K3" s="4">
        <v>2</v>
      </c>
      <c r="L3" s="8">
        <v>0</v>
      </c>
      <c r="M3" s="7">
        <v>9</v>
      </c>
      <c r="N3" s="4">
        <v>81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Jonathan Taylor</v>
      </c>
      <c r="B4" s="4" t="str">
        <f ca="1">IFERROR(__xludf.DUMMYFUNCTION("INDEX(IFNA(REGEXEXTRACT(D4, ""([^ ]+)$"")))"),"IND")</f>
        <v>IND</v>
      </c>
      <c r="C4" s="4">
        <f t="shared" si="1"/>
        <v>39.799999999999997</v>
      </c>
      <c r="D4" s="4" t="s">
        <v>119</v>
      </c>
      <c r="E4" s="7" t="s">
        <v>157</v>
      </c>
      <c r="F4" s="6">
        <v>39</v>
      </c>
      <c r="G4" s="7">
        <v>0</v>
      </c>
      <c r="H4" s="4">
        <v>0</v>
      </c>
      <c r="I4" s="4">
        <v>0</v>
      </c>
      <c r="J4" s="4">
        <v>0</v>
      </c>
      <c r="K4" s="4">
        <v>0</v>
      </c>
      <c r="L4" s="8">
        <v>0</v>
      </c>
      <c r="M4" s="7">
        <v>29</v>
      </c>
      <c r="N4" s="4">
        <v>218</v>
      </c>
      <c r="O4" s="4">
        <v>3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Jared Goff</v>
      </c>
      <c r="B5" s="4" t="str">
        <f ca="1">IFERROR(__xludf.DUMMYFUNCTION("INDEX(IFNA(REGEXEXTRACT(D5, ""([^ ]+)$"")))"),"DET")</f>
        <v>DET</v>
      </c>
      <c r="C5" s="4">
        <f t="shared" si="1"/>
        <v>25.339999999999996</v>
      </c>
      <c r="D5" s="4" t="s">
        <v>90</v>
      </c>
      <c r="E5" s="7" t="s">
        <v>76</v>
      </c>
      <c r="F5" s="6">
        <v>31</v>
      </c>
      <c r="G5" s="7">
        <v>32</v>
      </c>
      <c r="H5" s="4">
        <v>23</v>
      </c>
      <c r="I5" s="4">
        <v>336</v>
      </c>
      <c r="J5" s="4">
        <v>3</v>
      </c>
      <c r="K5" s="4">
        <v>0</v>
      </c>
      <c r="L5" s="8">
        <v>0</v>
      </c>
      <c r="M5" s="7">
        <v>1</v>
      </c>
      <c r="N5" s="4">
        <v>-1</v>
      </c>
      <c r="O5" s="4">
        <v>0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Bryce Young</v>
      </c>
      <c r="B6" s="4" t="str">
        <f ca="1">IFERROR(__xludf.DUMMYFUNCTION("INDEX(IFNA(REGEXEXTRACT(D6, ""([^ ]+)$"")))"),"CAR")</f>
        <v>CAR</v>
      </c>
      <c r="C6" s="4">
        <f t="shared" si="1"/>
        <v>27.12</v>
      </c>
      <c r="D6" s="4" t="s">
        <v>128</v>
      </c>
      <c r="E6" s="7" t="s">
        <v>21</v>
      </c>
      <c r="F6" s="6">
        <v>30</v>
      </c>
      <c r="G6" s="7">
        <v>26</v>
      </c>
      <c r="H6" s="4">
        <v>17</v>
      </c>
      <c r="I6" s="4">
        <v>158</v>
      </c>
      <c r="J6" s="4">
        <v>2</v>
      </c>
      <c r="K6" s="4">
        <v>0</v>
      </c>
      <c r="L6" s="8">
        <v>0</v>
      </c>
      <c r="M6" s="7">
        <v>5</v>
      </c>
      <c r="N6" s="4">
        <v>68</v>
      </c>
      <c r="O6" s="4">
        <v>1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Joe Burrow</v>
      </c>
      <c r="B7" s="4" t="str">
        <f ca="1">IFERROR(__xludf.DUMMYFUNCTION("INDEX(IFNA(REGEXEXTRACT(D7, ""([^ ]+)$"")))"),"CIN")</f>
        <v>CIN</v>
      </c>
      <c r="C7" s="4">
        <f t="shared" si="1"/>
        <v>21.979999999999997</v>
      </c>
      <c r="D7" s="4" t="s">
        <v>141</v>
      </c>
      <c r="E7" s="7" t="s">
        <v>357</v>
      </c>
      <c r="F7" s="6">
        <v>28</v>
      </c>
      <c r="G7" s="7">
        <v>30</v>
      </c>
      <c r="H7" s="4">
        <v>23</v>
      </c>
      <c r="I7" s="4">
        <v>252</v>
      </c>
      <c r="J7" s="4">
        <v>3</v>
      </c>
      <c r="K7" s="4">
        <v>0</v>
      </c>
      <c r="L7" s="8">
        <v>0</v>
      </c>
      <c r="M7" s="7">
        <v>2</v>
      </c>
      <c r="N7" s="4">
        <v>19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1</v>
      </c>
      <c r="V7" s="8">
        <v>0</v>
      </c>
    </row>
    <row r="8" spans="1:22" x14ac:dyDescent="0.2">
      <c r="A8" s="4" t="str">
        <f t="shared" ca="1" si="0"/>
        <v>Sam Darnold</v>
      </c>
      <c r="B8" s="4" t="str">
        <f ca="1">IFERROR(__xludf.DUMMYFUNCTION("INDEX(IFNA(REGEXEXTRACT(D8, ""([^ ]+)$"")))"),"MIN")</f>
        <v>MIN</v>
      </c>
      <c r="C8" s="4">
        <f t="shared" si="1"/>
        <v>22.94</v>
      </c>
      <c r="D8" s="4" t="s">
        <v>52</v>
      </c>
      <c r="E8" s="7" t="s">
        <v>112</v>
      </c>
      <c r="F8" s="6">
        <v>28</v>
      </c>
      <c r="G8" s="7">
        <v>35</v>
      </c>
      <c r="H8" s="4">
        <v>22</v>
      </c>
      <c r="I8" s="4">
        <v>246</v>
      </c>
      <c r="J8" s="4">
        <v>3</v>
      </c>
      <c r="K8" s="4">
        <v>0</v>
      </c>
      <c r="L8" s="8">
        <v>0</v>
      </c>
      <c r="M8" s="7">
        <v>5</v>
      </c>
      <c r="N8" s="4">
        <v>11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Chuba Hubbard</v>
      </c>
      <c r="B9" s="4" t="str">
        <f ca="1">IFERROR(__xludf.DUMMYFUNCTION("INDEX(IFNA(REGEXEXTRACT(D9, ""([^ ]+)$"")))"),"CAR")</f>
        <v>CAR</v>
      </c>
      <c r="C9" s="4">
        <f t="shared" si="1"/>
        <v>30.500000000000004</v>
      </c>
      <c r="D9" s="4" t="s">
        <v>247</v>
      </c>
      <c r="E9" s="7" t="s">
        <v>21</v>
      </c>
      <c r="F9" s="6">
        <v>28</v>
      </c>
      <c r="G9" s="7">
        <v>0</v>
      </c>
      <c r="H9" s="4">
        <v>0</v>
      </c>
      <c r="I9" s="4">
        <v>0</v>
      </c>
      <c r="J9" s="4">
        <v>0</v>
      </c>
      <c r="K9" s="4">
        <v>0</v>
      </c>
      <c r="L9" s="8">
        <v>0</v>
      </c>
      <c r="M9" s="7">
        <v>25</v>
      </c>
      <c r="N9" s="4">
        <v>152</v>
      </c>
      <c r="O9" s="4">
        <v>2</v>
      </c>
      <c r="P9" s="8">
        <v>0</v>
      </c>
      <c r="Q9" s="7">
        <v>4</v>
      </c>
      <c r="R9" s="4">
        <v>13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Saquon Barkley</v>
      </c>
      <c r="B10" s="4" t="str">
        <f ca="1">IFERROR(__xludf.DUMMYFUNCTION("INDEX(IFNA(REGEXEXTRACT(D10, ""([^ ]+)$"")))"),"PHI")</f>
        <v>PHI</v>
      </c>
      <c r="C10" s="4">
        <f t="shared" si="1"/>
        <v>27</v>
      </c>
      <c r="D10" s="4" t="s">
        <v>22</v>
      </c>
      <c r="E10" s="7" t="s">
        <v>341</v>
      </c>
      <c r="F10" s="6">
        <v>27</v>
      </c>
      <c r="G10" s="7">
        <v>0</v>
      </c>
      <c r="H10" s="4">
        <v>0</v>
      </c>
      <c r="I10" s="4">
        <v>0</v>
      </c>
      <c r="J10" s="4">
        <v>0</v>
      </c>
      <c r="K10" s="4">
        <v>0</v>
      </c>
      <c r="L10" s="8">
        <v>0</v>
      </c>
      <c r="M10" s="7">
        <v>29</v>
      </c>
      <c r="N10" s="4">
        <v>150</v>
      </c>
      <c r="O10" s="4">
        <v>2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Caleb Williams</v>
      </c>
      <c r="B11" s="4" t="str">
        <f ca="1">IFERROR(__xludf.DUMMYFUNCTION("INDEX(IFNA(REGEXEXTRACT(D11, ""([^ ]+)$"")))"),"CHI")</f>
        <v>CHI</v>
      </c>
      <c r="C11" s="4">
        <f t="shared" si="1"/>
        <v>22.759999999999998</v>
      </c>
      <c r="D11" s="4" t="s">
        <v>156</v>
      </c>
      <c r="E11" s="7" t="s">
        <v>422</v>
      </c>
      <c r="F11" s="6">
        <v>27</v>
      </c>
      <c r="G11" s="7">
        <v>40</v>
      </c>
      <c r="H11" s="4">
        <v>26</v>
      </c>
      <c r="I11" s="4">
        <v>334</v>
      </c>
      <c r="J11" s="4">
        <v>2</v>
      </c>
      <c r="K11" s="4">
        <v>0</v>
      </c>
      <c r="L11" s="8">
        <v>0</v>
      </c>
      <c r="M11" s="7">
        <v>6</v>
      </c>
      <c r="N11" s="4">
        <v>34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1</v>
      </c>
      <c r="V11" s="8">
        <v>0</v>
      </c>
    </row>
    <row r="12" spans="1:22" x14ac:dyDescent="0.2">
      <c r="A12" s="4" t="str">
        <f t="shared" ca="1" si="0"/>
        <v>Lamar Jackson</v>
      </c>
      <c r="B12" s="4" t="str">
        <f ca="1">IFERROR(__xludf.DUMMYFUNCTION("INDEX(IFNA(REGEXEXTRACT(D12, ""([^ ]+)$"")))"),"BAL")</f>
        <v>BAL</v>
      </c>
      <c r="C12" s="4">
        <f t="shared" si="1"/>
        <v>20.48</v>
      </c>
      <c r="D12" s="4" t="s">
        <v>32</v>
      </c>
      <c r="E12" s="7" t="s">
        <v>116</v>
      </c>
      <c r="F12" s="6">
        <v>26</v>
      </c>
      <c r="G12" s="7">
        <v>23</v>
      </c>
      <c r="H12" s="4">
        <v>15</v>
      </c>
      <c r="I12" s="4">
        <v>207</v>
      </c>
      <c r="J12" s="4">
        <v>3</v>
      </c>
      <c r="K12" s="4">
        <v>1</v>
      </c>
      <c r="L12" s="8">
        <v>0</v>
      </c>
      <c r="M12" s="7">
        <v>9</v>
      </c>
      <c r="N12" s="4">
        <v>22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Justin Jefferson</v>
      </c>
      <c r="B13" s="4" t="str">
        <f ca="1">IFERROR(__xludf.DUMMYFUNCTION("INDEX(IFNA(REGEXEXTRACT(D13, ""([^ ]+)$"")))"),"MIN")</f>
        <v>MIN</v>
      </c>
      <c r="C13" s="4">
        <f t="shared" si="1"/>
        <v>31.4</v>
      </c>
      <c r="D13" s="4" t="s">
        <v>98</v>
      </c>
      <c r="E13" s="7" t="s">
        <v>112</v>
      </c>
      <c r="F13" s="6">
        <v>26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0</v>
      </c>
      <c r="N13" s="4">
        <v>0</v>
      </c>
      <c r="O13" s="4">
        <v>0</v>
      </c>
      <c r="P13" s="8">
        <v>0</v>
      </c>
      <c r="Q13" s="7">
        <v>10</v>
      </c>
      <c r="R13" s="4">
        <v>144</v>
      </c>
      <c r="S13" s="4">
        <v>2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Baker Mayfield</v>
      </c>
      <c r="B14" s="4" t="str">
        <f ca="1">IFERROR(__xludf.DUMMYFUNCTION("INDEX(IFNA(REGEXEXTRACT(D14, ""([^ ]+)$"")))"),"TB")</f>
        <v>TB</v>
      </c>
      <c r="C14" s="4">
        <f t="shared" si="1"/>
        <v>22.32</v>
      </c>
      <c r="D14" s="4" t="s">
        <v>18</v>
      </c>
      <c r="E14" s="7" t="s">
        <v>338</v>
      </c>
      <c r="F14" s="6">
        <v>26</v>
      </c>
      <c r="G14" s="7">
        <v>43</v>
      </c>
      <c r="H14" s="4">
        <v>31</v>
      </c>
      <c r="I14" s="4">
        <v>303</v>
      </c>
      <c r="J14" s="4">
        <v>2</v>
      </c>
      <c r="K14" s="4">
        <v>1</v>
      </c>
      <c r="L14" s="8">
        <v>0</v>
      </c>
      <c r="M14" s="7">
        <v>3</v>
      </c>
      <c r="N14" s="4">
        <v>42</v>
      </c>
      <c r="O14" s="4">
        <v>0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Geno Smith</v>
      </c>
      <c r="B15" s="4" t="str">
        <f ca="1">IFERROR(__xludf.DUMMYFUNCTION("INDEX(IFNA(REGEXEXTRACT(D15, ""([^ ]+)$"")))"),"SEA")</f>
        <v>SEA</v>
      </c>
      <c r="C15" s="4">
        <f t="shared" si="1"/>
        <v>21.360000000000003</v>
      </c>
      <c r="D15" s="4" t="s">
        <v>48</v>
      </c>
      <c r="E15" s="7" t="s">
        <v>155</v>
      </c>
      <c r="F15" s="6">
        <v>26</v>
      </c>
      <c r="G15" s="7">
        <v>43</v>
      </c>
      <c r="H15" s="4">
        <v>31</v>
      </c>
      <c r="I15" s="4">
        <v>314</v>
      </c>
      <c r="J15" s="4">
        <v>3</v>
      </c>
      <c r="K15" s="4">
        <v>2</v>
      </c>
      <c r="L15" s="8">
        <v>0</v>
      </c>
      <c r="M15" s="7">
        <v>1</v>
      </c>
      <c r="N15" s="4">
        <v>8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De'Von Achane</v>
      </c>
      <c r="B16" s="4" t="str">
        <f ca="1">IFERROR(__xludf.DUMMYFUNCTION("INDEX(IFNA(REGEXEXTRACT(D16, ""([^ ]+)$"")))"),"MIA")</f>
        <v>MIA</v>
      </c>
      <c r="C16" s="4">
        <f t="shared" si="1"/>
        <v>28</v>
      </c>
      <c r="D16" s="4" t="s">
        <v>71</v>
      </c>
      <c r="E16" s="7" t="s">
        <v>340</v>
      </c>
      <c r="F16" s="6">
        <v>25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17</v>
      </c>
      <c r="N16" s="4">
        <v>120</v>
      </c>
      <c r="O16" s="4">
        <v>1</v>
      </c>
      <c r="P16" s="8">
        <v>0</v>
      </c>
      <c r="Q16" s="7">
        <v>6</v>
      </c>
      <c r="R16" s="4">
        <v>70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Justin Herbert</v>
      </c>
      <c r="B17" s="4" t="str">
        <f ca="1">IFERROR(__xludf.DUMMYFUNCTION("INDEX(IFNA(REGEXEXTRACT(D17, ""([^ ]+)$"")))"),"LAC")</f>
        <v>LAC</v>
      </c>
      <c r="C17" s="4">
        <f t="shared" si="1"/>
        <v>22.16</v>
      </c>
      <c r="D17" s="4" t="s">
        <v>97</v>
      </c>
      <c r="E17" s="7" t="s">
        <v>49</v>
      </c>
      <c r="F17" s="6">
        <v>25</v>
      </c>
      <c r="G17" s="7">
        <v>31</v>
      </c>
      <c r="H17" s="4">
        <v>23</v>
      </c>
      <c r="I17" s="4">
        <v>284</v>
      </c>
      <c r="J17" s="4">
        <v>2</v>
      </c>
      <c r="K17" s="4">
        <v>1</v>
      </c>
      <c r="L17" s="8">
        <v>1</v>
      </c>
      <c r="M17" s="7">
        <v>8</v>
      </c>
      <c r="N17" s="4">
        <v>28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Patrick Mahomes</v>
      </c>
      <c r="B18" s="4" t="str">
        <f ca="1">IFERROR(__xludf.DUMMYFUNCTION("INDEX(IFNA(REGEXEXTRACT(D18, ""([^ ]+)$"")))"),"KC")</f>
        <v>KC</v>
      </c>
      <c r="C18" s="4">
        <f t="shared" si="1"/>
        <v>23.7</v>
      </c>
      <c r="D18" s="4" t="s">
        <v>73</v>
      </c>
      <c r="E18" s="7" t="s">
        <v>25</v>
      </c>
      <c r="F18" s="6">
        <v>25</v>
      </c>
      <c r="G18" s="7">
        <v>41</v>
      </c>
      <c r="H18" s="4">
        <v>28</v>
      </c>
      <c r="I18" s="4">
        <v>260</v>
      </c>
      <c r="J18" s="4">
        <v>1</v>
      </c>
      <c r="K18" s="4">
        <v>0</v>
      </c>
      <c r="L18" s="8">
        <v>0</v>
      </c>
      <c r="M18" s="7">
        <v>5</v>
      </c>
      <c r="N18" s="4">
        <v>33</v>
      </c>
      <c r="O18" s="4">
        <v>1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James Cook</v>
      </c>
      <c r="B19" s="4" t="str">
        <f ca="1">IFERROR(__xludf.DUMMYFUNCTION("INDEX(IFNA(REGEXEXTRACT(D19, ""([^ ]+)$"")))"),"BUF")</f>
        <v>BUF</v>
      </c>
      <c r="C19" s="4">
        <f t="shared" si="1"/>
        <v>26.1</v>
      </c>
      <c r="D19" s="4" t="s">
        <v>104</v>
      </c>
      <c r="E19" s="7" t="s">
        <v>101</v>
      </c>
      <c r="F19" s="6">
        <v>24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11</v>
      </c>
      <c r="N19" s="4">
        <v>100</v>
      </c>
      <c r="O19" s="4">
        <v>1</v>
      </c>
      <c r="P19" s="8">
        <v>0</v>
      </c>
      <c r="Q19" s="7">
        <v>3</v>
      </c>
      <c r="R19" s="4">
        <v>26</v>
      </c>
      <c r="S19" s="4">
        <v>1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Bo Nix</v>
      </c>
      <c r="B20" s="4" t="str">
        <f ca="1">IFERROR(__xludf.DUMMYFUNCTION("INDEX(IFNA(REGEXEXTRACT(D20, ""([^ ]+)$"")))"),"DEN")</f>
        <v>DEN</v>
      </c>
      <c r="C20" s="4">
        <f t="shared" si="1"/>
        <v>21.02</v>
      </c>
      <c r="D20" s="4" t="s">
        <v>111</v>
      </c>
      <c r="E20" s="7" t="s">
        <v>82</v>
      </c>
      <c r="F20" s="6">
        <v>24</v>
      </c>
      <c r="G20" s="7">
        <v>40</v>
      </c>
      <c r="H20" s="4">
        <v>29</v>
      </c>
      <c r="I20" s="4">
        <v>263</v>
      </c>
      <c r="J20" s="4">
        <v>2</v>
      </c>
      <c r="K20" s="4">
        <v>0</v>
      </c>
      <c r="L20" s="8">
        <v>0</v>
      </c>
      <c r="M20" s="7">
        <v>3</v>
      </c>
      <c r="N20" s="4">
        <v>25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Brock Purdy</v>
      </c>
      <c r="B21" s="4" t="str">
        <f ca="1">IFERROR(__xludf.DUMMYFUNCTION("INDEX(IFNA(REGEXEXTRACT(D21, ""([^ ]+)$"")))"),"SF")</f>
        <v>SF</v>
      </c>
      <c r="C21" s="4">
        <f t="shared" si="1"/>
        <v>21.12</v>
      </c>
      <c r="D21" s="4" t="s">
        <v>113</v>
      </c>
      <c r="E21" s="7" t="s">
        <v>92</v>
      </c>
      <c r="F21" s="6">
        <v>24</v>
      </c>
      <c r="G21" s="7">
        <v>40</v>
      </c>
      <c r="H21" s="4">
        <v>26</v>
      </c>
      <c r="I21" s="4">
        <v>313</v>
      </c>
      <c r="J21" s="4">
        <v>2</v>
      </c>
      <c r="K21" s="4">
        <v>1</v>
      </c>
      <c r="L21" s="8">
        <v>0</v>
      </c>
      <c r="M21" s="7">
        <v>4</v>
      </c>
      <c r="N21" s="4">
        <v>26</v>
      </c>
      <c r="O21" s="4">
        <v>0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Kyler Murray</v>
      </c>
      <c r="B22" s="4" t="str">
        <f ca="1">IFERROR(__xludf.DUMMYFUNCTION("INDEX(IFNA(REGEXEXTRACT(D22, ""([^ ]+)$"")))"),"ARI")</f>
        <v>ARI</v>
      </c>
      <c r="C22" s="4">
        <f t="shared" si="1"/>
        <v>20.380000000000003</v>
      </c>
      <c r="D22" s="4" t="s">
        <v>68</v>
      </c>
      <c r="E22" s="7" t="s">
        <v>344</v>
      </c>
      <c r="F22" s="6">
        <v>23</v>
      </c>
      <c r="G22" s="7">
        <v>32</v>
      </c>
      <c r="H22" s="4">
        <v>20</v>
      </c>
      <c r="I22" s="4">
        <v>202</v>
      </c>
      <c r="J22" s="4">
        <v>1</v>
      </c>
      <c r="K22" s="4">
        <v>1</v>
      </c>
      <c r="L22" s="8">
        <v>0</v>
      </c>
      <c r="M22" s="7">
        <v>8</v>
      </c>
      <c r="N22" s="4">
        <v>63</v>
      </c>
      <c r="O22" s="4">
        <v>1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1</v>
      </c>
      <c r="V22" s="8">
        <v>0</v>
      </c>
    </row>
    <row r="23" spans="1:22" x14ac:dyDescent="0.2">
      <c r="A23" s="4" t="str">
        <f t="shared" ca="1" si="0"/>
        <v>Drake Maye</v>
      </c>
      <c r="B23" s="4" t="str">
        <f ca="1">IFERROR(__xludf.DUMMYFUNCTION("INDEX(IFNA(REGEXEXTRACT(D23, ""([^ ]+)$"")))"),"NE")</f>
        <v>NE</v>
      </c>
      <c r="C23" s="4">
        <f t="shared" si="1"/>
        <v>17.439999999999998</v>
      </c>
      <c r="D23" s="4" t="s">
        <v>442</v>
      </c>
      <c r="E23" s="7" t="s">
        <v>65</v>
      </c>
      <c r="F23" s="6">
        <v>22</v>
      </c>
      <c r="G23" s="7">
        <v>36</v>
      </c>
      <c r="H23" s="4">
        <v>22</v>
      </c>
      <c r="I23" s="4">
        <v>261</v>
      </c>
      <c r="J23" s="4">
        <v>2</v>
      </c>
      <c r="K23" s="4">
        <v>1</v>
      </c>
      <c r="L23" s="8">
        <v>0</v>
      </c>
      <c r="M23" s="7">
        <v>6</v>
      </c>
      <c r="N23" s="4">
        <v>30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1</v>
      </c>
      <c r="V23" s="8">
        <v>0</v>
      </c>
    </row>
    <row r="24" spans="1:22" x14ac:dyDescent="0.2">
      <c r="A24" s="4" t="str">
        <f t="shared" ca="1" si="0"/>
        <v>Anthony Richardson</v>
      </c>
      <c r="B24" s="4" t="str">
        <f ca="1">IFERROR(__xludf.DUMMYFUNCTION("INDEX(IFNA(REGEXEXTRACT(D24, ""([^ ]+)$"")))"),"IND")</f>
        <v>IND</v>
      </c>
      <c r="C24" s="4">
        <f t="shared" si="1"/>
        <v>20.240000000000002</v>
      </c>
      <c r="D24" s="4" t="s">
        <v>24</v>
      </c>
      <c r="E24" s="7" t="s">
        <v>157</v>
      </c>
      <c r="F24" s="6">
        <v>22</v>
      </c>
      <c r="G24" s="7">
        <v>11</v>
      </c>
      <c r="H24" s="4">
        <v>7</v>
      </c>
      <c r="I24" s="4">
        <v>131</v>
      </c>
      <c r="J24" s="4">
        <v>1</v>
      </c>
      <c r="K24" s="4">
        <v>1</v>
      </c>
      <c r="L24" s="8">
        <v>0</v>
      </c>
      <c r="M24" s="7">
        <v>9</v>
      </c>
      <c r="N24" s="4">
        <v>70</v>
      </c>
      <c r="O24" s="4">
        <v>1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James Conner</v>
      </c>
      <c r="B25" s="4" t="str">
        <f ca="1">IFERROR(__xludf.DUMMYFUNCTION("INDEX(IFNA(REGEXEXTRACT(D25, ""([^ ]+)$"")))"),"ARI")</f>
        <v>ARI</v>
      </c>
      <c r="C25" s="4">
        <f t="shared" si="1"/>
        <v>24.6</v>
      </c>
      <c r="D25" s="4" t="s">
        <v>64</v>
      </c>
      <c r="E25" s="7" t="s">
        <v>344</v>
      </c>
      <c r="F25" s="6">
        <v>21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15</v>
      </c>
      <c r="N25" s="4">
        <v>117</v>
      </c>
      <c r="O25" s="4">
        <v>1</v>
      </c>
      <c r="P25" s="8">
        <v>0</v>
      </c>
      <c r="Q25" s="7">
        <v>4</v>
      </c>
      <c r="R25" s="4">
        <v>49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Bijan Robinson</v>
      </c>
      <c r="B26" s="4" t="str">
        <f ca="1">IFERROR(__xludf.DUMMYFUNCTION("INDEX(IFNA(REGEXEXTRACT(D26, ""([^ ]+)$"")))"),"ATL")</f>
        <v>ATL</v>
      </c>
      <c r="C26" s="4">
        <f t="shared" si="1"/>
        <v>23.299999999999997</v>
      </c>
      <c r="D26" s="4" t="s">
        <v>115</v>
      </c>
      <c r="E26" s="7" t="s">
        <v>354</v>
      </c>
      <c r="F26" s="6">
        <v>21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22</v>
      </c>
      <c r="N26" s="4">
        <v>94</v>
      </c>
      <c r="O26" s="4">
        <v>2</v>
      </c>
      <c r="P26" s="8">
        <v>0</v>
      </c>
      <c r="Q26" s="7">
        <v>2</v>
      </c>
      <c r="R26" s="4">
        <v>9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Keenan Allen</v>
      </c>
      <c r="B27" s="4" t="str">
        <f ca="1">IFERROR(__xludf.DUMMYFUNCTION("INDEX(IFNA(REGEXEXTRACT(D27, ""([^ ]+)$"")))"),"CHI")</f>
        <v>CHI</v>
      </c>
      <c r="C27" s="4">
        <f t="shared" si="1"/>
        <v>24.6</v>
      </c>
      <c r="D27" s="4" t="s">
        <v>208</v>
      </c>
      <c r="E27" s="7" t="s">
        <v>422</v>
      </c>
      <c r="F27" s="6">
        <v>20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0</v>
      </c>
      <c r="N27" s="4">
        <v>0</v>
      </c>
      <c r="O27" s="4">
        <v>0</v>
      </c>
      <c r="P27" s="8">
        <v>0</v>
      </c>
      <c r="Q27" s="7">
        <v>9</v>
      </c>
      <c r="R27" s="4">
        <v>141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Jahmyr Gibbs</v>
      </c>
      <c r="B28" s="4" t="str">
        <f ca="1">IFERROR(__xludf.DUMMYFUNCTION("INDEX(IFNA(REGEXEXTRACT(D28, ""([^ ]+)$"")))"),"DET")</f>
        <v>DET</v>
      </c>
      <c r="C28" s="4">
        <f t="shared" si="1"/>
        <v>23.4</v>
      </c>
      <c r="D28" s="4" t="s">
        <v>79</v>
      </c>
      <c r="E28" s="7" t="s">
        <v>76</v>
      </c>
      <c r="F28" s="6">
        <v>20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23</v>
      </c>
      <c r="N28" s="4">
        <v>109</v>
      </c>
      <c r="O28" s="4">
        <v>1</v>
      </c>
      <c r="P28" s="8">
        <v>0</v>
      </c>
      <c r="Q28" s="7">
        <v>4</v>
      </c>
      <c r="R28" s="4">
        <v>45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Jameson Williams</v>
      </c>
      <c r="B29" s="4" t="str">
        <f ca="1">IFERROR(__xludf.DUMMYFUNCTION("INDEX(IFNA(REGEXEXTRACT(D29, ""([^ ]+)$"")))"),"DET")</f>
        <v>DET</v>
      </c>
      <c r="C29" s="4">
        <f t="shared" si="1"/>
        <v>23.5</v>
      </c>
      <c r="D29" s="4" t="s">
        <v>50</v>
      </c>
      <c r="E29" s="7" t="s">
        <v>76</v>
      </c>
      <c r="F29" s="6">
        <v>20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1</v>
      </c>
      <c r="N29" s="4">
        <v>7</v>
      </c>
      <c r="O29" s="4">
        <v>0</v>
      </c>
      <c r="P29" s="8">
        <v>0</v>
      </c>
      <c r="Q29" s="7">
        <v>5</v>
      </c>
      <c r="R29" s="4">
        <v>143</v>
      </c>
      <c r="S29" s="4">
        <v>1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C.J. Stroud</v>
      </c>
      <c r="B30" s="4" t="str">
        <f ca="1">IFERROR(__xludf.DUMMYFUNCTION("INDEX(IFNA(REGEXEXTRACT(D30, ""([^ ]+)$"")))"),"HOU")</f>
        <v>HOU</v>
      </c>
      <c r="C30" s="4">
        <f t="shared" si="1"/>
        <v>16.059999999999999</v>
      </c>
      <c r="D30" s="4" t="s">
        <v>36</v>
      </c>
      <c r="E30" s="7" t="s">
        <v>33</v>
      </c>
      <c r="F30" s="6">
        <v>19</v>
      </c>
      <c r="G30" s="7">
        <v>39</v>
      </c>
      <c r="H30" s="4">
        <v>23</v>
      </c>
      <c r="I30" s="4">
        <v>244</v>
      </c>
      <c r="J30" s="4">
        <v>2</v>
      </c>
      <c r="K30" s="4">
        <v>2</v>
      </c>
      <c r="L30" s="8">
        <v>0</v>
      </c>
      <c r="M30" s="7">
        <v>2</v>
      </c>
      <c r="N30" s="4">
        <v>23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Brian Thomas</v>
      </c>
      <c r="B31" s="4" t="str">
        <f ca="1">IFERROR(__xludf.DUMMYFUNCTION("INDEX(IFNA(REGEXEXTRACT(D31, ""([^ ]+)$"")))"),"JAX")</f>
        <v>JAX</v>
      </c>
      <c r="C31" s="4">
        <f t="shared" si="1"/>
        <v>23.700000000000003</v>
      </c>
      <c r="D31" s="4" t="s">
        <v>120</v>
      </c>
      <c r="E31" s="7" t="s">
        <v>420</v>
      </c>
      <c r="F31" s="6">
        <v>19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0</v>
      </c>
      <c r="N31" s="4">
        <v>0</v>
      </c>
      <c r="O31" s="4">
        <v>0</v>
      </c>
      <c r="P31" s="8">
        <v>0</v>
      </c>
      <c r="Q31" s="7">
        <v>9</v>
      </c>
      <c r="R31" s="4">
        <v>132</v>
      </c>
      <c r="S31" s="4">
        <v>1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Russell Wilson</v>
      </c>
      <c r="B32" s="4" t="str">
        <f ca="1">IFERROR(__xludf.DUMMYFUNCTION("INDEX(IFNA(REGEXEXTRACT(D32, ""([^ ]+)$"")))"),"PIT")</f>
        <v>PIT</v>
      </c>
      <c r="C32" s="4">
        <f t="shared" si="1"/>
        <v>15.379999999999999</v>
      </c>
      <c r="D32" s="4" t="s">
        <v>521</v>
      </c>
      <c r="E32" s="7" t="s">
        <v>347</v>
      </c>
      <c r="F32" s="6">
        <v>19</v>
      </c>
      <c r="G32" s="7">
        <v>33</v>
      </c>
      <c r="H32" s="4">
        <v>22</v>
      </c>
      <c r="I32" s="4">
        <v>217</v>
      </c>
      <c r="J32" s="4">
        <v>2</v>
      </c>
      <c r="K32" s="4">
        <v>1</v>
      </c>
      <c r="L32" s="8">
        <v>0</v>
      </c>
      <c r="M32" s="7">
        <v>3</v>
      </c>
      <c r="N32" s="4">
        <v>27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1</v>
      </c>
      <c r="V32" s="8">
        <v>0</v>
      </c>
    </row>
    <row r="33" spans="1:22" x14ac:dyDescent="0.2">
      <c r="A33" s="4" t="str">
        <f t="shared" ca="1" si="0"/>
        <v>Olamide Zaccheaus</v>
      </c>
      <c r="B33" s="4" t="str">
        <f ca="1">IFERROR(__xludf.DUMMYFUNCTION("INDEX(IFNA(REGEXEXTRACT(D33, ""([^ ]+)$"")))"),"WAS")</f>
        <v>WAS</v>
      </c>
      <c r="C33" s="4">
        <f t="shared" si="1"/>
        <v>21.5</v>
      </c>
      <c r="D33" s="4" t="s">
        <v>278</v>
      </c>
      <c r="E33" s="7" t="s">
        <v>423</v>
      </c>
      <c r="F33" s="6">
        <v>19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5</v>
      </c>
      <c r="R33" s="4">
        <v>70</v>
      </c>
      <c r="S33" s="4">
        <v>2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Gus Edwards</v>
      </c>
      <c r="B34" s="4" t="str">
        <f ca="1">IFERROR(__xludf.DUMMYFUNCTION("INDEX(IFNA(REGEXEXTRACT(D34, ""([^ ]+)$"")))"),"LAC")</f>
        <v>LAC</v>
      </c>
      <c r="C34" s="4">
        <f t="shared" si="1"/>
        <v>19.600000000000001</v>
      </c>
      <c r="D34" s="4" t="s">
        <v>214</v>
      </c>
      <c r="E34" s="7" t="s">
        <v>49</v>
      </c>
      <c r="F34" s="6">
        <v>18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14</v>
      </c>
      <c r="N34" s="4">
        <v>68</v>
      </c>
      <c r="O34" s="4">
        <v>2</v>
      </c>
      <c r="P34" s="8">
        <v>0</v>
      </c>
      <c r="Q34" s="7">
        <v>1</v>
      </c>
      <c r="R34" s="4">
        <v>3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Jerome Ford</v>
      </c>
      <c r="B35" s="4" t="str">
        <f ca="1">IFERROR(__xludf.DUMMYFUNCTION("INDEX(IFNA(REGEXEXTRACT(D35, ""([^ ]+)$"")))"),"CLE")</f>
        <v>CLE</v>
      </c>
      <c r="C35" s="4">
        <f t="shared" si="1"/>
        <v>21.6</v>
      </c>
      <c r="D35" s="4" t="s">
        <v>88</v>
      </c>
      <c r="E35" s="7" t="s">
        <v>59</v>
      </c>
      <c r="F35" s="6">
        <v>18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11</v>
      </c>
      <c r="N35" s="4">
        <v>92</v>
      </c>
      <c r="O35" s="4">
        <v>1</v>
      </c>
      <c r="P35" s="8">
        <v>0</v>
      </c>
      <c r="Q35" s="7">
        <v>5</v>
      </c>
      <c r="R35" s="4">
        <v>39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Derrick Henry</v>
      </c>
      <c r="B36" s="4" t="str">
        <f ca="1">IFERROR(__xludf.DUMMYFUNCTION("INDEX(IFNA(REGEXEXTRACT(D36, ""([^ ]+)$"")))"),"BAL")</f>
        <v>BAL</v>
      </c>
      <c r="C36" s="4">
        <f t="shared" si="1"/>
        <v>19.899999999999999</v>
      </c>
      <c r="D36" s="4" t="s">
        <v>108</v>
      </c>
      <c r="E36" s="7" t="s">
        <v>116</v>
      </c>
      <c r="F36" s="6">
        <v>18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24</v>
      </c>
      <c r="N36" s="4">
        <v>162</v>
      </c>
      <c r="O36" s="4">
        <v>0</v>
      </c>
      <c r="P36" s="8">
        <v>0</v>
      </c>
      <c r="Q36" s="7">
        <v>2</v>
      </c>
      <c r="R36" s="4">
        <v>27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Mason Rudolph</v>
      </c>
      <c r="B37" s="4" t="str">
        <f ca="1">IFERROR(__xludf.DUMMYFUNCTION("INDEX(IFNA(REGEXEXTRACT(D37, ""([^ ]+)$"")))"),"TEN")</f>
        <v>TEN</v>
      </c>
      <c r="C37" s="4">
        <f t="shared" si="1"/>
        <v>14.379999999999999</v>
      </c>
      <c r="D37" s="4" t="s">
        <v>470</v>
      </c>
      <c r="E37" s="7" t="s">
        <v>35</v>
      </c>
      <c r="F37" s="6">
        <v>18</v>
      </c>
      <c r="G37" s="7">
        <v>34</v>
      </c>
      <c r="H37" s="4">
        <v>23</v>
      </c>
      <c r="I37" s="4">
        <v>252</v>
      </c>
      <c r="J37" s="4">
        <v>2</v>
      </c>
      <c r="K37" s="4">
        <v>3</v>
      </c>
      <c r="L37" s="8">
        <v>1</v>
      </c>
      <c r="M37" s="7">
        <v>4</v>
      </c>
      <c r="N37" s="4">
        <v>3</v>
      </c>
      <c r="O37" s="4">
        <v>0</v>
      </c>
      <c r="P37" s="8">
        <v>0</v>
      </c>
      <c r="Q37" s="7">
        <v>0</v>
      </c>
      <c r="R37" s="4">
        <v>0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Kyren Williams</v>
      </c>
      <c r="B38" s="4" t="str">
        <f ca="1">IFERROR(__xludf.DUMMYFUNCTION("INDEX(IFNA(REGEXEXTRACT(D38, ""([^ ]+)$"")))"),"LA")</f>
        <v>LA</v>
      </c>
      <c r="C38" s="4">
        <f t="shared" si="1"/>
        <v>19.400000000000002</v>
      </c>
      <c r="D38" s="4" t="s">
        <v>103</v>
      </c>
      <c r="E38" s="7" t="s">
        <v>428</v>
      </c>
      <c r="F38" s="6">
        <v>18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23</v>
      </c>
      <c r="N38" s="4">
        <v>122</v>
      </c>
      <c r="O38" s="4">
        <v>1</v>
      </c>
      <c r="P38" s="8">
        <v>0</v>
      </c>
      <c r="Q38" s="7">
        <v>1</v>
      </c>
      <c r="R38" s="4">
        <v>7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Cooper Rush</v>
      </c>
      <c r="B39" s="4" t="str">
        <f ca="1">IFERROR(__xludf.DUMMYFUNCTION("INDEX(IFNA(REGEXEXTRACT(D39, ""([^ ]+)$"")))"),"DAL")</f>
        <v>DAL</v>
      </c>
      <c r="C39" s="4">
        <f t="shared" si="1"/>
        <v>15.28</v>
      </c>
      <c r="D39" s="4" t="s">
        <v>320</v>
      </c>
      <c r="E39" s="7" t="s">
        <v>358</v>
      </c>
      <c r="F39" s="6">
        <v>17</v>
      </c>
      <c r="G39" s="7">
        <v>35</v>
      </c>
      <c r="H39" s="4">
        <v>26</v>
      </c>
      <c r="I39" s="4">
        <v>292</v>
      </c>
      <c r="J39" s="4">
        <v>1</v>
      </c>
      <c r="K39" s="4">
        <v>0</v>
      </c>
      <c r="L39" s="8">
        <v>0</v>
      </c>
      <c r="M39" s="7">
        <v>3</v>
      </c>
      <c r="N39" s="4">
        <v>-4</v>
      </c>
      <c r="O39" s="4">
        <v>0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Deebo Samuel</v>
      </c>
      <c r="B40" s="4" t="str">
        <f ca="1">IFERROR(__xludf.DUMMYFUNCTION("INDEX(IFNA(REGEXEXTRACT(D40, ""([^ ]+)$"")))"),"SF")</f>
        <v>SF</v>
      </c>
      <c r="C40" s="4">
        <f t="shared" si="1"/>
        <v>21.6</v>
      </c>
      <c r="D40" s="4" t="s">
        <v>86</v>
      </c>
      <c r="E40" s="7" t="s">
        <v>92</v>
      </c>
      <c r="F40" s="6">
        <v>17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5</v>
      </c>
      <c r="N40" s="4">
        <v>25</v>
      </c>
      <c r="O40" s="4">
        <v>0</v>
      </c>
      <c r="P40" s="8">
        <v>0</v>
      </c>
      <c r="Q40" s="7">
        <v>7</v>
      </c>
      <c r="R40" s="4">
        <v>96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Tyjae Spears</v>
      </c>
      <c r="B41" s="4" t="str">
        <f ca="1">IFERROR(__xludf.DUMMYFUNCTION("INDEX(IFNA(REGEXEXTRACT(D41, ""([^ ]+)$"")))"),"TEN")</f>
        <v>TEN</v>
      </c>
      <c r="C41" s="4">
        <f t="shared" si="1"/>
        <v>20.100000000000001</v>
      </c>
      <c r="D41" s="4" t="s">
        <v>201</v>
      </c>
      <c r="E41" s="7" t="s">
        <v>35</v>
      </c>
      <c r="F41" s="6">
        <v>17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10</v>
      </c>
      <c r="N41" s="4">
        <v>27</v>
      </c>
      <c r="O41" s="4">
        <v>2</v>
      </c>
      <c r="P41" s="8">
        <v>0</v>
      </c>
      <c r="Q41" s="7">
        <v>3</v>
      </c>
      <c r="R41" s="4">
        <v>39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Kayshon Boutte</v>
      </c>
      <c r="B42" s="4" t="str">
        <f ca="1">IFERROR(__xludf.DUMMYFUNCTION("INDEX(IFNA(REGEXEXTRACT(D42, ""([^ ]+)$"")))"),"NE")</f>
        <v>NE</v>
      </c>
      <c r="C42" s="4">
        <f t="shared" si="1"/>
        <v>18</v>
      </c>
      <c r="D42" s="4" t="s">
        <v>448</v>
      </c>
      <c r="E42" s="7" t="s">
        <v>65</v>
      </c>
      <c r="F42" s="6">
        <v>15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5</v>
      </c>
      <c r="R42" s="4">
        <v>95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A.J. Brown</v>
      </c>
      <c r="B43" s="4" t="str">
        <f ca="1">IFERROR(__xludf.DUMMYFUNCTION("INDEX(IFNA(REGEXEXTRACT(D43, ""([^ ]+)$"")))"),"PHI")</f>
        <v>PHI</v>
      </c>
      <c r="C43" s="4">
        <f t="shared" si="1"/>
        <v>19.700000000000003</v>
      </c>
      <c r="D43" s="4" t="s">
        <v>62</v>
      </c>
      <c r="E43" s="7" t="s">
        <v>341</v>
      </c>
      <c r="F43" s="6">
        <v>15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0</v>
      </c>
      <c r="N43" s="4">
        <v>0</v>
      </c>
      <c r="O43" s="4">
        <v>0</v>
      </c>
      <c r="P43" s="8">
        <v>0</v>
      </c>
      <c r="Q43" s="7">
        <v>8</v>
      </c>
      <c r="R43" s="4">
        <v>97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Ja'Marr Chase</v>
      </c>
      <c r="B44" s="4" t="str">
        <f ca="1">IFERROR(__xludf.DUMMYFUNCTION("INDEX(IFNA(REGEXEXTRACT(D44, ""([^ ]+)$"")))"),"CIN")</f>
        <v>CIN</v>
      </c>
      <c r="C44" s="4">
        <f t="shared" si="1"/>
        <v>19.400000000000002</v>
      </c>
      <c r="D44" s="4" t="s">
        <v>149</v>
      </c>
      <c r="E44" s="7" t="s">
        <v>357</v>
      </c>
      <c r="F44" s="6">
        <v>15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</v>
      </c>
      <c r="N44" s="4">
        <v>7</v>
      </c>
      <c r="O44" s="4">
        <v>0</v>
      </c>
      <c r="P44" s="8">
        <v>0</v>
      </c>
      <c r="Q44" s="7">
        <v>6</v>
      </c>
      <c r="R44" s="4">
        <v>97</v>
      </c>
      <c r="S44" s="4">
        <v>1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Nathaniel Dell</v>
      </c>
      <c r="B45" s="4" t="str">
        <f ca="1">IFERROR(__xludf.DUMMYFUNCTION("INDEX(IFNA(REGEXEXTRACT(D45, ""([^ ]+)$"")))"),"HOU")</f>
        <v>HOU</v>
      </c>
      <c r="C45" s="4">
        <f t="shared" si="1"/>
        <v>18.8</v>
      </c>
      <c r="D45" s="4" t="s">
        <v>164</v>
      </c>
      <c r="E45" s="7" t="s">
        <v>33</v>
      </c>
      <c r="F45" s="6">
        <v>15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6</v>
      </c>
      <c r="R45" s="4">
        <v>98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Josh Jacobs</v>
      </c>
      <c r="B46" s="4" t="str">
        <f ca="1">IFERROR(__xludf.DUMMYFUNCTION("INDEX(IFNA(REGEXEXTRACT(D46, ""([^ ]+)$"")))"),"GB")</f>
        <v>GB</v>
      </c>
      <c r="C46" s="4">
        <f t="shared" si="1"/>
        <v>18.7</v>
      </c>
      <c r="D46" s="4" t="s">
        <v>109</v>
      </c>
      <c r="E46" s="7" t="s">
        <v>350</v>
      </c>
      <c r="F46" s="6">
        <v>15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13</v>
      </c>
      <c r="N46" s="4">
        <v>69</v>
      </c>
      <c r="O46" s="4">
        <v>1</v>
      </c>
      <c r="P46" s="8">
        <v>0</v>
      </c>
      <c r="Q46" s="7">
        <v>4</v>
      </c>
      <c r="R46" s="4">
        <v>38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Mac Jones</v>
      </c>
      <c r="B47" s="4" t="str">
        <f ca="1">IFERROR(__xludf.DUMMYFUNCTION("INDEX(IFNA(REGEXEXTRACT(D47, ""([^ ]+)$"")))"),"JAX")</f>
        <v>JAX</v>
      </c>
      <c r="C47" s="4">
        <f t="shared" si="1"/>
        <v>13.88</v>
      </c>
      <c r="D47" s="4" t="s">
        <v>463</v>
      </c>
      <c r="E47" s="7" t="s">
        <v>420</v>
      </c>
      <c r="F47" s="6">
        <v>15</v>
      </c>
      <c r="G47" s="7">
        <v>39</v>
      </c>
      <c r="H47" s="4">
        <v>25</v>
      </c>
      <c r="I47" s="4">
        <v>247</v>
      </c>
      <c r="J47" s="4">
        <v>1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Aaron Rodgers</v>
      </c>
      <c r="B48" s="4" t="str">
        <f ca="1">IFERROR(__xludf.DUMMYFUNCTION("INDEX(IFNA(REGEXEXTRACT(D48, ""([^ ]+)$"")))"),"NYJ")</f>
        <v>NYJ</v>
      </c>
      <c r="C48" s="4">
        <f t="shared" si="1"/>
        <v>12.84</v>
      </c>
      <c r="D48" s="4" t="s">
        <v>117</v>
      </c>
      <c r="E48" s="7" t="s">
        <v>51</v>
      </c>
      <c r="F48" s="6">
        <v>15</v>
      </c>
      <c r="G48" s="7">
        <v>42</v>
      </c>
      <c r="H48" s="4">
        <v>28</v>
      </c>
      <c r="I48" s="4">
        <v>256</v>
      </c>
      <c r="J48" s="4">
        <v>1</v>
      </c>
      <c r="K48" s="4">
        <v>0</v>
      </c>
      <c r="L48" s="8">
        <v>0</v>
      </c>
      <c r="M48" s="7">
        <v>1</v>
      </c>
      <c r="N48" s="4">
        <v>6</v>
      </c>
      <c r="O48" s="4">
        <v>0</v>
      </c>
      <c r="P48" s="8">
        <v>0</v>
      </c>
      <c r="Q48" s="7">
        <v>0</v>
      </c>
      <c r="R48" s="4">
        <v>0</v>
      </c>
      <c r="S48" s="4">
        <v>0</v>
      </c>
      <c r="T48" s="8">
        <v>0</v>
      </c>
      <c r="U48" s="7">
        <v>1</v>
      </c>
      <c r="V48" s="8">
        <v>0</v>
      </c>
    </row>
    <row r="49" spans="1:22" x14ac:dyDescent="0.2">
      <c r="A49" s="4" t="str">
        <f t="shared" ca="1" si="0"/>
        <v>Jaxon Smith-Njigba</v>
      </c>
      <c r="B49" s="4" t="str">
        <f ca="1">IFERROR(__xludf.DUMMYFUNCTION("INDEX(IFNA(REGEXEXTRACT(D49, ""([^ ]+)$"")))"),"SEA")</f>
        <v>SEA</v>
      </c>
      <c r="C49" s="4">
        <f t="shared" si="1"/>
        <v>20</v>
      </c>
      <c r="D49" s="4" t="s">
        <v>272</v>
      </c>
      <c r="E49" s="7" t="s">
        <v>155</v>
      </c>
      <c r="F49" s="6">
        <v>15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1</v>
      </c>
      <c r="N49" s="4">
        <v>5</v>
      </c>
      <c r="O49" s="4">
        <v>0</v>
      </c>
      <c r="P49" s="8">
        <v>0</v>
      </c>
      <c r="Q49" s="7">
        <v>8</v>
      </c>
      <c r="R49" s="4">
        <v>95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Mar'Keise Irving</v>
      </c>
      <c r="B50" s="4" t="str">
        <f ca="1">IFERROR(__xludf.DUMMYFUNCTION("INDEX(IFNA(REGEXEXTRACT(D50, ""([^ ]+)$"")))"),"TB")</f>
        <v>TB</v>
      </c>
      <c r="C50" s="4">
        <f t="shared" si="1"/>
        <v>16.700000000000003</v>
      </c>
      <c r="D50" s="4" t="s">
        <v>143</v>
      </c>
      <c r="E50" s="7" t="s">
        <v>338</v>
      </c>
      <c r="F50" s="6">
        <v>14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16</v>
      </c>
      <c r="N50" s="4">
        <v>68</v>
      </c>
      <c r="O50" s="4">
        <v>1</v>
      </c>
      <c r="P50" s="8">
        <v>0</v>
      </c>
      <c r="Q50" s="7">
        <v>3</v>
      </c>
      <c r="R50" s="4">
        <v>24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Tua Tagovailoa</v>
      </c>
      <c r="B51" s="4" t="str">
        <f ca="1">IFERROR(__xludf.DUMMYFUNCTION("INDEX(IFNA(REGEXEXTRACT(D51, ""([^ ]+)$"")))"),"MIA")</f>
        <v>MIA</v>
      </c>
      <c r="C51" s="4">
        <f t="shared" si="1"/>
        <v>12.5</v>
      </c>
      <c r="D51" s="4" t="s">
        <v>43</v>
      </c>
      <c r="E51" s="7" t="s">
        <v>340</v>
      </c>
      <c r="F51" s="6">
        <v>14</v>
      </c>
      <c r="G51" s="7">
        <v>34</v>
      </c>
      <c r="H51" s="4">
        <v>22</v>
      </c>
      <c r="I51" s="4">
        <v>215</v>
      </c>
      <c r="J51" s="4">
        <v>1</v>
      </c>
      <c r="K51" s="4">
        <v>0</v>
      </c>
      <c r="L51" s="8">
        <v>0</v>
      </c>
      <c r="M51" s="7">
        <v>2</v>
      </c>
      <c r="N51" s="4">
        <v>-1</v>
      </c>
      <c r="O51" s="4">
        <v>0</v>
      </c>
      <c r="P51" s="8">
        <v>0</v>
      </c>
      <c r="Q51" s="7">
        <v>0</v>
      </c>
      <c r="R51" s="4">
        <v>0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Ameer Abdullah</v>
      </c>
      <c r="B52" s="4" t="str">
        <f ca="1">IFERROR(__xludf.DUMMYFUNCTION("INDEX(IFNA(REGEXEXTRACT(D52, ""([^ ]+)$"")))"),"LV")</f>
        <v>LV</v>
      </c>
      <c r="C52" s="4">
        <f t="shared" si="1"/>
        <v>17</v>
      </c>
      <c r="D52" s="4" t="s">
        <v>398</v>
      </c>
      <c r="E52" s="7" t="s">
        <v>44</v>
      </c>
      <c r="F52" s="6">
        <v>13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7</v>
      </c>
      <c r="N52" s="4">
        <v>38</v>
      </c>
      <c r="O52" s="4">
        <v>1</v>
      </c>
      <c r="P52" s="8">
        <v>0</v>
      </c>
      <c r="Q52" s="7">
        <v>5</v>
      </c>
      <c r="R52" s="4">
        <v>47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Josh Allen</v>
      </c>
      <c r="B53" s="4" t="str">
        <f ca="1">IFERROR(__xludf.DUMMYFUNCTION("INDEX(IFNA(REGEXEXTRACT(D53, ""([^ ]+)$"")))"),"BUF")</f>
        <v>BUF</v>
      </c>
      <c r="C53" s="4">
        <f t="shared" si="1"/>
        <v>11.16</v>
      </c>
      <c r="D53" s="4" t="s">
        <v>20</v>
      </c>
      <c r="E53" s="7" t="s">
        <v>101</v>
      </c>
      <c r="F53" s="6">
        <v>13</v>
      </c>
      <c r="G53" s="7">
        <v>29</v>
      </c>
      <c r="H53" s="4">
        <v>16</v>
      </c>
      <c r="I53" s="4">
        <v>154</v>
      </c>
      <c r="J53" s="4">
        <v>1</v>
      </c>
      <c r="K53" s="4">
        <v>1</v>
      </c>
      <c r="L53" s="8">
        <v>0</v>
      </c>
      <c r="M53" s="7">
        <v>6</v>
      </c>
      <c r="N53" s="4">
        <v>30</v>
      </c>
      <c r="O53" s="4">
        <v>0</v>
      </c>
      <c r="P53" s="8">
        <v>0</v>
      </c>
      <c r="Q53" s="7">
        <v>0</v>
      </c>
      <c r="R53" s="4">
        <v>0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Jamison Crowder</v>
      </c>
      <c r="B54" s="4" t="str">
        <f ca="1">IFERROR(__xludf.DUMMYFUNCTION("INDEX(IFNA(REGEXEXTRACT(D54, ""([^ ]+)$"")))"),"WAS")</f>
        <v>WAS</v>
      </c>
      <c r="C54" s="4">
        <f t="shared" si="1"/>
        <v>14.5</v>
      </c>
      <c r="D54" s="4" t="s">
        <v>289</v>
      </c>
      <c r="E54" s="7" t="s">
        <v>423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2</v>
      </c>
      <c r="R54" s="4">
        <v>15</v>
      </c>
      <c r="S54" s="4">
        <v>2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Kareem Hunt</v>
      </c>
      <c r="B55" s="4" t="str">
        <f ca="1">IFERROR(__xludf.DUMMYFUNCTION("INDEX(IFNA(REGEXEXTRACT(D55, ""([^ ]+)$"")))"),"KC")</f>
        <v>KC</v>
      </c>
      <c r="C55" s="4">
        <f t="shared" si="1"/>
        <v>14.9</v>
      </c>
      <c r="D55" s="4" t="s">
        <v>466</v>
      </c>
      <c r="E55" s="7" t="s">
        <v>25</v>
      </c>
      <c r="F55" s="6">
        <v>13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11</v>
      </c>
      <c r="N55" s="4">
        <v>55</v>
      </c>
      <c r="O55" s="4">
        <v>1</v>
      </c>
      <c r="P55" s="8">
        <v>0</v>
      </c>
      <c r="Q55" s="7">
        <v>2</v>
      </c>
      <c r="R55" s="4">
        <v>24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Jordan Love</v>
      </c>
      <c r="B56" s="4" t="str">
        <f ca="1">IFERROR(__xludf.DUMMYFUNCTION("INDEX(IFNA(REGEXEXTRACT(D56, ""([^ ]+)$"")))"),"GB")</f>
        <v>GB</v>
      </c>
      <c r="C56" s="4">
        <f t="shared" si="1"/>
        <v>11.48</v>
      </c>
      <c r="D56" s="4" t="s">
        <v>40</v>
      </c>
      <c r="E56" s="7" t="s">
        <v>350</v>
      </c>
      <c r="F56" s="6">
        <v>13</v>
      </c>
      <c r="G56" s="7">
        <v>28</v>
      </c>
      <c r="H56" s="4">
        <v>16</v>
      </c>
      <c r="I56" s="4">
        <v>182</v>
      </c>
      <c r="J56" s="4">
        <v>1</v>
      </c>
      <c r="K56" s="4">
        <v>0</v>
      </c>
      <c r="L56" s="8">
        <v>0</v>
      </c>
      <c r="M56" s="7">
        <v>1</v>
      </c>
      <c r="N56" s="4">
        <v>2</v>
      </c>
      <c r="O56" s="4">
        <v>0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Calvin Ridley</v>
      </c>
      <c r="B57" s="4" t="str">
        <f ca="1">IFERROR(__xludf.DUMMYFUNCTION("INDEX(IFNA(REGEXEXTRACT(D57, ""([^ ]+)$"")))"),"TEN")</f>
        <v>TEN</v>
      </c>
      <c r="C57" s="4">
        <f t="shared" si="1"/>
        <v>15.3</v>
      </c>
      <c r="D57" s="4" t="s">
        <v>168</v>
      </c>
      <c r="E57" s="7" t="s">
        <v>35</v>
      </c>
      <c r="F57" s="6">
        <v>13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3</v>
      </c>
      <c r="R57" s="4">
        <v>78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Amon-Ra St. Brown</v>
      </c>
      <c r="B58" s="4" t="str">
        <f ca="1">IFERROR(__xludf.DUMMYFUNCTION("INDEX(IFNA(REGEXEXTRACT(D58, ""([^ ]+)$"")))"),"DET")</f>
        <v>DET</v>
      </c>
      <c r="C58" s="4">
        <f t="shared" si="1"/>
        <v>16</v>
      </c>
      <c r="D58" s="4" t="s">
        <v>273</v>
      </c>
      <c r="E58" s="7" t="s">
        <v>76</v>
      </c>
      <c r="F58" s="6">
        <v>13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6</v>
      </c>
      <c r="R58" s="4">
        <v>70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Xavier Worthy</v>
      </c>
      <c r="B59" s="4" t="str">
        <f ca="1">IFERROR(__xludf.DUMMYFUNCTION("INDEX(IFNA(REGEXEXTRACT(D59, ""([^ ]+)$"")))"),"KC")</f>
        <v>KC</v>
      </c>
      <c r="C59" s="4">
        <f t="shared" si="1"/>
        <v>17</v>
      </c>
      <c r="D59" s="4" t="s">
        <v>60</v>
      </c>
      <c r="E59" s="7" t="s">
        <v>25</v>
      </c>
      <c r="F59" s="6">
        <v>13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3</v>
      </c>
      <c r="N59" s="4">
        <v>10</v>
      </c>
      <c r="O59" s="4">
        <v>0</v>
      </c>
      <c r="P59" s="8">
        <v>0</v>
      </c>
      <c r="Q59" s="7">
        <v>7</v>
      </c>
      <c r="R59" s="4">
        <v>65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Davante Adams</v>
      </c>
      <c r="B60" s="4" t="str">
        <f ca="1">IFERROR(__xludf.DUMMYFUNCTION("INDEX(IFNA(REGEXEXTRACT(D60, ""([^ ]+)$"")))"),"NYJ")</f>
        <v>NYJ</v>
      </c>
      <c r="C60" s="4">
        <f t="shared" si="1"/>
        <v>16.3</v>
      </c>
      <c r="D60" s="4" t="s">
        <v>160</v>
      </c>
      <c r="E60" s="7" t="s">
        <v>51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7</v>
      </c>
      <c r="R60" s="4">
        <v>68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Josh Downs</v>
      </c>
      <c r="B61" s="4" t="str">
        <f ca="1">IFERROR(__xludf.DUMMYFUNCTION("INDEX(IFNA(REGEXEXTRACT(D61, ""([^ ]+)$"")))"),"IND")</f>
        <v>IND</v>
      </c>
      <c r="C61" s="4">
        <f t="shared" si="1"/>
        <v>13.600000000000001</v>
      </c>
      <c r="D61" s="4" t="s">
        <v>435</v>
      </c>
      <c r="E61" s="7" t="s">
        <v>157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3</v>
      </c>
      <c r="R61" s="4">
        <v>61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Terry McLaurin</v>
      </c>
      <c r="B62" s="4" t="str">
        <f ca="1">IFERROR(__xludf.DUMMYFUNCTION("INDEX(IFNA(REGEXEXTRACT(D62, ""([^ ]+)$"")))"),"WAS")</f>
        <v>WAS</v>
      </c>
      <c r="C62" s="4">
        <f t="shared" si="1"/>
        <v>14.5</v>
      </c>
      <c r="D62" s="4" t="s">
        <v>255</v>
      </c>
      <c r="E62" s="7" t="s">
        <v>423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5</v>
      </c>
      <c r="R62" s="4">
        <v>60</v>
      </c>
      <c r="S62" s="4">
        <v>1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Rhamondre Stevenson</v>
      </c>
      <c r="B63" s="4" t="str">
        <f ca="1">IFERROR(__xludf.DUMMYFUNCTION("INDEX(IFNA(REGEXEXTRACT(D63, ""([^ ]+)$"")))"),"NE")</f>
        <v>NE</v>
      </c>
      <c r="C63" s="4">
        <f t="shared" si="1"/>
        <v>11.8</v>
      </c>
      <c r="D63" s="4" t="s">
        <v>58</v>
      </c>
      <c r="E63" s="7" t="s">
        <v>65</v>
      </c>
      <c r="F63" s="6">
        <v>12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12</v>
      </c>
      <c r="N63" s="4">
        <v>60</v>
      </c>
      <c r="O63" s="4">
        <v>1</v>
      </c>
      <c r="P63" s="8">
        <v>0</v>
      </c>
      <c r="Q63" s="7">
        <v>1</v>
      </c>
      <c r="R63" s="4">
        <v>13</v>
      </c>
      <c r="S63" s="4">
        <v>0</v>
      </c>
      <c r="T63" s="8">
        <v>0</v>
      </c>
      <c r="U63" s="7">
        <v>1</v>
      </c>
      <c r="V63" s="8">
        <v>0</v>
      </c>
    </row>
    <row r="64" spans="1:22" x14ac:dyDescent="0.2">
      <c r="A64" s="4" t="str">
        <f t="shared" ca="1" si="0"/>
        <v>Tyrone Tracy</v>
      </c>
      <c r="B64" s="4" t="str">
        <f ca="1">IFERROR(__xludf.DUMMYFUNCTION("INDEX(IFNA(REGEXEXTRACT(D64, ""([^ ]+)$"")))"),"NYG")</f>
        <v>NYG</v>
      </c>
      <c r="C64" s="4">
        <f t="shared" si="1"/>
        <v>14.899999999999999</v>
      </c>
      <c r="D64" s="4" t="s">
        <v>327</v>
      </c>
      <c r="E64" s="7" t="s">
        <v>96</v>
      </c>
      <c r="F64" s="6">
        <v>12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7</v>
      </c>
      <c r="N64" s="4">
        <v>26</v>
      </c>
      <c r="O64" s="4">
        <v>0</v>
      </c>
      <c r="P64" s="8">
        <v>0</v>
      </c>
      <c r="Q64" s="7">
        <v>4</v>
      </c>
      <c r="R64" s="4">
        <v>43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Tee Higgins</v>
      </c>
      <c r="B65" s="4" t="str">
        <f ca="1">IFERROR(__xludf.DUMMYFUNCTION("INDEX(IFNA(REGEXEXTRACT(D65, ""([^ ]+)$"")))"),"CIN")</f>
        <v>CIN</v>
      </c>
      <c r="C65" s="4">
        <f t="shared" si="1"/>
        <v>15.8</v>
      </c>
      <c r="D65" s="4" t="s">
        <v>432</v>
      </c>
      <c r="E65" s="7" t="s">
        <v>357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8</v>
      </c>
      <c r="R65" s="4">
        <v>58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Andrei Iosivas</v>
      </c>
      <c r="B66" s="4" t="str">
        <f ca="1">IFERROR(__xludf.DUMMYFUNCTION("INDEX(IFNA(REGEXEXTRACT(D66, ""([^ ]+)$"")))"),"CIN")</f>
        <v>CIN</v>
      </c>
      <c r="C66" s="4">
        <f t="shared" si="1"/>
        <v>12.8</v>
      </c>
      <c r="D66" s="4" t="s">
        <v>217</v>
      </c>
      <c r="E66" s="7" t="s">
        <v>357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3</v>
      </c>
      <c r="R66" s="4">
        <v>53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Jalen McMillan</v>
      </c>
      <c r="B67" s="4" t="str">
        <f ca="1">IFERROR(__xludf.DUMMYFUNCTION("INDEX(IFNA(REGEXEXTRACT(D67, ""([^ ]+)$"")))"),"TB")</f>
        <v>TB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14.2</v>
      </c>
      <c r="D67" s="4" t="s">
        <v>127</v>
      </c>
      <c r="E67" s="7" t="s">
        <v>338</v>
      </c>
      <c r="F67" s="6">
        <v>11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5</v>
      </c>
      <c r="R67" s="4">
        <v>57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D.K. Metcalf</v>
      </c>
      <c r="B68" s="4" t="str">
        <f ca="1">IFERROR(__xludf.DUMMYFUNCTION("INDEX(IFNA(REGEXEXTRACT(D68, ""([^ ]+)$"")))"),"SEA")</f>
        <v>SEA</v>
      </c>
      <c r="C68" s="4">
        <f t="shared" si="2"/>
        <v>13.2</v>
      </c>
      <c r="D68" s="4" t="s">
        <v>219</v>
      </c>
      <c r="E68" s="7" t="s">
        <v>155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3</v>
      </c>
      <c r="R68" s="4">
        <v>57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Aidan O'Connell</v>
      </c>
      <c r="B69" s="4" t="str">
        <f ca="1">IFERROR(__xludf.DUMMYFUNCTION("INDEX(IFNA(REGEXEXTRACT(D69, ""([^ ]+)$"")))"),"LV")</f>
        <v>LV</v>
      </c>
      <c r="C69" s="4">
        <f t="shared" si="2"/>
        <v>11.48</v>
      </c>
      <c r="D69" s="4" t="s">
        <v>426</v>
      </c>
      <c r="E69" s="7" t="s">
        <v>44</v>
      </c>
      <c r="F69" s="6">
        <v>11</v>
      </c>
      <c r="G69" s="7">
        <v>38</v>
      </c>
      <c r="H69" s="4">
        <v>24</v>
      </c>
      <c r="I69" s="4">
        <v>257</v>
      </c>
      <c r="J69" s="4">
        <v>0</v>
      </c>
      <c r="K69" s="4">
        <v>0</v>
      </c>
      <c r="L69" s="8">
        <v>0</v>
      </c>
      <c r="M69" s="7">
        <v>7</v>
      </c>
      <c r="N69" s="4">
        <v>12</v>
      </c>
      <c r="O69" s="4">
        <v>0</v>
      </c>
      <c r="P69" s="8">
        <v>0</v>
      </c>
      <c r="Q69" s="7">
        <v>0</v>
      </c>
      <c r="R69" s="4">
        <v>0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Emanuel Wilson</v>
      </c>
      <c r="B70" s="4" t="str">
        <f ca="1">IFERROR(__xludf.DUMMYFUNCTION("INDEX(IFNA(REGEXEXTRACT(D70, ""([^ ]+)$"")))"),"GB")</f>
        <v>GB</v>
      </c>
      <c r="C70" s="4">
        <f t="shared" si="2"/>
        <v>12.1</v>
      </c>
      <c r="D70" s="4" t="s">
        <v>184</v>
      </c>
      <c r="E70" s="7" t="s">
        <v>350</v>
      </c>
      <c r="F70" s="6">
        <v>11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11</v>
      </c>
      <c r="N70" s="4">
        <v>52</v>
      </c>
      <c r="O70" s="4">
        <v>1</v>
      </c>
      <c r="P70" s="8">
        <v>0</v>
      </c>
      <c r="Q70" s="7">
        <v>1</v>
      </c>
      <c r="R70" s="4">
        <v>4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Cartavious Bigsby</v>
      </c>
      <c r="B71" s="4" t="str">
        <f ca="1">IFERROR(__xludf.DUMMYFUNCTION("INDEX(IFNA(REGEXEXTRACT(D71, ""([^ ]+)$"")))"),"JAX")</f>
        <v>JAX</v>
      </c>
      <c r="C71" s="4">
        <f t="shared" si="2"/>
        <v>9.6</v>
      </c>
      <c r="D71" s="4" t="s">
        <v>139</v>
      </c>
      <c r="E71" s="7" t="s">
        <v>420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12</v>
      </c>
      <c r="N71" s="4">
        <v>50</v>
      </c>
      <c r="O71" s="4">
        <v>1</v>
      </c>
      <c r="P71" s="8">
        <v>0</v>
      </c>
      <c r="Q71" s="7">
        <v>1</v>
      </c>
      <c r="R71" s="4">
        <v>1</v>
      </c>
      <c r="S71" s="4">
        <v>0</v>
      </c>
      <c r="T71" s="8">
        <v>0</v>
      </c>
      <c r="U71" s="7">
        <v>1</v>
      </c>
      <c r="V71" s="8">
        <v>0</v>
      </c>
    </row>
    <row r="72" spans="1:22" x14ac:dyDescent="0.2">
      <c r="A72" s="4" t="str">
        <f t="shared" ca="1" si="0"/>
        <v>Chase Brown</v>
      </c>
      <c r="B72" s="4" t="str">
        <f ca="1">IFERROR(__xludf.DUMMYFUNCTION("INDEX(IFNA(REGEXEXTRACT(D72, ""([^ ]+)$"")))"),"CIN")</f>
        <v>CIN</v>
      </c>
      <c r="C72" s="4">
        <f t="shared" si="2"/>
        <v>12.4</v>
      </c>
      <c r="D72" s="4" t="s">
        <v>210</v>
      </c>
      <c r="E72" s="7" t="s">
        <v>357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18</v>
      </c>
      <c r="N72" s="4">
        <v>91</v>
      </c>
      <c r="O72" s="4">
        <v>0</v>
      </c>
      <c r="P72" s="8">
        <v>0</v>
      </c>
      <c r="Q72" s="7">
        <v>3</v>
      </c>
      <c r="R72" s="4">
        <v>18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Audric Estime</v>
      </c>
      <c r="B73" s="4" t="str">
        <f ca="1">IFERROR(__xludf.DUMMYFUNCTION("INDEX(IFNA(REGEXEXTRACT(D73, ""([^ ]+)$"")))"),"DEN")</f>
        <v>DEN</v>
      </c>
      <c r="C73" s="4">
        <f t="shared" si="2"/>
        <v>10.8</v>
      </c>
      <c r="D73" s="4" t="s">
        <v>238</v>
      </c>
      <c r="E73" s="7" t="s">
        <v>82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9</v>
      </c>
      <c r="N73" s="4">
        <v>48</v>
      </c>
      <c r="O73" s="4">
        <v>1</v>
      </c>
      <c r="P73" s="8">
        <v>0</v>
      </c>
      <c r="Q73" s="7">
        <v>0</v>
      </c>
      <c r="R73" s="4">
        <v>0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Zay Flowers</v>
      </c>
      <c r="B74" s="4" t="str">
        <f ca="1">IFERROR(__xludf.DUMMYFUNCTION("INDEX(IFNA(REGEXEXTRACT(D74, ""([^ ]+)$"")))"),"BAL")</f>
        <v>BAL</v>
      </c>
      <c r="C74" s="4">
        <f t="shared" si="2"/>
        <v>12.8</v>
      </c>
      <c r="D74" s="4" t="s">
        <v>172</v>
      </c>
      <c r="E74" s="7" t="s">
        <v>116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1</v>
      </c>
      <c r="N74" s="4">
        <v>3</v>
      </c>
      <c r="O74" s="4">
        <v>0</v>
      </c>
      <c r="P74" s="8">
        <v>0</v>
      </c>
      <c r="Q74" s="7">
        <v>5</v>
      </c>
      <c r="R74" s="4">
        <v>100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George Kittle</v>
      </c>
      <c r="B75" s="4" t="str">
        <f ca="1">IFERROR(__xludf.DUMMYFUNCTION("INDEX(IFNA(REGEXEXTRACT(D75, ""([^ ]+)$"")))"),"SF")</f>
        <v>SF</v>
      </c>
      <c r="C75" s="4">
        <f t="shared" si="2"/>
        <v>14.600000000000001</v>
      </c>
      <c r="D75" s="4" t="s">
        <v>175</v>
      </c>
      <c r="E75" s="7" t="s">
        <v>92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8</v>
      </c>
      <c r="R75" s="4">
        <v>106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CeeDee Lamb</v>
      </c>
      <c r="B76" s="4" t="str">
        <f ca="1">IFERROR(__xludf.DUMMYFUNCTION("INDEX(IFNA(REGEXEXTRACT(D76, ""([^ ]+)$"")))"),"DAL")</f>
        <v>DAL</v>
      </c>
      <c r="C76" s="4">
        <f t="shared" si="2"/>
        <v>14</v>
      </c>
      <c r="D76" s="4" t="s">
        <v>134</v>
      </c>
      <c r="E76" s="7" t="s">
        <v>358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7</v>
      </c>
      <c r="R76" s="4">
        <v>105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Sam LaPorta</v>
      </c>
      <c r="B77" s="4" t="str">
        <f ca="1">IFERROR(__xludf.DUMMYFUNCTION("INDEX(IFNA(REGEXEXTRACT(D77, ""([^ ]+)$"")))"),"DET")</f>
        <v>DET</v>
      </c>
      <c r="C77" s="4">
        <f t="shared" si="2"/>
        <v>12.3</v>
      </c>
      <c r="D77" s="4" t="s">
        <v>176</v>
      </c>
      <c r="E77" s="7" t="s">
        <v>76</v>
      </c>
      <c r="F77" s="6">
        <v>10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4</v>
      </c>
      <c r="R77" s="4">
        <v>43</v>
      </c>
      <c r="S77" s="4">
        <v>1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Alexander Mattison</v>
      </c>
      <c r="B78" s="4" t="str">
        <f ca="1">IFERROR(__xludf.DUMMYFUNCTION("INDEX(IFNA(REGEXEXTRACT(D78, ""([^ ]+)$"")))"),"LV")</f>
        <v>LV</v>
      </c>
      <c r="C78" s="4">
        <f t="shared" si="2"/>
        <v>13.6</v>
      </c>
      <c r="D78" s="4" t="s">
        <v>99</v>
      </c>
      <c r="E78" s="7" t="s">
        <v>44</v>
      </c>
      <c r="F78" s="6">
        <v>10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12</v>
      </c>
      <c r="N78" s="4">
        <v>27</v>
      </c>
      <c r="O78" s="4">
        <v>1</v>
      </c>
      <c r="P78" s="8">
        <v>0</v>
      </c>
      <c r="Q78" s="7">
        <v>4</v>
      </c>
      <c r="R78" s="4">
        <v>29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Chigoziem Okonkwo</v>
      </c>
      <c r="B79" s="4" t="str">
        <f ca="1">IFERROR(__xludf.DUMMYFUNCTION("INDEX(IFNA(REGEXEXTRACT(D79, ""([^ ]+)$"")))"),"TEN")</f>
        <v>TEN</v>
      </c>
      <c r="C79" s="4">
        <f t="shared" si="2"/>
        <v>14.6</v>
      </c>
      <c r="D79" s="4" t="s">
        <v>146</v>
      </c>
      <c r="E79" s="7" t="s">
        <v>35</v>
      </c>
      <c r="F79" s="6">
        <v>10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9</v>
      </c>
      <c r="R79" s="4">
        <v>81</v>
      </c>
      <c r="S79" s="4">
        <v>0</v>
      </c>
      <c r="T79" s="8">
        <v>1</v>
      </c>
      <c r="U79" s="7">
        <v>0</v>
      </c>
      <c r="V79" s="8">
        <v>0</v>
      </c>
    </row>
    <row r="80" spans="1:22" x14ac:dyDescent="0.2">
      <c r="A80" s="4" t="str">
        <f t="shared" ca="1" si="0"/>
        <v>Kenny Pickett</v>
      </c>
      <c r="B80" s="4" t="str">
        <f ca="1">IFERROR(__xludf.DUMMYFUNCTION("INDEX(IFNA(REGEXEXTRACT(D80, ""([^ ]+)$"")))"),"PHI")</f>
        <v>PHI</v>
      </c>
      <c r="C80" s="4">
        <f t="shared" si="2"/>
        <v>9.02</v>
      </c>
      <c r="D80" s="4" t="s">
        <v>534</v>
      </c>
      <c r="E80" s="7" t="s">
        <v>341</v>
      </c>
      <c r="F80" s="6">
        <v>10</v>
      </c>
      <c r="G80" s="7">
        <v>24</v>
      </c>
      <c r="H80" s="4">
        <v>14</v>
      </c>
      <c r="I80" s="4">
        <v>143</v>
      </c>
      <c r="J80" s="4">
        <v>1</v>
      </c>
      <c r="K80" s="4">
        <v>1</v>
      </c>
      <c r="L80" s="8">
        <v>0</v>
      </c>
      <c r="M80" s="7">
        <v>3</v>
      </c>
      <c r="N80" s="4">
        <v>13</v>
      </c>
      <c r="O80" s="4">
        <v>0</v>
      </c>
      <c r="P80" s="8">
        <v>0</v>
      </c>
      <c r="Q80" s="7">
        <v>0</v>
      </c>
      <c r="R80" s="4">
        <v>0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Dalton Schultz</v>
      </c>
      <c r="B81" s="4" t="str">
        <f ca="1">IFERROR(__xludf.DUMMYFUNCTION("INDEX(IFNA(REGEXEXTRACT(D81, ""([^ ]+)$"")))"),"HOU")</f>
        <v>HOU</v>
      </c>
      <c r="C81" s="4">
        <f t="shared" si="2"/>
        <v>13</v>
      </c>
      <c r="D81" s="4" t="s">
        <v>271</v>
      </c>
      <c r="E81" s="7" t="s">
        <v>33</v>
      </c>
      <c r="F81" s="6">
        <v>10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5</v>
      </c>
      <c r="R81" s="4">
        <v>45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Adam Thielen</v>
      </c>
      <c r="B82" s="4" t="str">
        <f ca="1">IFERROR(__xludf.DUMMYFUNCTION("INDEX(IFNA(REGEXEXTRACT(D82, ""([^ ]+)$"")))"),"CAR")</f>
        <v>CAR</v>
      </c>
      <c r="C82" s="4">
        <f t="shared" si="2"/>
        <v>12.8</v>
      </c>
      <c r="D82" s="4" t="s">
        <v>183</v>
      </c>
      <c r="E82" s="7" t="s">
        <v>21</v>
      </c>
      <c r="F82" s="6">
        <v>10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5</v>
      </c>
      <c r="R82" s="4">
        <v>43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Jordan Addison</v>
      </c>
      <c r="B83" s="4" t="str">
        <f ca="1">IFERROR(__xludf.DUMMYFUNCTION("INDEX(IFNA(REGEXEXTRACT(D83, ""([^ ]+)$"")))"),"MIN")</f>
        <v>MIN</v>
      </c>
      <c r="C83" s="4">
        <f t="shared" si="2"/>
        <v>12</v>
      </c>
      <c r="D83" s="4" t="s">
        <v>185</v>
      </c>
      <c r="E83" s="7" t="s">
        <v>112</v>
      </c>
      <c r="F83" s="6">
        <v>9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5</v>
      </c>
      <c r="R83" s="4">
        <v>35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Mark Andrews</v>
      </c>
      <c r="B84" s="4" t="str">
        <f ca="1">IFERROR(__xludf.DUMMYFUNCTION("INDEX(IFNA(REGEXEXTRACT(D84, ""([^ ]+)$"")))"),"BAL")</f>
        <v>BAL</v>
      </c>
      <c r="C84" s="4">
        <f t="shared" si="2"/>
        <v>11.8</v>
      </c>
      <c r="D84" s="4" t="s">
        <v>229</v>
      </c>
      <c r="E84" s="7" t="s">
        <v>116</v>
      </c>
      <c r="F84" s="6">
        <v>9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1</v>
      </c>
      <c r="N84" s="4">
        <v>1</v>
      </c>
      <c r="O84" s="4">
        <v>0</v>
      </c>
      <c r="P84" s="8">
        <v>0</v>
      </c>
      <c r="Q84" s="7">
        <v>4</v>
      </c>
      <c r="R84" s="4">
        <v>37</v>
      </c>
      <c r="S84" s="4">
        <v>1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Brock Bowers</v>
      </c>
      <c r="B85" s="4" t="str">
        <f ca="1">IFERROR(__xludf.DUMMYFUNCTION("INDEX(IFNA(REGEXEXTRACT(D85, ""([^ ]+)$"")))"),"LV")</f>
        <v>LV</v>
      </c>
      <c r="C85" s="4">
        <f t="shared" si="2"/>
        <v>15.4</v>
      </c>
      <c r="D85" s="4" t="s">
        <v>162</v>
      </c>
      <c r="E85" s="7" t="s">
        <v>44</v>
      </c>
      <c r="F85" s="6">
        <v>9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11</v>
      </c>
      <c r="R85" s="4">
        <v>99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Derius Davis</v>
      </c>
      <c r="B86" s="4" t="str">
        <f ca="1">IFERROR(__xludf.DUMMYFUNCTION("INDEX(IFNA(REGEXEXTRACT(D86, ""([^ ]+)$"")))"),"LAC")</f>
        <v>LAC</v>
      </c>
      <c r="C86" s="4">
        <f t="shared" si="2"/>
        <v>9.8000000000000007</v>
      </c>
      <c r="D86" s="4" t="s">
        <v>291</v>
      </c>
      <c r="E86" s="7" t="s">
        <v>49</v>
      </c>
      <c r="F86" s="6">
        <v>9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1</v>
      </c>
      <c r="N86" s="4">
        <v>-3</v>
      </c>
      <c r="O86" s="4">
        <v>0</v>
      </c>
      <c r="P86" s="8">
        <v>0</v>
      </c>
      <c r="Q86" s="7">
        <v>2</v>
      </c>
      <c r="R86" s="4">
        <v>31</v>
      </c>
      <c r="S86" s="4">
        <v>1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Hassan Haskins</v>
      </c>
      <c r="B87" s="4" t="str">
        <f ca="1">IFERROR(__xludf.DUMMYFUNCTION("INDEX(IFNA(REGEXEXTRACT(D87, ""([^ ]+)$"")))"),"LAC")</f>
        <v>LAC</v>
      </c>
      <c r="C87" s="4">
        <f t="shared" si="2"/>
        <v>10.9</v>
      </c>
      <c r="D87" s="4" t="s">
        <v>387</v>
      </c>
      <c r="E87" s="7" t="s">
        <v>49</v>
      </c>
      <c r="F87" s="6">
        <v>9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2</v>
      </c>
      <c r="R87" s="4">
        <v>39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Hunter Henry</v>
      </c>
      <c r="B88" s="4" t="str">
        <f ca="1">IFERROR(__xludf.DUMMYFUNCTION("INDEX(IFNA(REGEXEXTRACT(D88, ""([^ ]+)$"")))"),"NE")</f>
        <v>NE</v>
      </c>
      <c r="C88" s="4">
        <f t="shared" si="2"/>
        <v>11.9</v>
      </c>
      <c r="D88" s="4" t="s">
        <v>244</v>
      </c>
      <c r="E88" s="7" t="s">
        <v>65</v>
      </c>
      <c r="F88" s="6">
        <v>9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4</v>
      </c>
      <c r="R88" s="4">
        <v>39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Drew Lock</v>
      </c>
      <c r="B89" s="4" t="str">
        <f ca="1">IFERROR(__xludf.DUMMYFUNCTION("INDEX(IFNA(REGEXEXTRACT(D89, ""([^ ]+)$"")))"),"NYG")</f>
        <v>NYG</v>
      </c>
      <c r="C89" s="4">
        <f t="shared" si="2"/>
        <v>6.5</v>
      </c>
      <c r="D89" s="4" t="s">
        <v>529</v>
      </c>
      <c r="E89" s="7" t="s">
        <v>96</v>
      </c>
      <c r="F89" s="6">
        <v>9</v>
      </c>
      <c r="G89" s="7">
        <v>39</v>
      </c>
      <c r="H89" s="4">
        <v>22</v>
      </c>
      <c r="I89" s="4">
        <v>210</v>
      </c>
      <c r="J89" s="4">
        <v>1</v>
      </c>
      <c r="K89" s="4">
        <v>2</v>
      </c>
      <c r="L89" s="8">
        <v>0</v>
      </c>
      <c r="M89" s="7">
        <v>1</v>
      </c>
      <c r="N89" s="4">
        <v>1</v>
      </c>
      <c r="O89" s="4">
        <v>0</v>
      </c>
      <c r="P89" s="8">
        <v>0</v>
      </c>
      <c r="Q89" s="7">
        <v>0</v>
      </c>
      <c r="R89" s="4">
        <v>0</v>
      </c>
      <c r="S89" s="4">
        <v>0</v>
      </c>
      <c r="T89" s="8">
        <v>0</v>
      </c>
      <c r="U89" s="7">
        <v>1</v>
      </c>
      <c r="V89" s="8">
        <v>0</v>
      </c>
    </row>
    <row r="90" spans="1:22" x14ac:dyDescent="0.2">
      <c r="A90" s="4" t="str">
        <f t="shared" ca="1" si="0"/>
        <v>David Moore</v>
      </c>
      <c r="B90" s="4" t="str">
        <f ca="1">IFERROR(__xludf.DUMMYFUNCTION("INDEX(IFNA(REGEXEXTRACT(D90, ""([^ ]+)$"")))"),"CAR")</f>
        <v>CAR</v>
      </c>
      <c r="C90" s="4">
        <f t="shared" si="2"/>
        <v>10.9</v>
      </c>
      <c r="D90" s="4" t="s">
        <v>258</v>
      </c>
      <c r="E90" s="7" t="s">
        <v>21</v>
      </c>
      <c r="F90" s="6">
        <v>9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1</v>
      </c>
      <c r="N90" s="4">
        <v>0</v>
      </c>
      <c r="O90" s="4">
        <v>0</v>
      </c>
      <c r="P90" s="8">
        <v>0</v>
      </c>
      <c r="Q90" s="7">
        <v>2</v>
      </c>
      <c r="R90" s="4">
        <v>39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Christopher Brooks</v>
      </c>
      <c r="B91" s="4" t="str">
        <f ca="1">IFERROR(__xludf.DUMMYFUNCTION("INDEX(IFNA(REGEXEXTRACT(D91, ""([^ ]+)$"")))"),"GB")</f>
        <v>GB</v>
      </c>
      <c r="C91" s="4">
        <f t="shared" si="2"/>
        <v>9</v>
      </c>
      <c r="D91" s="4" t="s">
        <v>450</v>
      </c>
      <c r="E91" s="7" t="s">
        <v>350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6</v>
      </c>
      <c r="N91" s="4">
        <v>23</v>
      </c>
      <c r="O91" s="4">
        <v>1</v>
      </c>
      <c r="P91" s="8">
        <v>0</v>
      </c>
      <c r="Q91" s="7">
        <v>1</v>
      </c>
      <c r="R91" s="4">
        <v>2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Breece Hall</v>
      </c>
      <c r="B92" s="4" t="str">
        <f ca="1">IFERROR(__xludf.DUMMYFUNCTION("INDEX(IFNA(REGEXEXTRACT(D92, ""([^ ]+)$"")))"),"NYJ")</f>
        <v>NYJ</v>
      </c>
      <c r="C92" s="4">
        <f t="shared" si="2"/>
        <v>11.5</v>
      </c>
      <c r="D92" s="4" t="s">
        <v>80</v>
      </c>
      <c r="E92" s="7" t="s">
        <v>51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14</v>
      </c>
      <c r="N92" s="4">
        <v>52</v>
      </c>
      <c r="O92" s="4">
        <v>0</v>
      </c>
      <c r="P92" s="8">
        <v>0</v>
      </c>
      <c r="Q92" s="7">
        <v>5</v>
      </c>
      <c r="R92" s="4">
        <v>38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Tyreek Hill</v>
      </c>
      <c r="B93" s="4" t="str">
        <f ca="1">IFERROR(__xludf.DUMMYFUNCTION("INDEX(IFNA(REGEXEXTRACT(D93, ""([^ ]+)$"")))"),"MIA")</f>
        <v>MIA</v>
      </c>
      <c r="C93" s="4">
        <f t="shared" si="2"/>
        <v>10.4</v>
      </c>
      <c r="D93" s="4" t="s">
        <v>47</v>
      </c>
      <c r="E93" s="7" t="s">
        <v>340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3</v>
      </c>
      <c r="R93" s="4">
        <v>29</v>
      </c>
      <c r="S93" s="4">
        <v>1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Aaron Jones</v>
      </c>
      <c r="B94" s="4" t="str">
        <f ca="1">IFERROR(__xludf.DUMMYFUNCTION("INDEX(IFNA(REGEXEXTRACT(D94, ""([^ ]+)$"")))"),"MIN")</f>
        <v>MIN</v>
      </c>
      <c r="C94" s="4">
        <f t="shared" si="2"/>
        <v>10.799999999999999</v>
      </c>
      <c r="D94" s="4" t="s">
        <v>66</v>
      </c>
      <c r="E94" s="7" t="s">
        <v>112</v>
      </c>
      <c r="F94" s="6">
        <v>8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18</v>
      </c>
      <c r="N94" s="4">
        <v>67</v>
      </c>
      <c r="O94" s="4">
        <v>0</v>
      </c>
      <c r="P94" s="8">
        <v>0</v>
      </c>
      <c r="Q94" s="7">
        <v>3</v>
      </c>
      <c r="R94" s="4">
        <v>26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Isaiah Likely</v>
      </c>
      <c r="B95" s="4" t="str">
        <f ca="1">IFERROR(__xludf.DUMMYFUNCTION("INDEX(IFNA(REGEXEXTRACT(D95, ""([^ ]+)$"")))"),"BAL")</f>
        <v>BAL</v>
      </c>
      <c r="C95" s="4">
        <f t="shared" si="2"/>
        <v>10.4</v>
      </c>
      <c r="D95" s="4" t="s">
        <v>63</v>
      </c>
      <c r="E95" s="7" t="s">
        <v>116</v>
      </c>
      <c r="F95" s="6">
        <v>8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3</v>
      </c>
      <c r="R95" s="4">
        <v>29</v>
      </c>
      <c r="S95" s="4">
        <v>1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Ladd McConkey</v>
      </c>
      <c r="B96" s="4" t="str">
        <f ca="1">IFERROR(__xludf.DUMMYFUNCTION("INDEX(IFNA(REGEXEXTRACT(D96, ""([^ ]+)$"")))"),"LAC")</f>
        <v>LAC</v>
      </c>
      <c r="C96" s="4">
        <f t="shared" si="2"/>
        <v>11.700000000000001</v>
      </c>
      <c r="D96" s="4" t="s">
        <v>126</v>
      </c>
      <c r="E96" s="7" t="s">
        <v>49</v>
      </c>
      <c r="F96" s="6">
        <v>8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6</v>
      </c>
      <c r="R96" s="4">
        <v>87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Darnell Mooney</v>
      </c>
      <c r="B97" s="4" t="str">
        <f ca="1">IFERROR(__xludf.DUMMYFUNCTION("INDEX(IFNA(REGEXEXTRACT(D97, ""([^ ]+)$"")))"),"ATL")</f>
        <v>ATL</v>
      </c>
      <c r="C97" s="4">
        <f t="shared" si="2"/>
        <v>10.700000000000001</v>
      </c>
      <c r="D97" s="4" t="s">
        <v>257</v>
      </c>
      <c r="E97" s="7" t="s">
        <v>354</v>
      </c>
      <c r="F97" s="6">
        <v>8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5</v>
      </c>
      <c r="R97" s="4">
        <v>82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Matthew Stafford</v>
      </c>
      <c r="B98" s="4" t="str">
        <f ca="1">IFERROR(__xludf.DUMMYFUNCTION("INDEX(IFNA(REGEXEXTRACT(D98, ""([^ ]+)$"")))"),"LA")</f>
        <v>LA</v>
      </c>
      <c r="C98" s="4">
        <f t="shared" si="2"/>
        <v>6</v>
      </c>
      <c r="D98" s="4" t="s">
        <v>69</v>
      </c>
      <c r="E98" s="7" t="s">
        <v>428</v>
      </c>
      <c r="F98" s="6">
        <v>8</v>
      </c>
      <c r="G98" s="7">
        <v>19</v>
      </c>
      <c r="H98" s="4">
        <v>14</v>
      </c>
      <c r="I98" s="4">
        <v>110</v>
      </c>
      <c r="J98" s="4">
        <v>1</v>
      </c>
      <c r="K98" s="4">
        <v>1</v>
      </c>
      <c r="L98" s="8">
        <v>0</v>
      </c>
      <c r="M98" s="7">
        <v>3</v>
      </c>
      <c r="N98" s="4">
        <v>-4</v>
      </c>
      <c r="O98" s="4">
        <v>0</v>
      </c>
      <c r="P98" s="8">
        <v>0</v>
      </c>
      <c r="Q98" s="7">
        <v>0</v>
      </c>
      <c r="R98" s="4">
        <v>0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Jalen Tolbert</v>
      </c>
      <c r="B99" s="4" t="str">
        <f ca="1">IFERROR(__xludf.DUMMYFUNCTION("INDEX(IFNA(REGEXEXTRACT(D99, ""([^ ]+)$"")))"),"DAL")</f>
        <v>DAL</v>
      </c>
      <c r="C99" s="4">
        <f t="shared" si="2"/>
        <v>9</v>
      </c>
      <c r="D99" s="4" t="s">
        <v>274</v>
      </c>
      <c r="E99" s="7" t="s">
        <v>358</v>
      </c>
      <c r="F99" s="6">
        <v>8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2</v>
      </c>
      <c r="R99" s="4">
        <v>20</v>
      </c>
      <c r="S99" s="4">
        <v>1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Devaughn Vele</v>
      </c>
      <c r="B100" s="4" t="str">
        <f ca="1">IFERROR(__xludf.DUMMYFUNCTION("INDEX(IFNA(REGEXEXTRACT(D100, ""([^ ]+)$"")))"),"DEN")</f>
        <v>DEN</v>
      </c>
      <c r="C100" s="4">
        <f t="shared" si="2"/>
        <v>9.1</v>
      </c>
      <c r="D100" s="4" t="s">
        <v>204</v>
      </c>
      <c r="E100" s="7" t="s">
        <v>82</v>
      </c>
      <c r="F100" s="6">
        <v>8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2</v>
      </c>
      <c r="R100" s="4">
        <v>21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Jaylen Warren</v>
      </c>
      <c r="B101" s="4" t="str">
        <f ca="1">IFERROR(__xludf.DUMMYFUNCTION("INDEX(IFNA(REGEXEXTRACT(D101, ""([^ ]+)$"")))"),"PIT")</f>
        <v>PIT</v>
      </c>
      <c r="C101" s="4">
        <f t="shared" si="2"/>
        <v>11.700000000000001</v>
      </c>
      <c r="D101" s="4" t="s">
        <v>277</v>
      </c>
      <c r="E101" s="7" t="s">
        <v>347</v>
      </c>
      <c r="F101" s="6">
        <v>8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12</v>
      </c>
      <c r="N101" s="4">
        <v>48</v>
      </c>
      <c r="O101" s="4">
        <v>0</v>
      </c>
      <c r="P101" s="8">
        <v>0</v>
      </c>
      <c r="Q101" s="7">
        <v>5</v>
      </c>
      <c r="R101" s="4">
        <v>44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AJ Barner</v>
      </c>
      <c r="B102" s="4" t="str">
        <f ca="1">IFERROR(__xludf.DUMMYFUNCTION("INDEX(IFNA(REGEXEXTRACT(D102, ""([^ ]+)$"")))"),"SEA")</f>
        <v>SEA</v>
      </c>
      <c r="C102" s="4">
        <f t="shared" si="2"/>
        <v>8.3000000000000007</v>
      </c>
      <c r="D102" s="4" t="s">
        <v>436</v>
      </c>
      <c r="E102" s="7" t="s">
        <v>155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0</v>
      </c>
      <c r="N102" s="4">
        <v>0</v>
      </c>
      <c r="O102" s="4">
        <v>0</v>
      </c>
      <c r="P102" s="8">
        <v>0</v>
      </c>
      <c r="Q102" s="7">
        <v>2</v>
      </c>
      <c r="R102" s="4">
        <v>13</v>
      </c>
      <c r="S102" s="4">
        <v>1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Rashod Bateman</v>
      </c>
      <c r="B103" s="4" t="str">
        <f ca="1">IFERROR(__xludf.DUMMYFUNCTION("INDEX(IFNA(REGEXEXTRACT(D103, ""([^ ]+)$"")))"),"BAL")</f>
        <v>BAL</v>
      </c>
      <c r="C103" s="4">
        <f t="shared" si="2"/>
        <v>7.9</v>
      </c>
      <c r="D103" s="4" t="s">
        <v>161</v>
      </c>
      <c r="E103" s="7" t="s">
        <v>116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1</v>
      </c>
      <c r="R103" s="4">
        <v>14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Michael Burton</v>
      </c>
      <c r="B104" s="4" t="str">
        <f ca="1">IFERROR(__xludf.DUMMYFUNCTION("INDEX(IFNA(REGEXEXTRACT(D104, ""([^ ]+)$"")))"),"DEN")</f>
        <v>DEN</v>
      </c>
      <c r="C104" s="4">
        <f t="shared" si="2"/>
        <v>9.4</v>
      </c>
      <c r="D104" s="4" t="s">
        <v>286</v>
      </c>
      <c r="E104" s="7" t="s">
        <v>82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3</v>
      </c>
      <c r="R104" s="4">
        <v>19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Tyler Higbee</v>
      </c>
      <c r="B105" s="4" t="str">
        <f ca="1">IFERROR(__xludf.DUMMYFUNCTION("INDEX(IFNA(REGEXEXTRACT(D105, ""([^ ]+)$"")))"),"LA")</f>
        <v>LA</v>
      </c>
      <c r="C105" s="4">
        <f t="shared" si="2"/>
        <v>7.6</v>
      </c>
      <c r="D105" s="4" t="s">
        <v>564</v>
      </c>
      <c r="E105" s="7" t="s">
        <v>428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1</v>
      </c>
      <c r="R105" s="4">
        <v>11</v>
      </c>
      <c r="S105" s="4">
        <v>1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Ryan Miller</v>
      </c>
      <c r="B106" s="4" t="str">
        <f ca="1">IFERROR(__xludf.DUMMYFUNCTION("INDEX(IFNA(REGEXEXTRACT(D106, ""([^ ]+)$"")))"),"TB")</f>
        <v>TB</v>
      </c>
      <c r="C106" s="4">
        <f t="shared" si="2"/>
        <v>8.6999999999999993</v>
      </c>
      <c r="D106" s="4" t="s">
        <v>507</v>
      </c>
      <c r="E106" s="7" t="s">
        <v>338</v>
      </c>
      <c r="F106" s="6">
        <v>7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2</v>
      </c>
      <c r="R106" s="4">
        <v>17</v>
      </c>
      <c r="S106" s="4">
        <v>1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Cordarrelle Patterson</v>
      </c>
      <c r="B107" s="4" t="str">
        <f ca="1">IFERROR(__xludf.DUMMYFUNCTION("INDEX(IFNA(REGEXEXTRACT(D107, ""([^ ]+)$"")))"),"PIT")</f>
        <v>PIT</v>
      </c>
      <c r="C107" s="4">
        <f t="shared" si="2"/>
        <v>7.7</v>
      </c>
      <c r="D107" s="4" t="s">
        <v>265</v>
      </c>
      <c r="E107" s="7" t="s">
        <v>347</v>
      </c>
      <c r="F107" s="6">
        <v>7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1</v>
      </c>
      <c r="R107" s="4">
        <v>12</v>
      </c>
      <c r="S107" s="4">
        <v>1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Jayden Reed</v>
      </c>
      <c r="B108" s="4" t="str">
        <f ca="1">IFERROR(__xludf.DUMMYFUNCTION("INDEX(IFNA(REGEXEXTRACT(D108, ""([^ ]+)$"")))"),"GB")</f>
        <v>GB</v>
      </c>
      <c r="C108" s="4">
        <f t="shared" si="2"/>
        <v>9.6000000000000014</v>
      </c>
      <c r="D108" s="4" t="s">
        <v>26</v>
      </c>
      <c r="E108" s="7" t="s">
        <v>350</v>
      </c>
      <c r="F108" s="6">
        <v>7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1</v>
      </c>
      <c r="N108" s="4">
        <v>5</v>
      </c>
      <c r="O108" s="4">
        <v>0</v>
      </c>
      <c r="P108" s="8">
        <v>0</v>
      </c>
      <c r="Q108" s="7">
        <v>3</v>
      </c>
      <c r="R108" s="4">
        <v>76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Nick Westbrook</v>
      </c>
      <c r="B109" s="4" t="str">
        <f ca="1">IFERROR(__xludf.DUMMYFUNCTION("INDEX(IFNA(REGEXEXTRACT(D109, ""([^ ]+)$"")))"),"TEN")</f>
        <v>TEN</v>
      </c>
      <c r="C109" s="4">
        <f t="shared" si="2"/>
        <v>8.6999999999999993</v>
      </c>
      <c r="D109" s="4" t="s">
        <v>505</v>
      </c>
      <c r="E109" s="7" t="s">
        <v>35</v>
      </c>
      <c r="F109" s="6">
        <v>7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2</v>
      </c>
      <c r="R109" s="4">
        <v>17</v>
      </c>
      <c r="S109" s="4">
        <v>1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Dontayvion Wicks</v>
      </c>
      <c r="B110" s="4" t="str">
        <f ca="1">IFERROR(__xludf.DUMMYFUNCTION("INDEX(IFNA(REGEXEXTRACT(D110, ""([^ ]+)$"")))"),"GB")</f>
        <v>GB</v>
      </c>
      <c r="C110" s="4">
        <f t="shared" si="2"/>
        <v>8.8000000000000007</v>
      </c>
      <c r="D110" s="4" t="s">
        <v>360</v>
      </c>
      <c r="E110" s="7" t="s">
        <v>350</v>
      </c>
      <c r="F110" s="6">
        <v>7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3</v>
      </c>
      <c r="R110" s="4">
        <v>13</v>
      </c>
      <c r="S110" s="4">
        <v>1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Calvin Austin</v>
      </c>
      <c r="B111" s="4" t="str">
        <f ca="1">IFERROR(__xludf.DUMMYFUNCTION("INDEX(IFNA(REGEXEXTRACT(D111, ""([^ ]+)$"")))"),"PIT")</f>
        <v>PIT</v>
      </c>
      <c r="C111" s="4">
        <f t="shared" si="2"/>
        <v>8.5</v>
      </c>
      <c r="D111" s="4" t="s">
        <v>282</v>
      </c>
      <c r="E111" s="7" t="s">
        <v>347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4</v>
      </c>
      <c r="R111" s="4">
        <v>65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Nico Collins</v>
      </c>
      <c r="B112" s="4" t="str">
        <f ca="1">IFERROR(__xludf.DUMMYFUNCTION("INDEX(IFNA(REGEXEXTRACT(D112, ""([^ ]+)$"")))"),"HOU")</f>
        <v>HOU</v>
      </c>
      <c r="C112" s="4">
        <f t="shared" si="2"/>
        <v>9.5</v>
      </c>
      <c r="D112" s="4" t="s">
        <v>93</v>
      </c>
      <c r="E112" s="7" t="s">
        <v>33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7</v>
      </c>
      <c r="R112" s="4">
        <v>60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DeeJay Dallas</v>
      </c>
      <c r="B113" s="4" t="str">
        <f ca="1">IFERROR(__xludf.DUMMYFUNCTION("INDEX(IFNA(REGEXEXTRACT(D113, ""([^ ]+)$"")))"),"ARI")</f>
        <v>ARI</v>
      </c>
      <c r="C113" s="4">
        <f t="shared" si="2"/>
        <v>6.6</v>
      </c>
      <c r="D113" s="4" t="s">
        <v>547</v>
      </c>
      <c r="E113" s="7" t="s">
        <v>344</v>
      </c>
      <c r="F113" s="6">
        <v>6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1</v>
      </c>
      <c r="R113" s="4">
        <v>1</v>
      </c>
      <c r="S113" s="4">
        <v>1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Ezekiel Elliott</v>
      </c>
      <c r="B114" s="4" t="str">
        <f ca="1">IFERROR(__xludf.DUMMYFUNCTION("INDEX(IFNA(REGEXEXTRACT(D114, ""([^ ]+)$"")))"),"LAC")</f>
        <v>LAC</v>
      </c>
      <c r="C114" s="4">
        <f t="shared" si="2"/>
        <v>6.1</v>
      </c>
      <c r="D114" s="4" t="s">
        <v>106</v>
      </c>
      <c r="E114" s="7" t="s">
        <v>338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1</v>
      </c>
      <c r="N114" s="4">
        <v>1</v>
      </c>
      <c r="O114" s="4">
        <v>1</v>
      </c>
      <c r="P114" s="8">
        <v>0</v>
      </c>
      <c r="Q114" s="7">
        <v>0</v>
      </c>
      <c r="R114" s="4">
        <v>0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Mike Evans</v>
      </c>
      <c r="B115" s="4" t="str">
        <f ca="1">IFERROR(__xludf.DUMMYFUNCTION("INDEX(IFNA(REGEXEXTRACT(D115, ""([^ ]+)$"")))"),"TB")</f>
        <v>TB</v>
      </c>
      <c r="C115" s="4">
        <f t="shared" si="2"/>
        <v>9.4</v>
      </c>
      <c r="D115" s="4" t="s">
        <v>54</v>
      </c>
      <c r="E115" s="7" t="s">
        <v>338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5</v>
      </c>
      <c r="R115" s="4">
        <v>69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Cole Kmet</v>
      </c>
      <c r="B116" s="4" t="str">
        <f ca="1">IFERROR(__xludf.DUMMYFUNCTION("INDEX(IFNA(REGEXEXTRACT(D116, ""([^ ]+)$"")))"),"CHI")</f>
        <v>CHI</v>
      </c>
      <c r="C116" s="4">
        <f t="shared" si="2"/>
        <v>7.9</v>
      </c>
      <c r="D116" s="4" t="s">
        <v>312</v>
      </c>
      <c r="E116" s="7" t="s">
        <v>422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2</v>
      </c>
      <c r="R116" s="4">
        <v>9</v>
      </c>
      <c r="S116" s="4">
        <v>1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Tucker Kraft</v>
      </c>
      <c r="B117" s="4" t="str">
        <f ca="1">IFERROR(__xludf.DUMMYFUNCTION("INDEX(IFNA(REGEXEXTRACT(D117, ""([^ ]+)$"")))"),"GB")</f>
        <v>GB</v>
      </c>
      <c r="C117" s="4">
        <f t="shared" si="2"/>
        <v>8</v>
      </c>
      <c r="D117" s="4" t="s">
        <v>195</v>
      </c>
      <c r="E117" s="7" t="s">
        <v>350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1</v>
      </c>
      <c r="N117" s="4">
        <v>2</v>
      </c>
      <c r="O117" s="4">
        <v>0</v>
      </c>
      <c r="P117" s="8">
        <v>0</v>
      </c>
      <c r="Q117" s="7">
        <v>3</v>
      </c>
      <c r="R117" s="4">
        <v>63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Marvin Mims</v>
      </c>
      <c r="B118" s="4" t="str">
        <f ca="1">IFERROR(__xludf.DUMMYFUNCTION("INDEX(IFNA(REGEXEXTRACT(D118, ""([^ ]+)$"")))"),"DEN")</f>
        <v>DEN</v>
      </c>
      <c r="C118" s="4">
        <f t="shared" si="2"/>
        <v>8</v>
      </c>
      <c r="D118" s="4" t="s">
        <v>389</v>
      </c>
      <c r="E118" s="7" t="s">
        <v>82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1</v>
      </c>
      <c r="N118" s="4">
        <v>3</v>
      </c>
      <c r="O118" s="4">
        <v>0</v>
      </c>
      <c r="P118" s="8">
        <v>0</v>
      </c>
      <c r="Q118" s="7">
        <v>3</v>
      </c>
      <c r="R118" s="4">
        <v>62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Joe Mixon</v>
      </c>
      <c r="B119" s="4" t="str">
        <f ca="1">IFERROR(__xludf.DUMMYFUNCTION("INDEX(IFNA(REGEXEXTRACT(D119, ""([^ ]+)$"")))"),"HOU")</f>
        <v>HOU</v>
      </c>
      <c r="C119" s="4">
        <f t="shared" si="2"/>
        <v>7.6000000000000005</v>
      </c>
      <c r="D119" s="4" t="s">
        <v>34</v>
      </c>
      <c r="E119" s="7" t="s">
        <v>33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14</v>
      </c>
      <c r="N119" s="4">
        <v>57</v>
      </c>
      <c r="O119" s="4">
        <v>0</v>
      </c>
      <c r="P119" s="8">
        <v>0</v>
      </c>
      <c r="Q119" s="7">
        <v>1</v>
      </c>
      <c r="R119" s="4">
        <v>14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D.J. Moore</v>
      </c>
      <c r="B120" s="4" t="str">
        <f ca="1">IFERROR(__xludf.DUMMYFUNCTION("INDEX(IFNA(REGEXEXTRACT(D120, ""([^ ]+)$"")))"),"CHI")</f>
        <v>CHI</v>
      </c>
      <c r="C120" s="4">
        <f t="shared" si="2"/>
        <v>10.5</v>
      </c>
      <c r="D120" s="4" t="s">
        <v>177</v>
      </c>
      <c r="E120" s="7" t="s">
        <v>422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1</v>
      </c>
      <c r="N120" s="4">
        <v>2</v>
      </c>
      <c r="O120" s="4">
        <v>0</v>
      </c>
      <c r="P120" s="8">
        <v>0</v>
      </c>
      <c r="Q120" s="7">
        <v>7</v>
      </c>
      <c r="R120" s="4">
        <v>68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Malik Nabers</v>
      </c>
      <c r="B121" s="4" t="str">
        <f ca="1">IFERROR(__xludf.DUMMYFUNCTION("INDEX(IFNA(REGEXEXTRACT(D121, ""([^ ]+)$"")))"),"NYG")</f>
        <v>NYG</v>
      </c>
      <c r="C121" s="4">
        <f t="shared" si="2"/>
        <v>10.3</v>
      </c>
      <c r="D121" s="4" t="s">
        <v>154</v>
      </c>
      <c r="E121" s="7" t="s">
        <v>96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7</v>
      </c>
      <c r="R121" s="4">
        <v>68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David Njoku</v>
      </c>
      <c r="B122" s="4" t="str">
        <f ca="1">IFERROR(__xludf.DUMMYFUNCTION("INDEX(IFNA(REGEXEXTRACT(D122, ""([^ ]+)$"")))"),"CLE")</f>
        <v>CLE</v>
      </c>
      <c r="C122" s="4">
        <f t="shared" si="2"/>
        <v>10.600000000000001</v>
      </c>
      <c r="D122" s="4" t="s">
        <v>178</v>
      </c>
      <c r="E122" s="7" t="s">
        <v>59</v>
      </c>
      <c r="F122" s="6">
        <v>6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8</v>
      </c>
      <c r="R122" s="4">
        <v>66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Rome Odunze</v>
      </c>
      <c r="B123" s="4" t="str">
        <f ca="1">IFERROR(__xludf.DUMMYFUNCTION("INDEX(IFNA(REGEXEXTRACT(D123, ""([^ ]+)$"")))"),"CHI")</f>
        <v>CHI</v>
      </c>
      <c r="C123" s="4">
        <f t="shared" si="2"/>
        <v>7.6999999999999993</v>
      </c>
      <c r="D123" s="4" t="s">
        <v>261</v>
      </c>
      <c r="E123" s="7" t="s">
        <v>422</v>
      </c>
      <c r="F123" s="6">
        <v>6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4</v>
      </c>
      <c r="R123" s="4">
        <v>77</v>
      </c>
      <c r="S123" s="4">
        <v>0</v>
      </c>
      <c r="T123" s="8">
        <v>0</v>
      </c>
      <c r="U123" s="7">
        <v>1</v>
      </c>
      <c r="V123" s="8">
        <v>0</v>
      </c>
    </row>
    <row r="124" spans="1:22" x14ac:dyDescent="0.2">
      <c r="A124" s="4" t="str">
        <f t="shared" ca="1" si="0"/>
        <v>Josh Palmer</v>
      </c>
      <c r="B124" s="4" t="str">
        <f ca="1">IFERROR(__xludf.DUMMYFUNCTION("INDEX(IFNA(REGEXEXTRACT(D124, ""([^ ]+)$"")))"),"LAC")</f>
        <v>LAC</v>
      </c>
      <c r="C124" s="4">
        <f t="shared" si="2"/>
        <v>7.6000000000000005</v>
      </c>
      <c r="D124" s="4" t="s">
        <v>263</v>
      </c>
      <c r="E124" s="7" t="s">
        <v>49</v>
      </c>
      <c r="F124" s="6">
        <v>6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3</v>
      </c>
      <c r="R124" s="4">
        <v>41</v>
      </c>
      <c r="S124" s="4">
        <v>0</v>
      </c>
      <c r="T124" s="8">
        <v>1</v>
      </c>
      <c r="U124" s="7">
        <v>0</v>
      </c>
      <c r="V124" s="8">
        <v>0</v>
      </c>
    </row>
    <row r="125" spans="1:22" x14ac:dyDescent="0.2">
      <c r="A125" s="4" t="str">
        <f t="shared" ca="1" si="0"/>
        <v>Michael Penix</v>
      </c>
      <c r="B125" s="4" t="str">
        <f ca="1">IFERROR(__xludf.DUMMYFUNCTION("INDEX(IFNA(REGEXEXTRACT(D125, ""([^ ]+)$"")))"),"ATL")</f>
        <v>ATL</v>
      </c>
      <c r="C125" s="4">
        <f t="shared" si="2"/>
        <v>6.38</v>
      </c>
      <c r="D125" s="4" t="s">
        <v>533</v>
      </c>
      <c r="E125" s="7" t="s">
        <v>354</v>
      </c>
      <c r="F125" s="6">
        <v>6</v>
      </c>
      <c r="G125" s="7">
        <v>27</v>
      </c>
      <c r="H125" s="4">
        <v>18</v>
      </c>
      <c r="I125" s="4">
        <v>202</v>
      </c>
      <c r="J125" s="4">
        <v>0</v>
      </c>
      <c r="K125" s="4">
        <v>1</v>
      </c>
      <c r="L125" s="8">
        <v>0</v>
      </c>
      <c r="M125" s="7">
        <v>4</v>
      </c>
      <c r="N125" s="4">
        <v>3</v>
      </c>
      <c r="O125" s="4">
        <v>0</v>
      </c>
      <c r="P125" s="8">
        <v>0</v>
      </c>
      <c r="Q125" s="7">
        <v>0</v>
      </c>
      <c r="R125" s="4">
        <v>0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MyCole Pruitt</v>
      </c>
      <c r="B126" s="4" t="str">
        <f ca="1">IFERROR(__xludf.DUMMYFUNCTION("INDEX(IFNA(REGEXEXTRACT(D126, ""([^ ]+)$"")))"),"PIT")</f>
        <v>PIT</v>
      </c>
      <c r="C126" s="4">
        <f t="shared" si="2"/>
        <v>6.6</v>
      </c>
      <c r="D126" s="4" t="s">
        <v>319</v>
      </c>
      <c r="E126" s="7" t="s">
        <v>347</v>
      </c>
      <c r="F126" s="6">
        <v>6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1</v>
      </c>
      <c r="R126" s="4">
        <v>1</v>
      </c>
      <c r="S126" s="4">
        <v>1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Wan'Dale Robinson</v>
      </c>
      <c r="B127" s="4" t="str">
        <f ca="1">IFERROR(__xludf.DUMMYFUNCTION("INDEX(IFNA(REGEXEXTRACT(D127, ""([^ ]+)$"")))"),"NYG")</f>
        <v>NYG</v>
      </c>
      <c r="C127" s="4">
        <f t="shared" si="2"/>
        <v>9.6999999999999993</v>
      </c>
      <c r="D127" s="4" t="s">
        <v>169</v>
      </c>
      <c r="E127" s="7" t="s">
        <v>96</v>
      </c>
      <c r="F127" s="6">
        <v>6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7</v>
      </c>
      <c r="R127" s="4">
        <v>62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Eric Saubert</v>
      </c>
      <c r="B128" s="4" t="str">
        <f ca="1">IFERROR(__xludf.DUMMYFUNCTION("INDEX(IFNA(REGEXEXTRACT(D128, ""([^ ]+)$"")))"),"SF")</f>
        <v>SF</v>
      </c>
      <c r="C128" s="4">
        <f t="shared" si="2"/>
        <v>6.7</v>
      </c>
      <c r="D128" s="4" t="s">
        <v>379</v>
      </c>
      <c r="E128" s="7" t="s">
        <v>92</v>
      </c>
      <c r="F128" s="6">
        <v>6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1</v>
      </c>
      <c r="R128" s="4">
        <v>2</v>
      </c>
      <c r="S128" s="4">
        <v>1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Jonnu Smith</v>
      </c>
      <c r="B129" s="4" t="str">
        <f ca="1">IFERROR(__xludf.DUMMYFUNCTION("INDEX(IFNA(REGEXEXTRACT(D129, ""([^ ]+)$"")))"),"MIA")</f>
        <v>MIA</v>
      </c>
      <c r="C129" s="4">
        <f t="shared" si="2"/>
        <v>9.1999999999999993</v>
      </c>
      <c r="D129" s="4" t="s">
        <v>323</v>
      </c>
      <c r="E129" s="7" t="s">
        <v>340</v>
      </c>
      <c r="F129" s="6">
        <v>6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6</v>
      </c>
      <c r="R129" s="4">
        <v>62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Dorian Thompson-Robinson</v>
      </c>
      <c r="B130" s="4" t="str">
        <f ca="1">IFERROR(__xludf.DUMMYFUNCTION("INDEX(IFNA(REGEXEXTRACT(D130, ""([^ ]+)$"")))"),"CLE")</f>
        <v>CLE</v>
      </c>
      <c r="C130" s="4">
        <f t="shared" si="2"/>
        <v>7.1800000000000006</v>
      </c>
      <c r="D130" s="4" t="s">
        <v>527</v>
      </c>
      <c r="E130" s="7" t="s">
        <v>59</v>
      </c>
      <c r="F130" s="6">
        <v>6</v>
      </c>
      <c r="G130" s="7">
        <v>34</v>
      </c>
      <c r="H130" s="4">
        <v>20</v>
      </c>
      <c r="I130" s="4">
        <v>157</v>
      </c>
      <c r="J130" s="4">
        <v>0</v>
      </c>
      <c r="K130" s="4">
        <v>2</v>
      </c>
      <c r="L130" s="8">
        <v>0</v>
      </c>
      <c r="M130" s="7">
        <v>9</v>
      </c>
      <c r="N130" s="4">
        <v>49</v>
      </c>
      <c r="O130" s="4">
        <v>0</v>
      </c>
      <c r="P130" s="8">
        <v>0</v>
      </c>
      <c r="Q130" s="7">
        <v>0</v>
      </c>
      <c r="R130" s="4">
        <v>0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Tyler Conklin</v>
      </c>
      <c r="B131" s="4" t="str">
        <f ca="1">IFERROR(__xludf.DUMMYFUNCTION("INDEX(IFNA(REGEXEXTRACT(D131, ""([^ ]+)$"")))"),"NYJ")</f>
        <v>NYJ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8.4</v>
      </c>
      <c r="D131" s="4" t="s">
        <v>288</v>
      </c>
      <c r="E131" s="7" t="s">
        <v>51</v>
      </c>
      <c r="F131" s="6">
        <v>5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5</v>
      </c>
      <c r="R131" s="4">
        <v>59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Noah Fant</v>
      </c>
      <c r="B132" s="4" t="str">
        <f ca="1">IFERROR(__xludf.DUMMYFUNCTION("INDEX(IFNA(REGEXEXTRACT(D132, ""([^ ]+)$"")))"),"SEA")</f>
        <v>SEA</v>
      </c>
      <c r="C132" s="4">
        <f t="shared" si="3"/>
        <v>6.5</v>
      </c>
      <c r="D132" s="4" t="s">
        <v>239</v>
      </c>
      <c r="E132" s="7" t="s">
        <v>155</v>
      </c>
      <c r="F132" s="6">
        <v>5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3</v>
      </c>
      <c r="R132" s="4">
        <v>50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Austin Hooper</v>
      </c>
      <c r="B133" s="4" t="str">
        <f ca="1">IFERROR(__xludf.DUMMYFUNCTION("INDEX(IFNA(REGEXEXTRACT(D133, ""([^ ]+)$"")))"),"NE")</f>
        <v>NE</v>
      </c>
      <c r="C133" s="4">
        <f t="shared" si="3"/>
        <v>7.5</v>
      </c>
      <c r="D133" s="4" t="s">
        <v>190</v>
      </c>
      <c r="E133" s="7" t="s">
        <v>65</v>
      </c>
      <c r="F133" s="6">
        <v>5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4</v>
      </c>
      <c r="R133" s="4">
        <v>55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Jauan Jennings</v>
      </c>
      <c r="B134" s="4" t="str">
        <f ca="1">IFERROR(__xludf.DUMMYFUNCTION("INDEX(IFNA(REGEXEXTRACT(D134, ""([^ ]+)$"")))"),"SF")</f>
        <v>SF</v>
      </c>
      <c r="C134" s="4">
        <f t="shared" si="3"/>
        <v>7.1000000000000005</v>
      </c>
      <c r="D134" s="4" t="s">
        <v>152</v>
      </c>
      <c r="E134" s="7" t="s">
        <v>92</v>
      </c>
      <c r="F134" s="6">
        <v>5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51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Drake London</v>
      </c>
      <c r="B135" s="4" t="str">
        <f ca="1">IFERROR(__xludf.DUMMYFUNCTION("INDEX(IFNA(REGEXEXTRACT(D135, ""([^ ]+)$"")))"),"ATL")</f>
        <v>ATL</v>
      </c>
      <c r="C135" s="4">
        <f t="shared" si="3"/>
        <v>8.4</v>
      </c>
      <c r="D135" s="4" t="s">
        <v>251</v>
      </c>
      <c r="E135" s="7" t="s">
        <v>354</v>
      </c>
      <c r="F135" s="6">
        <v>5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5</v>
      </c>
      <c r="R135" s="4">
        <v>59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Puka Nacua</v>
      </c>
      <c r="B136" s="4" t="str">
        <f ca="1">IFERROR(__xludf.DUMMYFUNCTION("INDEX(IFNA(REGEXEXTRACT(D136, ""([^ ]+)$"")))"),"LA")</f>
        <v>LA</v>
      </c>
      <c r="C136" s="4">
        <f t="shared" si="3"/>
        <v>9.6000000000000014</v>
      </c>
      <c r="D136" s="4" t="s">
        <v>199</v>
      </c>
      <c r="E136" s="7" t="s">
        <v>428</v>
      </c>
      <c r="F136" s="6">
        <v>5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8</v>
      </c>
      <c r="R136" s="4">
        <v>56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Samaje Perine</v>
      </c>
      <c r="B137" s="4" t="str">
        <f ca="1">IFERROR(__xludf.DUMMYFUNCTION("INDEX(IFNA(REGEXEXTRACT(D137, ""([^ ]+)$"")))"),"KC")</f>
        <v>KC</v>
      </c>
      <c r="C137" s="4">
        <f t="shared" si="3"/>
        <v>6.5</v>
      </c>
      <c r="D137" s="4" t="s">
        <v>266</v>
      </c>
      <c r="E137" s="7" t="s">
        <v>25</v>
      </c>
      <c r="F137" s="6">
        <v>5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3</v>
      </c>
      <c r="R137" s="4">
        <v>50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Tony Pollard</v>
      </c>
      <c r="B138" s="4" t="str">
        <f ca="1">IFERROR(__xludf.DUMMYFUNCTION("INDEX(IFNA(REGEXEXTRACT(D138, ""([^ ]+)$"")))"),"TEN")</f>
        <v>TEN</v>
      </c>
      <c r="C138" s="4">
        <f t="shared" si="3"/>
        <v>7</v>
      </c>
      <c r="D138" s="4" t="s">
        <v>75</v>
      </c>
      <c r="E138" s="7" t="s">
        <v>35</v>
      </c>
      <c r="F138" s="6">
        <v>5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8</v>
      </c>
      <c r="N138" s="4">
        <v>35</v>
      </c>
      <c r="O138" s="4">
        <v>0</v>
      </c>
      <c r="P138" s="8">
        <v>1</v>
      </c>
      <c r="Q138" s="7">
        <v>2</v>
      </c>
      <c r="R138" s="4">
        <v>5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Spencer Rattler</v>
      </c>
      <c r="B139" s="4" t="str">
        <f ca="1">IFERROR(__xludf.DUMMYFUNCTION("INDEX(IFNA(REGEXEXTRACT(D139, ""([^ ]+)$"")))"),"NO")</f>
        <v>NO</v>
      </c>
      <c r="C139" s="4">
        <f t="shared" si="3"/>
        <v>4.92</v>
      </c>
      <c r="D139" s="4" t="s">
        <v>501</v>
      </c>
      <c r="E139" s="7" t="s">
        <v>355</v>
      </c>
      <c r="F139" s="6">
        <v>5</v>
      </c>
      <c r="G139" s="7">
        <v>30</v>
      </c>
      <c r="H139" s="4">
        <v>15</v>
      </c>
      <c r="I139" s="4">
        <v>153</v>
      </c>
      <c r="J139" s="4">
        <v>0</v>
      </c>
      <c r="K139" s="4">
        <v>1</v>
      </c>
      <c r="L139" s="8">
        <v>0</v>
      </c>
      <c r="M139" s="7">
        <v>5</v>
      </c>
      <c r="N139" s="4">
        <v>28</v>
      </c>
      <c r="O139" s="4">
        <v>0</v>
      </c>
      <c r="P139" s="8">
        <v>0</v>
      </c>
      <c r="Q139" s="7">
        <v>0</v>
      </c>
      <c r="R139" s="4">
        <v>0</v>
      </c>
      <c r="S139" s="4">
        <v>0</v>
      </c>
      <c r="T139" s="8">
        <v>0</v>
      </c>
      <c r="U139" s="7">
        <v>1</v>
      </c>
      <c r="V139" s="8">
        <v>0</v>
      </c>
    </row>
    <row r="140" spans="1:22" x14ac:dyDescent="0.2">
      <c r="A140" s="4" t="str">
        <f t="shared" ca="1" si="0"/>
        <v>DeVonta Smith</v>
      </c>
      <c r="B140" s="4" t="str">
        <f ca="1">IFERROR(__xludf.DUMMYFUNCTION("INDEX(IFNA(REGEXEXTRACT(D140, ""([^ ]+)$"")))"),"PHI")</f>
        <v>PHI</v>
      </c>
      <c r="C140" s="4">
        <f t="shared" si="3"/>
        <v>8.1000000000000014</v>
      </c>
      <c r="D140" s="4" t="s">
        <v>138</v>
      </c>
      <c r="E140" s="7" t="s">
        <v>341</v>
      </c>
      <c r="F140" s="6">
        <v>5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6</v>
      </c>
      <c r="R140" s="4">
        <v>51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Courtland Sutton</v>
      </c>
      <c r="B141" s="4" t="str">
        <f ca="1">IFERROR(__xludf.DUMMYFUNCTION("INDEX(IFNA(REGEXEXTRACT(D141, ""([^ ]+)$"")))"),"DEN")</f>
        <v>DEN</v>
      </c>
      <c r="C141" s="4">
        <f t="shared" si="3"/>
        <v>7.5</v>
      </c>
      <c r="D141" s="4" t="s">
        <v>203</v>
      </c>
      <c r="E141" s="7" t="s">
        <v>82</v>
      </c>
      <c r="F141" s="6">
        <v>5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5</v>
      </c>
      <c r="R141" s="4">
        <v>50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D'Andre Swift</v>
      </c>
      <c r="B142" s="4" t="str">
        <f ca="1">IFERROR(__xludf.DUMMYFUNCTION("INDEX(IFNA(REGEXEXTRACT(D142, ""([^ ]+)$"")))"),"CHI")</f>
        <v>CHI</v>
      </c>
      <c r="C142" s="4">
        <f t="shared" si="3"/>
        <v>6.8000000000000007</v>
      </c>
      <c r="D142" s="4" t="s">
        <v>170</v>
      </c>
      <c r="E142" s="7" t="s">
        <v>422</v>
      </c>
      <c r="F142" s="6">
        <v>5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9</v>
      </c>
      <c r="N142" s="4">
        <v>20</v>
      </c>
      <c r="O142" s="4">
        <v>0</v>
      </c>
      <c r="P142" s="8">
        <v>0</v>
      </c>
      <c r="Q142" s="7">
        <v>3</v>
      </c>
      <c r="R142" s="4">
        <v>33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Kenneth Walker</v>
      </c>
      <c r="B143" s="4" t="str">
        <f ca="1">IFERROR(__xludf.DUMMYFUNCTION("INDEX(IFNA(REGEXEXTRACT(D143, ""([^ ]+)$"")))"),"SEA")</f>
        <v>SEA</v>
      </c>
      <c r="C143" s="4">
        <f t="shared" si="3"/>
        <v>9.9</v>
      </c>
      <c r="D143" s="4" t="s">
        <v>70</v>
      </c>
      <c r="E143" s="7" t="s">
        <v>155</v>
      </c>
      <c r="F143" s="6">
        <v>5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8</v>
      </c>
      <c r="N143" s="4">
        <v>31</v>
      </c>
      <c r="O143" s="4">
        <v>0</v>
      </c>
      <c r="P143" s="8">
        <v>0</v>
      </c>
      <c r="Q143" s="7">
        <v>8</v>
      </c>
      <c r="R143" s="4">
        <v>28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Parker Washington</v>
      </c>
      <c r="B144" s="4" t="str">
        <f ca="1">IFERROR(__xludf.DUMMYFUNCTION("INDEX(IFNA(REGEXEXTRACT(D144, ""([^ ]+)$"")))"),"JAX")</f>
        <v>JAX</v>
      </c>
      <c r="C144" s="4">
        <f t="shared" si="3"/>
        <v>8.4</v>
      </c>
      <c r="D144" s="4" t="s">
        <v>332</v>
      </c>
      <c r="E144" s="7" t="s">
        <v>420</v>
      </c>
      <c r="F144" s="6">
        <v>5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6</v>
      </c>
      <c r="R144" s="4">
        <v>54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Rachaad White</v>
      </c>
      <c r="B145" s="4" t="str">
        <f ca="1">IFERROR(__xludf.DUMMYFUNCTION("INDEX(IFNA(REGEXEXTRACT(D145, ""([^ ]+)$"")))"),"TB")</f>
        <v>TB</v>
      </c>
      <c r="C145" s="4">
        <f t="shared" si="3"/>
        <v>7.5</v>
      </c>
      <c r="D145" s="4" t="s">
        <v>122</v>
      </c>
      <c r="E145" s="7" t="s">
        <v>338</v>
      </c>
      <c r="F145" s="6">
        <v>5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3</v>
      </c>
      <c r="N145" s="4">
        <v>10</v>
      </c>
      <c r="O145" s="4">
        <v>0</v>
      </c>
      <c r="P145" s="8">
        <v>0</v>
      </c>
      <c r="Q145" s="7">
        <v>7</v>
      </c>
      <c r="R145" s="4">
        <v>50</v>
      </c>
      <c r="S145" s="4">
        <v>0</v>
      </c>
      <c r="T145" s="8">
        <v>0</v>
      </c>
      <c r="U145" s="7">
        <v>1</v>
      </c>
      <c r="V145" s="8">
        <v>0</v>
      </c>
    </row>
    <row r="146" spans="1:22" x14ac:dyDescent="0.2">
      <c r="A146" s="4" t="str">
        <f t="shared" ca="1" si="0"/>
        <v>Garrett Wilson</v>
      </c>
      <c r="B146" s="4" t="str">
        <f ca="1">IFERROR(__xludf.DUMMYFUNCTION("INDEX(IFNA(REGEXEXTRACT(D146, ""([^ ]+)$"")))"),"NYJ")</f>
        <v>NYJ</v>
      </c>
      <c r="C146" s="4">
        <f t="shared" si="3"/>
        <v>8.4</v>
      </c>
      <c r="D146" s="4" t="s">
        <v>158</v>
      </c>
      <c r="E146" s="7" t="s">
        <v>51</v>
      </c>
      <c r="F146" s="6">
        <v>5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6</v>
      </c>
      <c r="R146" s="4">
        <v>54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Dyami Brown</v>
      </c>
      <c r="B147" s="4" t="str">
        <f ca="1">IFERROR(__xludf.DUMMYFUNCTION("INDEX(IFNA(REGEXEXTRACT(D147, ""([^ ]+)$"")))"),"WAS")</f>
        <v>WAS</v>
      </c>
      <c r="C147" s="4">
        <f t="shared" si="3"/>
        <v>5.6000000000000005</v>
      </c>
      <c r="D147" s="4" t="s">
        <v>384</v>
      </c>
      <c r="E147" s="7" t="s">
        <v>423</v>
      </c>
      <c r="F147" s="6">
        <v>4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4</v>
      </c>
      <c r="R147" s="4">
        <v>56</v>
      </c>
      <c r="S147" s="4">
        <v>0</v>
      </c>
      <c r="T147" s="8">
        <v>0</v>
      </c>
      <c r="U147" s="7">
        <v>1</v>
      </c>
      <c r="V147" s="8">
        <v>0</v>
      </c>
    </row>
    <row r="148" spans="1:22" x14ac:dyDescent="0.2">
      <c r="A148" s="4" t="str">
        <f t="shared" ca="1" si="0"/>
        <v>Marquise Brown</v>
      </c>
      <c r="B148" s="4" t="str">
        <f ca="1">IFERROR(__xludf.DUMMYFUNCTION("INDEX(IFNA(REGEXEXTRACT(D148, ""([^ ]+)$"")))"),"KC")</f>
        <v>KC</v>
      </c>
      <c r="C148" s="4">
        <f t="shared" si="3"/>
        <v>7</v>
      </c>
      <c r="D148" s="4" t="s">
        <v>565</v>
      </c>
      <c r="E148" s="7" t="s">
        <v>25</v>
      </c>
      <c r="F148" s="6">
        <v>4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5</v>
      </c>
      <c r="R148" s="4">
        <v>45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Michael Carter</v>
      </c>
      <c r="B149" s="4" t="str">
        <f ca="1">IFERROR(__xludf.DUMMYFUNCTION("INDEX(IFNA(REGEXEXTRACT(D149, ""([^ ]+)$"")))"),"ARI")</f>
        <v>ARI</v>
      </c>
      <c r="C149" s="4">
        <f t="shared" si="3"/>
        <v>7.3</v>
      </c>
      <c r="D149" s="4" t="s">
        <v>566</v>
      </c>
      <c r="E149" s="7" t="s">
        <v>344</v>
      </c>
      <c r="F149" s="6">
        <v>4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5</v>
      </c>
      <c r="N149" s="4">
        <v>18</v>
      </c>
      <c r="O149" s="4">
        <v>0</v>
      </c>
      <c r="P149" s="8">
        <v>0</v>
      </c>
      <c r="Q149" s="7">
        <v>5</v>
      </c>
      <c r="R149" s="4">
        <v>30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Brandin Cooks</v>
      </c>
      <c r="B150" s="4" t="str">
        <f ca="1">IFERROR(__xludf.DUMMYFUNCTION("INDEX(IFNA(REGEXEXTRACT(D150, ""([^ ]+)$"")))"),"DAL")</f>
        <v>DAL</v>
      </c>
      <c r="C150" s="4">
        <f t="shared" si="3"/>
        <v>6.3000000000000007</v>
      </c>
      <c r="D150" s="4" t="s">
        <v>105</v>
      </c>
      <c r="E150" s="7" t="s">
        <v>358</v>
      </c>
      <c r="F150" s="6">
        <v>4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3</v>
      </c>
      <c r="R150" s="4">
        <v>48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Rico Dowdle</v>
      </c>
      <c r="B151" s="4" t="str">
        <f ca="1">IFERROR(__xludf.DUMMYFUNCTION("INDEX(IFNA(REGEXEXTRACT(D151, ""([^ ]+)$"")))"),"DAL")</f>
        <v>DAL</v>
      </c>
      <c r="C151" s="4">
        <f t="shared" si="3"/>
        <v>6.6000000000000005</v>
      </c>
      <c r="D151" s="4" t="s">
        <v>213</v>
      </c>
      <c r="E151" s="7" t="s">
        <v>358</v>
      </c>
      <c r="F151" s="6">
        <v>4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13</v>
      </c>
      <c r="N151" s="4">
        <v>23</v>
      </c>
      <c r="O151" s="4">
        <v>0</v>
      </c>
      <c r="P151" s="8">
        <v>0</v>
      </c>
      <c r="Q151" s="7">
        <v>3</v>
      </c>
      <c r="R151" s="4">
        <v>28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Jake Ferguson</v>
      </c>
      <c r="B152" s="4" t="str">
        <f ca="1">IFERROR(__xludf.DUMMYFUNCTION("INDEX(IFNA(REGEXEXTRACT(D152, ""([^ ]+)$"")))"),"DAL")</f>
        <v>DAL</v>
      </c>
      <c r="C152" s="4">
        <f t="shared" si="3"/>
        <v>7</v>
      </c>
      <c r="D152" s="4" t="s">
        <v>240</v>
      </c>
      <c r="E152" s="7" t="s">
        <v>358</v>
      </c>
      <c r="F152" s="6">
        <v>4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0</v>
      </c>
      <c r="N152" s="4">
        <v>0</v>
      </c>
      <c r="O152" s="4">
        <v>0</v>
      </c>
      <c r="P152" s="8">
        <v>0</v>
      </c>
      <c r="Q152" s="7">
        <v>6</v>
      </c>
      <c r="R152" s="4">
        <v>40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Ryan Flournoy</v>
      </c>
      <c r="B153" s="4" t="str">
        <f ca="1">IFERROR(__xludf.DUMMYFUNCTION("INDEX(IFNA(REGEXEXTRACT(D153, ""([^ ]+)$"")))"),"DAL")</f>
        <v>DAL</v>
      </c>
      <c r="C153" s="4">
        <f t="shared" si="3"/>
        <v>5.6000000000000005</v>
      </c>
      <c r="D153" s="4" t="s">
        <v>515</v>
      </c>
      <c r="E153" s="7" t="s">
        <v>358</v>
      </c>
      <c r="F153" s="6">
        <v>4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3</v>
      </c>
      <c r="R153" s="4">
        <v>41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Najee Harris</v>
      </c>
      <c r="B154" s="4" t="str">
        <f ca="1">IFERROR(__xludf.DUMMYFUNCTION("INDEX(IFNA(REGEXEXTRACT(D154, ""([^ ]+)$"")))"),"PIT")</f>
        <v>PIT</v>
      </c>
      <c r="C154" s="4">
        <f t="shared" si="3"/>
        <v>4.2</v>
      </c>
      <c r="D154" s="4" t="s">
        <v>142</v>
      </c>
      <c r="E154" s="7" t="s">
        <v>347</v>
      </c>
      <c r="F154" s="6">
        <v>4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9</v>
      </c>
      <c r="N154" s="4">
        <v>42</v>
      </c>
      <c r="O154" s="4">
        <v>0</v>
      </c>
      <c r="P154" s="8">
        <v>0</v>
      </c>
      <c r="Q154" s="7">
        <v>0</v>
      </c>
      <c r="R154" s="4">
        <v>0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Jalen Hurts</v>
      </c>
      <c r="B155" s="4" t="str">
        <f ca="1">IFERROR(__xludf.DUMMYFUNCTION("INDEX(IFNA(REGEXEXTRACT(D155, ""([^ ]+)$"")))"),"PHI")</f>
        <v>PHI</v>
      </c>
      <c r="C155" s="4">
        <f t="shared" si="3"/>
        <v>4.5400000000000009</v>
      </c>
      <c r="D155" s="4" t="s">
        <v>37</v>
      </c>
      <c r="E155" s="7" t="s">
        <v>341</v>
      </c>
      <c r="F155" s="6">
        <v>4</v>
      </c>
      <c r="G155" s="7">
        <v>4</v>
      </c>
      <c r="H155" s="4">
        <v>1</v>
      </c>
      <c r="I155" s="4">
        <v>11</v>
      </c>
      <c r="J155" s="4">
        <v>0</v>
      </c>
      <c r="K155" s="4">
        <v>0</v>
      </c>
      <c r="L155" s="8">
        <v>0</v>
      </c>
      <c r="M155" s="7">
        <v>3</v>
      </c>
      <c r="N155" s="4">
        <v>41</v>
      </c>
      <c r="O155" s="4">
        <v>0</v>
      </c>
      <c r="P155" s="8">
        <v>0</v>
      </c>
      <c r="Q155" s="7">
        <v>0</v>
      </c>
      <c r="R155" s="4">
        <v>0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Jakobi Meyers</v>
      </c>
      <c r="B156" s="4" t="str">
        <f ca="1">IFERROR(__xludf.DUMMYFUNCTION("INDEX(IFNA(REGEXEXTRACT(D156, ""([^ ]+)$"")))"),"LV")</f>
        <v>LV</v>
      </c>
      <c r="C156" s="4">
        <f t="shared" si="3"/>
        <v>5.1000000000000005</v>
      </c>
      <c r="D156" s="4" t="s">
        <v>153</v>
      </c>
      <c r="E156" s="7" t="s">
        <v>44</v>
      </c>
      <c r="F156" s="6">
        <v>4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41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Raheem Mostert</v>
      </c>
      <c r="B157" s="4" t="str">
        <f ca="1">IFERROR(__xludf.DUMMYFUNCTION("INDEX(IFNA(REGEXEXTRACT(D157, ""([^ ]+)$"")))"),"MIA")</f>
        <v>MIA</v>
      </c>
      <c r="C157" s="4">
        <f t="shared" si="3"/>
        <v>5.6</v>
      </c>
      <c r="D157" s="4" t="s">
        <v>259</v>
      </c>
      <c r="E157" s="7" t="s">
        <v>340</v>
      </c>
      <c r="F157" s="6">
        <v>4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8</v>
      </c>
      <c r="N157" s="4">
        <v>31</v>
      </c>
      <c r="O157" s="4">
        <v>0</v>
      </c>
      <c r="P157" s="8">
        <v>0</v>
      </c>
      <c r="Q157" s="7">
        <v>2</v>
      </c>
      <c r="R157" s="4">
        <v>15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Tre Tucker</v>
      </c>
      <c r="B158" s="4" t="str">
        <f ca="1">IFERROR(__xludf.DUMMYFUNCTION("INDEX(IFNA(REGEXEXTRACT(D158, ""([^ ]+)$"")))"),"LV")</f>
        <v>LV</v>
      </c>
      <c r="C158" s="4">
        <f t="shared" si="3"/>
        <v>4.3000000000000007</v>
      </c>
      <c r="D158" s="4" t="s">
        <v>225</v>
      </c>
      <c r="E158" s="7" t="s">
        <v>44</v>
      </c>
      <c r="F158" s="6">
        <v>4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1</v>
      </c>
      <c r="N158" s="4">
        <v>-8</v>
      </c>
      <c r="O158" s="4">
        <v>0</v>
      </c>
      <c r="P158" s="8">
        <v>0</v>
      </c>
      <c r="Q158" s="7">
        <v>2</v>
      </c>
      <c r="R158" s="4">
        <v>41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Javonte Williams</v>
      </c>
      <c r="B159" s="4" t="str">
        <f ca="1">IFERROR(__xludf.DUMMYFUNCTION("INDEX(IFNA(REGEXEXTRACT(D159, ""([^ ]+)$"")))"),"DEN")</f>
        <v>DEN</v>
      </c>
      <c r="C159" s="4">
        <f t="shared" si="3"/>
        <v>8.8000000000000007</v>
      </c>
      <c r="D159" s="4" t="s">
        <v>227</v>
      </c>
      <c r="E159" s="7" t="s">
        <v>82</v>
      </c>
      <c r="F159" s="6">
        <v>4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4</v>
      </c>
      <c r="N159" s="4">
        <v>24</v>
      </c>
      <c r="O159" s="4">
        <v>0</v>
      </c>
      <c r="P159" s="8">
        <v>0</v>
      </c>
      <c r="Q159" s="7">
        <v>7</v>
      </c>
      <c r="R159" s="4">
        <v>29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Michael Wilson</v>
      </c>
      <c r="B160" s="4" t="str">
        <f ca="1">IFERROR(__xludf.DUMMYFUNCTION("INDEX(IFNA(REGEXEXTRACT(D160, ""([^ ]+)$"")))"),"ARI")</f>
        <v>ARI</v>
      </c>
      <c r="C160" s="4">
        <f t="shared" si="3"/>
        <v>5.4</v>
      </c>
      <c r="D160" s="4" t="s">
        <v>159</v>
      </c>
      <c r="E160" s="7" t="s">
        <v>344</v>
      </c>
      <c r="F160" s="6">
        <v>4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2</v>
      </c>
      <c r="R160" s="4">
        <v>44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Demario Douglas</v>
      </c>
      <c r="B161" s="4" t="str">
        <f ca="1">IFERROR(__xludf.DUMMYFUNCTION("INDEX(IFNA(REGEXEXTRACT(D161, ""([^ ]+)$"")))"),"NE")</f>
        <v>NE</v>
      </c>
      <c r="C161" s="4">
        <f t="shared" si="3"/>
        <v>5.9</v>
      </c>
      <c r="D161" s="4" t="s">
        <v>236</v>
      </c>
      <c r="E161" s="7" t="s">
        <v>65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1</v>
      </c>
      <c r="N161" s="4">
        <v>6</v>
      </c>
      <c r="O161" s="4">
        <v>0</v>
      </c>
      <c r="P161" s="8">
        <v>0</v>
      </c>
      <c r="Q161" s="7">
        <v>4</v>
      </c>
      <c r="R161" s="4">
        <v>33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Travis Etienne</v>
      </c>
      <c r="B162" s="4" t="str">
        <f ca="1">IFERROR(__xludf.DUMMYFUNCTION("INDEX(IFNA(REGEXEXTRACT(D162, ""([^ ]+)$"")))"),"JAX")</f>
        <v>JAX</v>
      </c>
      <c r="C162" s="4">
        <f t="shared" si="3"/>
        <v>4.7</v>
      </c>
      <c r="D162" s="4" t="s">
        <v>107</v>
      </c>
      <c r="E162" s="7" t="s">
        <v>420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9</v>
      </c>
      <c r="N162" s="4">
        <v>22</v>
      </c>
      <c r="O162" s="4">
        <v>0</v>
      </c>
      <c r="P162" s="8">
        <v>0</v>
      </c>
      <c r="Q162" s="7">
        <v>2</v>
      </c>
      <c r="R162" s="4">
        <v>15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Marvin Harrison</v>
      </c>
      <c r="B163" s="4" t="str">
        <f ca="1">IFERROR(__xludf.DUMMYFUNCTION("INDEX(IFNA(REGEXEXTRACT(D163, ""([^ ]+)$"")))"),"ARI")</f>
        <v>ARI</v>
      </c>
      <c r="C163" s="4">
        <f t="shared" si="3"/>
        <v>5.9</v>
      </c>
      <c r="D163" s="4" t="s">
        <v>299</v>
      </c>
      <c r="E163" s="7" t="s">
        <v>344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4</v>
      </c>
      <c r="R163" s="4">
        <v>39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Justice Hill</v>
      </c>
      <c r="B164" s="4" t="str">
        <f ca="1">IFERROR(__xludf.DUMMYFUNCTION("INDEX(IFNA(REGEXEXTRACT(D164, ""([^ ]+)$"")))"),"BAL")</f>
        <v>BAL</v>
      </c>
      <c r="C164" s="4">
        <f t="shared" si="3"/>
        <v>3</v>
      </c>
      <c r="D164" s="4" t="s">
        <v>166</v>
      </c>
      <c r="E164" s="7" t="s">
        <v>116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2</v>
      </c>
      <c r="N164" s="4">
        <v>30</v>
      </c>
      <c r="O164" s="4">
        <v>0</v>
      </c>
      <c r="P164" s="8">
        <v>0</v>
      </c>
      <c r="Q164" s="7">
        <v>0</v>
      </c>
      <c r="R164" s="4">
        <v>0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DeAndre Hopkins</v>
      </c>
      <c r="B165" s="4" t="str">
        <f ca="1">IFERROR(__xludf.DUMMYFUNCTION("INDEX(IFNA(REGEXEXTRACT(D165, ""([^ ]+)$"")))"),"KC")</f>
        <v>KC</v>
      </c>
      <c r="C165" s="4">
        <f t="shared" si="3"/>
        <v>5.7</v>
      </c>
      <c r="D165" s="4" t="s">
        <v>302</v>
      </c>
      <c r="E165" s="7" t="s">
        <v>25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4</v>
      </c>
      <c r="R165" s="4">
        <v>37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Ty Johnson</v>
      </c>
      <c r="B166" s="4" t="str">
        <f ca="1">IFERROR(__xludf.DUMMYFUNCTION("INDEX(IFNA(REGEXEXTRACT(D166, ""([^ ]+)$"")))"),"BUF")</f>
        <v>BUF</v>
      </c>
      <c r="C166" s="4">
        <f t="shared" si="3"/>
        <v>3</v>
      </c>
      <c r="D166" s="4" t="s">
        <v>309</v>
      </c>
      <c r="E166" s="7" t="s">
        <v>101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6</v>
      </c>
      <c r="N166" s="4">
        <v>30</v>
      </c>
      <c r="O166" s="4">
        <v>0</v>
      </c>
      <c r="P166" s="8">
        <v>0</v>
      </c>
      <c r="Q166" s="7">
        <v>0</v>
      </c>
      <c r="R166" s="4">
        <v>0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Travis Kelce</v>
      </c>
      <c r="B167" s="4" t="str">
        <f ca="1">IFERROR(__xludf.DUMMYFUNCTION("INDEX(IFNA(REGEXEXTRACT(D167, ""([^ ]+)$"")))"),"KC")</f>
        <v>KC</v>
      </c>
      <c r="C167" s="4">
        <f t="shared" si="3"/>
        <v>5.5</v>
      </c>
      <c r="D167" s="4" t="s">
        <v>193</v>
      </c>
      <c r="E167" s="7" t="s">
        <v>25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5</v>
      </c>
      <c r="R167" s="4">
        <v>30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Jeremy McNichols</v>
      </c>
      <c r="B168" s="4" t="str">
        <f ca="1">IFERROR(__xludf.DUMMYFUNCTION("INDEX(IFNA(REGEXEXTRACT(D168, ""([^ ]+)$"")))"),"WAS")</f>
        <v>WAS</v>
      </c>
      <c r="C168" s="4">
        <f t="shared" si="3"/>
        <v>5.8</v>
      </c>
      <c r="D168" s="4" t="s">
        <v>458</v>
      </c>
      <c r="E168" s="7" t="s">
        <v>423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2</v>
      </c>
      <c r="N168" s="4">
        <v>3</v>
      </c>
      <c r="O168" s="4">
        <v>0</v>
      </c>
      <c r="P168" s="8">
        <v>1</v>
      </c>
      <c r="Q168" s="7">
        <v>4</v>
      </c>
      <c r="R168" s="4">
        <v>15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Adonai Mitchell</v>
      </c>
      <c r="B169" s="4" t="str">
        <f ca="1">IFERROR(__xludf.DUMMYFUNCTION("INDEX(IFNA(REGEXEXTRACT(D169, ""([^ ]+)$"")))"),"IND")</f>
        <v>IND</v>
      </c>
      <c r="C169" s="4">
        <f t="shared" si="3"/>
        <v>4.0999999999999996</v>
      </c>
      <c r="D169" s="4" t="s">
        <v>314</v>
      </c>
      <c r="E169" s="7" t="s">
        <v>157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1</v>
      </c>
      <c r="R169" s="4">
        <v>36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Foster Moreau</v>
      </c>
      <c r="B170" s="4" t="str">
        <f ca="1">IFERROR(__xludf.DUMMYFUNCTION("INDEX(IFNA(REGEXEXTRACT(D170, ""([^ ]+)$"")))"),"NO")</f>
        <v>NO</v>
      </c>
      <c r="C170" s="4">
        <f t="shared" si="3"/>
        <v>4.3000000000000007</v>
      </c>
      <c r="D170" s="4" t="s">
        <v>110</v>
      </c>
      <c r="E170" s="7" t="s">
        <v>355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2</v>
      </c>
      <c r="R170" s="4">
        <v>33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Trey Palmer</v>
      </c>
      <c r="B171" s="4" t="str">
        <f ca="1">IFERROR(__xludf.DUMMYFUNCTION("INDEX(IFNA(REGEXEXTRACT(D171, ""([^ ]+)$"")))"),"TB")</f>
        <v>TB</v>
      </c>
      <c r="C171" s="4">
        <f t="shared" si="3"/>
        <v>4.0999999999999996</v>
      </c>
      <c r="D171" s="4" t="s">
        <v>264</v>
      </c>
      <c r="E171" s="7" t="s">
        <v>338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2</v>
      </c>
      <c r="R171" s="4">
        <v>31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Ricky Pearsall</v>
      </c>
      <c r="B172" s="4" t="str">
        <f ca="1">IFERROR(__xludf.DUMMYFUNCTION("INDEX(IFNA(REGEXEXTRACT(D172, ""([^ ]+)$"")))"),"SF")</f>
        <v>SF</v>
      </c>
      <c r="C172" s="4">
        <f t="shared" si="3"/>
        <v>5.7</v>
      </c>
      <c r="D172" s="4" t="s">
        <v>528</v>
      </c>
      <c r="E172" s="7" t="s">
        <v>92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4</v>
      </c>
      <c r="R172" s="4">
        <v>37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Dante Pettis</v>
      </c>
      <c r="B173" s="4" t="str">
        <f ca="1">IFERROR(__xludf.DUMMYFUNCTION("INDEX(IFNA(REGEXEXTRACT(D173, ""([^ ]+)$"")))"),"NO")</f>
        <v>NO</v>
      </c>
      <c r="C173" s="4">
        <f t="shared" si="3"/>
        <v>4.0999999999999996</v>
      </c>
      <c r="D173" s="4" t="s">
        <v>545</v>
      </c>
      <c r="E173" s="7" t="s">
        <v>355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31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Sterling Shepard</v>
      </c>
      <c r="B174" s="4" t="str">
        <f ca="1">IFERROR(__xludf.DUMMYFUNCTION("INDEX(IFNA(REGEXEXTRACT(D174, ""([^ ]+)$"")))"),"TB")</f>
        <v>TB</v>
      </c>
      <c r="C174" s="4">
        <f t="shared" si="3"/>
        <v>3.9000000000000004</v>
      </c>
      <c r="D174" s="4" t="s">
        <v>469</v>
      </c>
      <c r="E174" s="7" t="s">
        <v>338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1</v>
      </c>
      <c r="N174" s="4">
        <v>14</v>
      </c>
      <c r="O174" s="4">
        <v>0</v>
      </c>
      <c r="P174" s="8">
        <v>0</v>
      </c>
      <c r="Q174" s="7">
        <v>1</v>
      </c>
      <c r="R174" s="4">
        <v>20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Stone Smartt</v>
      </c>
      <c r="B175" s="4" t="str">
        <f ca="1">IFERROR(__xludf.DUMMYFUNCTION("INDEX(IFNA(REGEXEXTRACT(D175, ""([^ ]+)$"")))"),"LAC")</f>
        <v>LAC</v>
      </c>
      <c r="C175" s="4">
        <f t="shared" si="3"/>
        <v>5.2</v>
      </c>
      <c r="D175" s="4" t="s">
        <v>512</v>
      </c>
      <c r="E175" s="7" t="s">
        <v>49</v>
      </c>
      <c r="F175" s="6">
        <v>3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3</v>
      </c>
      <c r="R175" s="4">
        <v>37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Tommy Tremble</v>
      </c>
      <c r="B176" s="4" t="str">
        <f ca="1">IFERROR(__xludf.DUMMYFUNCTION("INDEX(IFNA(REGEXEXTRACT(D176, ""([^ ]+)$"")))"),"CAR")</f>
        <v>CAR</v>
      </c>
      <c r="C176" s="4">
        <f t="shared" si="3"/>
        <v>4.7</v>
      </c>
      <c r="D176" s="4" t="s">
        <v>380</v>
      </c>
      <c r="E176" s="7" t="s">
        <v>21</v>
      </c>
      <c r="F176" s="6">
        <v>3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3</v>
      </c>
      <c r="R176" s="4">
        <v>32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Tyler Allgeier</v>
      </c>
      <c r="B177" s="4" t="str">
        <f ca="1">IFERROR(__xludf.DUMMYFUNCTION("INDEX(IFNA(REGEXEXTRACT(D177, ""([^ ]+)$"")))"),"ATL")</f>
        <v>ATL</v>
      </c>
      <c r="C177" s="4">
        <f t="shared" si="3"/>
        <v>3.6</v>
      </c>
      <c r="D177" s="4" t="s">
        <v>209</v>
      </c>
      <c r="E177" s="7" t="s">
        <v>354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11</v>
      </c>
      <c r="N177" s="4">
        <v>22</v>
      </c>
      <c r="O177" s="4">
        <v>0</v>
      </c>
      <c r="P177" s="8">
        <v>0</v>
      </c>
      <c r="Q177" s="7">
        <v>1</v>
      </c>
      <c r="R177" s="4">
        <v>9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Tyler Boyd</v>
      </c>
      <c r="B178" s="4" t="str">
        <f ca="1">IFERROR(__xludf.DUMMYFUNCTION("INDEX(IFNA(REGEXEXTRACT(D178, ""([^ ]+)$"")))"),"TEN")</f>
        <v>TEN</v>
      </c>
      <c r="C178" s="4">
        <f t="shared" si="3"/>
        <v>3</v>
      </c>
      <c r="D178" s="4" t="s">
        <v>231</v>
      </c>
      <c r="E178" s="7" t="s">
        <v>35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2</v>
      </c>
      <c r="R178" s="4">
        <v>20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Dan Chisena</v>
      </c>
      <c r="B179" s="4" t="str">
        <f ca="1">IFERROR(__xludf.DUMMYFUNCTION("INDEX(IFNA(REGEXEXTRACT(D179, ""([^ ]+)$"")))"),"CAR")</f>
        <v>CAR</v>
      </c>
      <c r="C179" s="4">
        <f t="shared" si="3"/>
        <v>2.8000000000000003</v>
      </c>
      <c r="D179" s="4" t="s">
        <v>567</v>
      </c>
      <c r="E179" s="7" t="s">
        <v>21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1</v>
      </c>
      <c r="R179" s="4">
        <v>23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Re'Mahn Davis</v>
      </c>
      <c r="B180" s="4" t="str">
        <f ca="1">IFERROR(__xludf.DUMMYFUNCTION("INDEX(IFNA(REGEXEXTRACT(D180, ""([^ ]+)$"")))"),"BUF")</f>
        <v>BUF</v>
      </c>
      <c r="C180" s="4">
        <f t="shared" si="3"/>
        <v>3.4000000000000004</v>
      </c>
      <c r="D180" s="4" t="s">
        <v>211</v>
      </c>
      <c r="E180" s="7" t="s">
        <v>101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5</v>
      </c>
      <c r="N180" s="4">
        <v>12</v>
      </c>
      <c r="O180" s="4">
        <v>0</v>
      </c>
      <c r="P180" s="8">
        <v>0</v>
      </c>
      <c r="Q180" s="7">
        <v>1</v>
      </c>
      <c r="R180" s="4">
        <v>17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Romeo Doubs</v>
      </c>
      <c r="B181" s="4" t="str">
        <f ca="1">IFERROR(__xludf.DUMMYFUNCTION("INDEX(IFNA(REGEXEXTRACT(D181, ""([^ ]+)$"")))"),"GB")</f>
        <v>GB</v>
      </c>
      <c r="C181" s="4">
        <f t="shared" si="3"/>
        <v>3</v>
      </c>
      <c r="D181" s="4" t="s">
        <v>165</v>
      </c>
      <c r="E181" s="7" t="s">
        <v>350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2</v>
      </c>
      <c r="R181" s="4">
        <v>20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Payne Durham</v>
      </c>
      <c r="B182" s="4" t="str">
        <f ca="1">IFERROR(__xludf.DUMMYFUNCTION("INDEX(IFNA(REGEXEXTRACT(D182, ""([^ ]+)$"")))"),"TB")</f>
        <v>TB</v>
      </c>
      <c r="C182" s="4">
        <f t="shared" si="3"/>
        <v>5.4</v>
      </c>
      <c r="D182" s="4" t="s">
        <v>455</v>
      </c>
      <c r="E182" s="7" t="s">
        <v>338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5</v>
      </c>
      <c r="R182" s="4">
        <v>29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Troy Franklin</v>
      </c>
      <c r="B183" s="4" t="str">
        <f ca="1">IFERROR(__xludf.DUMMYFUNCTION("INDEX(IFNA(REGEXEXTRACT(D183, ""([^ ]+)$"")))"),"DEN")</f>
        <v>DEN</v>
      </c>
      <c r="C183" s="4">
        <f t="shared" si="3"/>
        <v>3.5</v>
      </c>
      <c r="D183" s="4" t="s">
        <v>440</v>
      </c>
      <c r="E183" s="7" t="s">
        <v>82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2</v>
      </c>
      <c r="R183" s="4">
        <v>25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Antonio Gibson</v>
      </c>
      <c r="B184" s="4" t="str">
        <f ca="1">IFERROR(__xludf.DUMMYFUNCTION("INDEX(IFNA(REGEXEXTRACT(D184, ""([^ ]+)$"")))"),"NE")</f>
        <v>NE</v>
      </c>
      <c r="C184" s="4">
        <f t="shared" si="3"/>
        <v>4.6000000000000005</v>
      </c>
      <c r="D184" s="4" t="s">
        <v>243</v>
      </c>
      <c r="E184" s="7" t="s">
        <v>65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10</v>
      </c>
      <c r="N184" s="4">
        <v>28</v>
      </c>
      <c r="O184" s="4">
        <v>0</v>
      </c>
      <c r="P184" s="8">
        <v>0</v>
      </c>
      <c r="Q184" s="7">
        <v>2</v>
      </c>
      <c r="R184" s="4">
        <v>8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Tyler Goodson</v>
      </c>
      <c r="B185" s="4" t="str">
        <f ca="1">IFERROR(__xludf.DUMMYFUNCTION("INDEX(IFNA(REGEXEXTRACT(D185, ""([^ ]+)$"")))"),"IND")</f>
        <v>IND</v>
      </c>
      <c r="C185" s="4">
        <f t="shared" si="3"/>
        <v>2.2000000000000002</v>
      </c>
      <c r="D185" s="4" t="s">
        <v>404</v>
      </c>
      <c r="E185" s="7" t="s">
        <v>157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4</v>
      </c>
      <c r="N185" s="4">
        <v>22</v>
      </c>
      <c r="O185" s="4">
        <v>0</v>
      </c>
      <c r="P185" s="8">
        <v>0</v>
      </c>
      <c r="Q185" s="7">
        <v>0</v>
      </c>
      <c r="R185" s="4">
        <v>0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T.J. Hockenson</v>
      </c>
      <c r="B186" s="4" t="str">
        <f ca="1">IFERROR(__xludf.DUMMYFUNCTION("INDEX(IFNA(REGEXEXTRACT(D186, ""([^ ]+)$"")))"),"MIN")</f>
        <v>MIN</v>
      </c>
      <c r="C186" s="4">
        <f t="shared" si="3"/>
        <v>3.7</v>
      </c>
      <c r="D186" s="4" t="s">
        <v>541</v>
      </c>
      <c r="E186" s="7" t="s">
        <v>112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2</v>
      </c>
      <c r="R186" s="4">
        <v>27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Mack Hollins</v>
      </c>
      <c r="B187" s="4" t="str">
        <f ca="1">IFERROR(__xludf.DUMMYFUNCTION("INDEX(IFNA(REGEXEXTRACT(D187, ""([^ ]+)$"")))"),"BUF")</f>
        <v>BUF</v>
      </c>
      <c r="C187" s="4">
        <f t="shared" si="3"/>
        <v>3.5</v>
      </c>
      <c r="D187" s="4" t="s">
        <v>131</v>
      </c>
      <c r="E187" s="7" t="s">
        <v>101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25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Jermar Jefferson</v>
      </c>
      <c r="B188" s="4" t="str">
        <f ca="1">IFERROR(__xludf.DUMMYFUNCTION("INDEX(IFNA(REGEXEXTRACT(D188, ""([^ ]+)$"")))"),"DET")</f>
        <v>DET</v>
      </c>
      <c r="C188" s="4">
        <f t="shared" si="3"/>
        <v>2.8</v>
      </c>
      <c r="D188" s="4" t="s">
        <v>568</v>
      </c>
      <c r="E188" s="7" t="s">
        <v>76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3</v>
      </c>
      <c r="N188" s="4">
        <v>13</v>
      </c>
      <c r="O188" s="4">
        <v>0</v>
      </c>
      <c r="P188" s="8">
        <v>0</v>
      </c>
      <c r="Q188" s="7">
        <v>1</v>
      </c>
      <c r="R188" s="4">
        <v>10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Van Jefferson</v>
      </c>
      <c r="B189" s="4" t="str">
        <f ca="1">IFERROR(__xludf.DUMMYFUNCTION("INDEX(IFNA(REGEXEXTRACT(D189, ""([^ ]+)$"")))"),"PIT")</f>
        <v>PIT</v>
      </c>
      <c r="C189" s="4">
        <f t="shared" si="3"/>
        <v>3.7</v>
      </c>
      <c r="D189" s="4" t="s">
        <v>307</v>
      </c>
      <c r="E189" s="7" t="s">
        <v>347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2</v>
      </c>
      <c r="R189" s="4">
        <v>27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Jerry Jeudy</v>
      </c>
      <c r="B190" s="4" t="str">
        <f ca="1">IFERROR(__xludf.DUMMYFUNCTION("INDEX(IFNA(REGEXEXTRACT(D190, ""([^ ]+)$"")))"),"CLE")</f>
        <v>CLE</v>
      </c>
      <c r="C190" s="4">
        <f t="shared" si="3"/>
        <v>3</v>
      </c>
      <c r="D190" s="4" t="s">
        <v>132</v>
      </c>
      <c r="E190" s="7" t="s">
        <v>59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20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Juwan Johnson</v>
      </c>
      <c r="B191" s="4" t="str">
        <f ca="1">IFERROR(__xludf.DUMMYFUNCTION("INDEX(IFNA(REGEXEXTRACT(D191, ""([^ ]+)$"")))"),"NO")</f>
        <v>NO</v>
      </c>
      <c r="C191" s="4">
        <f t="shared" si="3"/>
        <v>3.7</v>
      </c>
      <c r="D191" s="4" t="s">
        <v>133</v>
      </c>
      <c r="E191" s="7" t="s">
        <v>355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2</v>
      </c>
      <c r="R191" s="4">
        <v>27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Kyle Juszczyk</v>
      </c>
      <c r="B192" s="4" t="str">
        <f ca="1">IFERROR(__xludf.DUMMYFUNCTION("INDEX(IFNA(REGEXEXTRACT(D192, ""([^ ]+)$"")))"),"SF")</f>
        <v>SF</v>
      </c>
      <c r="C192" s="4">
        <f t="shared" si="3"/>
        <v>3.1</v>
      </c>
      <c r="D192" s="4" t="s">
        <v>174</v>
      </c>
      <c r="E192" s="7" t="s">
        <v>92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1</v>
      </c>
      <c r="N192" s="4">
        <v>6</v>
      </c>
      <c r="O192" s="4">
        <v>0</v>
      </c>
      <c r="P192" s="8">
        <v>0</v>
      </c>
      <c r="Q192" s="7">
        <v>1</v>
      </c>
      <c r="R192" s="4">
        <v>20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Dawson Knox</v>
      </c>
      <c r="B193" s="4" t="str">
        <f ca="1">IFERROR(__xludf.DUMMYFUNCTION("INDEX(IFNA(REGEXEXTRACT(D193, ""([^ ]+)$"")))"),"BUF")</f>
        <v>BUF</v>
      </c>
      <c r="C193" s="4">
        <f t="shared" si="3"/>
        <v>3.2</v>
      </c>
      <c r="D193" s="4" t="s">
        <v>218</v>
      </c>
      <c r="E193" s="7" t="s">
        <v>101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2</v>
      </c>
      <c r="R193" s="4">
        <v>22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Lucas Krull</v>
      </c>
      <c r="B194" s="4" t="str">
        <f ca="1">IFERROR(__xludf.DUMMYFUNCTION("INDEX(IFNA(REGEXEXTRACT(D194, ""([^ ]+)$"")))"),"DEN")</f>
        <v>DEN</v>
      </c>
      <c r="C194" s="4">
        <f t="shared" si="3"/>
        <v>3.6</v>
      </c>
      <c r="D194" s="4" t="s">
        <v>494</v>
      </c>
      <c r="E194" s="7" t="s">
        <v>82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3</v>
      </c>
      <c r="R194" s="4">
        <v>21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Cooper Kupp</v>
      </c>
      <c r="B195" s="4" t="str">
        <f ca="1">IFERROR(__xludf.DUMMYFUNCTION("INDEX(IFNA(REGEXEXTRACT(D195, ""([^ ]+)$"")))"),"LA")</f>
        <v>LA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3.9000000000000004</v>
      </c>
      <c r="D195" s="4" t="s">
        <v>55</v>
      </c>
      <c r="E195" s="7" t="s">
        <v>428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3</v>
      </c>
      <c r="R195" s="4">
        <v>24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Allen Lazard</v>
      </c>
      <c r="B196" s="4" t="str">
        <f ca="1">IFERROR(__xludf.DUMMYFUNCTION("INDEX(IFNA(REGEXEXTRACT(D196, ""([^ ]+)$"")))"),"NYJ")</f>
        <v>NYJ</v>
      </c>
      <c r="C196" s="4">
        <f t="shared" si="4"/>
        <v>3</v>
      </c>
      <c r="D196" s="4" t="s">
        <v>38</v>
      </c>
      <c r="E196" s="7" t="s">
        <v>51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2</v>
      </c>
      <c r="R196" s="4">
        <v>20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Trey McBride</v>
      </c>
      <c r="B197" s="4" t="str">
        <f ca="1">IFERROR(__xludf.DUMMYFUNCTION("INDEX(IFNA(REGEXEXTRACT(D197, ""([^ ]+)$"")))"),"ARI")</f>
        <v>ARI</v>
      </c>
      <c r="C197" s="4">
        <f t="shared" si="4"/>
        <v>3.5</v>
      </c>
      <c r="D197" s="4" t="s">
        <v>197</v>
      </c>
      <c r="E197" s="7" t="s">
        <v>344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3</v>
      </c>
      <c r="R197" s="4">
        <v>20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Kenny McIntosh</v>
      </c>
      <c r="B198" s="4" t="str">
        <f ca="1">IFERROR(__xludf.DUMMYFUNCTION("INDEX(IFNA(REGEXEXTRACT(D198, ""([^ ]+)$"")))"),"SEA")</f>
        <v>SEA</v>
      </c>
      <c r="C198" s="4">
        <f t="shared" si="4"/>
        <v>3.4000000000000004</v>
      </c>
      <c r="D198" s="4" t="s">
        <v>443</v>
      </c>
      <c r="E198" s="7" t="s">
        <v>155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3</v>
      </c>
      <c r="N198" s="4">
        <v>14</v>
      </c>
      <c r="O198" s="4">
        <v>0</v>
      </c>
      <c r="P198" s="8">
        <v>0</v>
      </c>
      <c r="Q198" s="7">
        <v>1</v>
      </c>
      <c r="R198" s="4">
        <v>15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Kendre Miller</v>
      </c>
      <c r="B199" s="4" t="str">
        <f ca="1">IFERROR(__xludf.DUMMYFUNCTION("INDEX(IFNA(REGEXEXTRACT(D199, ""([^ ]+)$"")))"),"NO")</f>
        <v>NO</v>
      </c>
      <c r="C199" s="4">
        <f t="shared" si="4"/>
        <v>4.0999999999999996</v>
      </c>
      <c r="D199" s="4" t="s">
        <v>525</v>
      </c>
      <c r="E199" s="7" t="s">
        <v>355</v>
      </c>
      <c r="F199" s="6">
        <v>2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8</v>
      </c>
      <c r="N199" s="4">
        <v>15</v>
      </c>
      <c r="O199" s="4">
        <v>0</v>
      </c>
      <c r="P199" s="8">
        <v>0</v>
      </c>
      <c r="Q199" s="7">
        <v>2</v>
      </c>
      <c r="R199" s="4">
        <v>16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Jordan Mims</v>
      </c>
      <c r="B200" s="4" t="str">
        <f ca="1">IFERROR(__xludf.DUMMYFUNCTION("INDEX(IFNA(REGEXEXTRACT(D200, ""([^ ]+)$"")))"),"NO")</f>
        <v>NO</v>
      </c>
      <c r="C200" s="4">
        <f t="shared" si="4"/>
        <v>5.6999999999999993</v>
      </c>
      <c r="D200" s="4" t="s">
        <v>256</v>
      </c>
      <c r="E200" s="7" t="s">
        <v>355</v>
      </c>
      <c r="F200" s="6">
        <v>2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4</v>
      </c>
      <c r="N200" s="4">
        <v>16</v>
      </c>
      <c r="O200" s="4">
        <v>0</v>
      </c>
      <c r="P200" s="8">
        <v>0</v>
      </c>
      <c r="Q200" s="7">
        <v>5</v>
      </c>
      <c r="R200" s="4">
        <v>16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Elijah Moore</v>
      </c>
      <c r="B201" s="4" t="str">
        <f ca="1">IFERROR(__xludf.DUMMYFUNCTION("INDEX(IFNA(REGEXEXTRACT(D201, ""([^ ]+)$"")))"),"CLE")</f>
        <v>CLE</v>
      </c>
      <c r="C201" s="4">
        <f t="shared" si="4"/>
        <v>3.1</v>
      </c>
      <c r="D201" s="4" t="s">
        <v>315</v>
      </c>
      <c r="E201" s="7" t="s">
        <v>59</v>
      </c>
      <c r="F201" s="6">
        <v>2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2</v>
      </c>
      <c r="R201" s="4">
        <v>21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Isiah Pacheco</v>
      </c>
      <c r="B202" s="4" t="str">
        <f ca="1">IFERROR(__xludf.DUMMYFUNCTION("INDEX(IFNA(REGEXEXTRACT(D202, ""([^ ]+)$"")))"),"KC")</f>
        <v>KC</v>
      </c>
      <c r="C202" s="4">
        <f t="shared" si="4"/>
        <v>3</v>
      </c>
      <c r="D202" s="4" t="s">
        <v>83</v>
      </c>
      <c r="E202" s="7" t="s">
        <v>25</v>
      </c>
      <c r="F202" s="6">
        <v>2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9</v>
      </c>
      <c r="N202" s="4">
        <v>26</v>
      </c>
      <c r="O202" s="4">
        <v>0</v>
      </c>
      <c r="P202" s="8">
        <v>0</v>
      </c>
      <c r="Q202" s="7">
        <v>1</v>
      </c>
      <c r="R202" s="4">
        <v>-1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Trey Sermon</v>
      </c>
      <c r="B203" s="4" t="str">
        <f ca="1">IFERROR(__xludf.DUMMYFUNCTION("INDEX(IFNA(REGEXEXTRACT(D203, ""([^ ]+)$"")))"),"IND")</f>
        <v>IND</v>
      </c>
      <c r="C203" s="4">
        <f t="shared" si="4"/>
        <v>2.5</v>
      </c>
      <c r="D203" s="4" t="s">
        <v>411</v>
      </c>
      <c r="E203" s="7" t="s">
        <v>157</v>
      </c>
      <c r="F203" s="6">
        <v>2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8</v>
      </c>
      <c r="N203" s="4">
        <v>25</v>
      </c>
      <c r="O203" s="4">
        <v>0</v>
      </c>
      <c r="P203" s="8">
        <v>0</v>
      </c>
      <c r="Q203" s="7">
        <v>0</v>
      </c>
      <c r="R203" s="4">
        <v>0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Khalil Shakir</v>
      </c>
      <c r="B204" s="4" t="str">
        <f ca="1">IFERROR(__xludf.DUMMYFUNCTION("INDEX(IFNA(REGEXEXTRACT(D204, ""([^ ]+)$"")))"),"BUF")</f>
        <v>BUF</v>
      </c>
      <c r="C204" s="4">
        <f t="shared" si="4"/>
        <v>3.2</v>
      </c>
      <c r="D204" s="4" t="s">
        <v>118</v>
      </c>
      <c r="E204" s="7" t="s">
        <v>101</v>
      </c>
      <c r="F204" s="6">
        <v>2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2</v>
      </c>
      <c r="R204" s="4">
        <v>22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Ben Skowronek</v>
      </c>
      <c r="B205" s="4" t="str">
        <f ca="1">IFERROR(__xludf.DUMMYFUNCTION("INDEX(IFNA(REGEXEXTRACT(D205, ""([^ ]+)$"")))"),"PIT")</f>
        <v>PIT</v>
      </c>
      <c r="C205" s="4">
        <f t="shared" si="4"/>
        <v>3.5</v>
      </c>
      <c r="D205" s="4" t="s">
        <v>552</v>
      </c>
      <c r="E205" s="7" t="s">
        <v>347</v>
      </c>
      <c r="F205" s="6">
        <v>2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25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Darius Slayton</v>
      </c>
      <c r="B206" s="4" t="str">
        <f ca="1">IFERROR(__xludf.DUMMYFUNCTION("INDEX(IFNA(REGEXEXTRACT(D206, ""([^ ]+)$"")))"),"NYG")</f>
        <v>NYG</v>
      </c>
      <c r="C206" s="4">
        <f t="shared" si="4"/>
        <v>3.2</v>
      </c>
      <c r="D206" s="4" t="s">
        <v>223</v>
      </c>
      <c r="E206" s="7" t="s">
        <v>96</v>
      </c>
      <c r="F206" s="6">
        <v>2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1</v>
      </c>
      <c r="N206" s="4">
        <v>6</v>
      </c>
      <c r="O206" s="4">
        <v>0</v>
      </c>
      <c r="P206" s="8">
        <v>0</v>
      </c>
      <c r="Q206" s="7">
        <v>1</v>
      </c>
      <c r="R206" s="4">
        <v>21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Patrick Taylor</v>
      </c>
      <c r="B207" s="4" t="str">
        <f ca="1">IFERROR(__xludf.DUMMYFUNCTION("INDEX(IFNA(REGEXEXTRACT(D207, ""([^ ]+)$"")))"),"SF")</f>
        <v>SF</v>
      </c>
      <c r="C207" s="4">
        <f t="shared" si="4"/>
        <v>3.0000000000000004</v>
      </c>
      <c r="D207" s="4" t="s">
        <v>510</v>
      </c>
      <c r="E207" s="7" t="s">
        <v>92</v>
      </c>
      <c r="F207" s="6">
        <v>2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8</v>
      </c>
      <c r="N207" s="4">
        <v>24</v>
      </c>
      <c r="O207" s="4">
        <v>0</v>
      </c>
      <c r="P207" s="8">
        <v>0</v>
      </c>
      <c r="Q207" s="7">
        <v>1</v>
      </c>
      <c r="R207" s="4">
        <v>1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Sione Vaki</v>
      </c>
      <c r="B208" s="4" t="str">
        <f ca="1">IFERROR(__xludf.DUMMYFUNCTION("INDEX(IFNA(REGEXEXTRACT(D208, ""([^ ]+)$"")))"),"DET")</f>
        <v>DET</v>
      </c>
      <c r="C208" s="4">
        <f t="shared" si="4"/>
        <v>3</v>
      </c>
      <c r="D208" s="4" t="s">
        <v>395</v>
      </c>
      <c r="E208" s="7" t="s">
        <v>76</v>
      </c>
      <c r="F208" s="6">
        <v>2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2</v>
      </c>
      <c r="R208" s="4">
        <v>20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Kimani Vidal</v>
      </c>
      <c r="B209" s="4" t="str">
        <f ca="1">IFERROR(__xludf.DUMMYFUNCTION("INDEX(IFNA(REGEXEXTRACT(D209, ""([^ ]+)$"")))"),"LAC")</f>
        <v>LAC</v>
      </c>
      <c r="C209" s="4">
        <f t="shared" si="4"/>
        <v>2.4000000000000004</v>
      </c>
      <c r="D209" s="4" t="s">
        <v>502</v>
      </c>
      <c r="E209" s="7" t="s">
        <v>49</v>
      </c>
      <c r="F209" s="6">
        <v>2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5</v>
      </c>
      <c r="N209" s="4">
        <v>24</v>
      </c>
      <c r="O209" s="4">
        <v>0</v>
      </c>
      <c r="P209" s="8">
        <v>0</v>
      </c>
      <c r="Q209" s="7">
        <v>0</v>
      </c>
      <c r="R209" s="4">
        <v>0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Malik Washington</v>
      </c>
      <c r="B210" s="4" t="str">
        <f ca="1">IFERROR(__xludf.DUMMYFUNCTION("INDEX(IFNA(REGEXEXTRACT(D210, ""([^ ]+)$"")))"),"MIA")</f>
        <v>MIA</v>
      </c>
      <c r="C210" s="4">
        <f t="shared" si="4"/>
        <v>4.3000000000000007</v>
      </c>
      <c r="D210" s="4" t="s">
        <v>481</v>
      </c>
      <c r="E210" s="7" t="s">
        <v>340</v>
      </c>
      <c r="F210" s="6">
        <v>2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3</v>
      </c>
      <c r="R210" s="4">
        <v>28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Blake Watson</v>
      </c>
      <c r="B211" s="4" t="str">
        <f ca="1">IFERROR(__xludf.DUMMYFUNCTION("INDEX(IFNA(REGEXEXTRACT(D211, ""([^ ]+)$"")))"),"DEN")</f>
        <v>DEN</v>
      </c>
      <c r="C211" s="4">
        <f t="shared" si="4"/>
        <v>2.8</v>
      </c>
      <c r="D211" s="4" t="s">
        <v>569</v>
      </c>
      <c r="E211" s="7" t="s">
        <v>82</v>
      </c>
      <c r="F211" s="6">
        <v>2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4</v>
      </c>
      <c r="N211" s="4">
        <v>10</v>
      </c>
      <c r="O211" s="4">
        <v>0</v>
      </c>
      <c r="P211" s="8">
        <v>0</v>
      </c>
      <c r="Q211" s="7">
        <v>1</v>
      </c>
      <c r="R211" s="4">
        <v>13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Christian Watson</v>
      </c>
      <c r="B212" s="4" t="str">
        <f ca="1">IFERROR(__xludf.DUMMYFUNCTION("INDEX(IFNA(REGEXEXTRACT(D212, ""([^ ]+)$"")))"),"GB")</f>
        <v>GB</v>
      </c>
      <c r="C212" s="4">
        <f t="shared" si="4"/>
        <v>2.3000000000000003</v>
      </c>
      <c r="D212" s="4" t="s">
        <v>148</v>
      </c>
      <c r="E212" s="7" t="s">
        <v>350</v>
      </c>
      <c r="F212" s="6">
        <v>2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2</v>
      </c>
      <c r="N212" s="4">
        <v>23</v>
      </c>
      <c r="O212" s="4">
        <v>0</v>
      </c>
      <c r="P212" s="8">
        <v>0</v>
      </c>
      <c r="Q212" s="7">
        <v>0</v>
      </c>
      <c r="R212" s="4">
        <v>0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Mike Williams</v>
      </c>
      <c r="B213" s="4" t="str">
        <f ca="1">IFERROR(__xludf.DUMMYFUNCTION("INDEX(IFNA(REGEXEXTRACT(D213, ""([^ ]+)$"")))"),"PIT")</f>
        <v>PIT</v>
      </c>
      <c r="C213" s="4">
        <f t="shared" si="4"/>
        <v>3.9000000000000004</v>
      </c>
      <c r="D213" s="4" t="s">
        <v>397</v>
      </c>
      <c r="E213" s="7" t="s">
        <v>347</v>
      </c>
      <c r="F213" s="6">
        <v>2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3</v>
      </c>
      <c r="R213" s="4">
        <v>24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Nate Adkins</v>
      </c>
      <c r="B214" s="4" t="str">
        <f ca="1">IFERROR(__xludf.DUMMYFUNCTION("INDEX(IFNA(REGEXEXTRACT(D214, ""([^ ]+)$"")))"),"DEN")</f>
        <v>DEN</v>
      </c>
      <c r="C214" s="4">
        <f t="shared" si="4"/>
        <v>2.8</v>
      </c>
      <c r="D214" s="4" t="s">
        <v>447</v>
      </c>
      <c r="E214" s="7" t="s">
        <v>82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18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Mo Alie-Cox</v>
      </c>
      <c r="B215" s="4" t="str">
        <f ca="1">IFERROR(__xludf.DUMMYFUNCTION("INDEX(IFNA(REGEXEXTRACT(D215, ""([^ ]+)$"")))"),"IND")</f>
        <v>IND</v>
      </c>
      <c r="C215" s="4">
        <f t="shared" si="4"/>
        <v>2</v>
      </c>
      <c r="D215" s="4" t="s">
        <v>373</v>
      </c>
      <c r="E215" s="7" t="s">
        <v>157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1</v>
      </c>
      <c r="R215" s="4">
        <v>15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Chatarius Atwell</v>
      </c>
      <c r="B216" s="4" t="str">
        <f ca="1">IFERROR(__xludf.DUMMYFUNCTION("INDEX(IFNA(REGEXEXTRACT(D216, ""([^ ]+)$"")))"),"LA")</f>
        <v>LA</v>
      </c>
      <c r="C216" s="4">
        <f t="shared" si="4"/>
        <v>1.7000000000000002</v>
      </c>
      <c r="D216" s="4" t="s">
        <v>366</v>
      </c>
      <c r="E216" s="7" t="s">
        <v>428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1</v>
      </c>
      <c r="R216" s="4">
        <v>12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Kevin Austin</v>
      </c>
      <c r="B217" s="4" t="str">
        <f ca="1">IFERROR(__xludf.DUMMYFUNCTION("INDEX(IFNA(REGEXEXTRACT(D217, ""([^ ]+)$"")))"),"NO")</f>
        <v>NO</v>
      </c>
      <c r="C217" s="4">
        <f t="shared" si="4"/>
        <v>2.2000000000000002</v>
      </c>
      <c r="D217" s="4" t="s">
        <v>553</v>
      </c>
      <c r="E217" s="7" t="s">
        <v>355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17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Raheem Blackshear</v>
      </c>
      <c r="B218" s="4" t="str">
        <f ca="1">IFERROR(__xludf.DUMMYFUNCTION("INDEX(IFNA(REGEXEXTRACT(D218, ""([^ ]+)$"")))"),"CAR")</f>
        <v>CAR</v>
      </c>
      <c r="C218" s="4">
        <f t="shared" si="4"/>
        <v>1.3</v>
      </c>
      <c r="D218" s="4" t="s">
        <v>570</v>
      </c>
      <c r="E218" s="7" t="s">
        <v>21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3</v>
      </c>
      <c r="N218" s="4">
        <v>13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Chris Blair</v>
      </c>
      <c r="B219" s="4" t="str">
        <f ca="1">IFERROR(__xludf.DUMMYFUNCTION("INDEX(IFNA(REGEXEXTRACT(D219, ""([^ ]+)$"")))"),"ATL")</f>
        <v>ATL</v>
      </c>
      <c r="C219" s="4">
        <f t="shared" si="4"/>
        <v>2.2000000000000002</v>
      </c>
      <c r="D219" s="4" t="s">
        <v>571</v>
      </c>
      <c r="E219" s="7" t="s">
        <v>354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17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Kendrick Bourne</v>
      </c>
      <c r="B220" s="4" t="str">
        <f ca="1">IFERROR(__xludf.DUMMYFUNCTION("INDEX(IFNA(REGEXEXTRACT(D220, ""([^ ]+)$"")))"),"NE")</f>
        <v>NE</v>
      </c>
      <c r="C220" s="4">
        <f t="shared" si="4"/>
        <v>2.8</v>
      </c>
      <c r="D220" s="4" t="s">
        <v>491</v>
      </c>
      <c r="E220" s="7" t="s">
        <v>65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2</v>
      </c>
      <c r="R220" s="4">
        <v>18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Pharaoh Brown</v>
      </c>
      <c r="B221" s="4" t="str">
        <f ca="1">IFERROR(__xludf.DUMMYFUNCTION("INDEX(IFNA(REGEXEXTRACT(D221, ""([^ ]+)$"")))"),"SEA")</f>
        <v>SEA</v>
      </c>
      <c r="C221" s="4">
        <f t="shared" si="4"/>
        <v>2.2000000000000002</v>
      </c>
      <c r="D221" s="4" t="s">
        <v>451</v>
      </c>
      <c r="E221" s="7" t="s">
        <v>155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1</v>
      </c>
      <c r="R221" s="4">
        <v>17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Zach Charbonnet</v>
      </c>
      <c r="B222" s="4" t="str">
        <f ca="1">IFERROR(__xludf.DUMMYFUNCTION("INDEX(IFNA(REGEXEXTRACT(D222, ""([^ ]+)$"")))"),"SEA")</f>
        <v>SEA</v>
      </c>
      <c r="C222" s="4">
        <f t="shared" si="4"/>
        <v>2.3000000000000003</v>
      </c>
      <c r="D222" s="4" t="s">
        <v>124</v>
      </c>
      <c r="E222" s="7" t="s">
        <v>155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1</v>
      </c>
      <c r="N222" s="4">
        <v>-1</v>
      </c>
      <c r="O222" s="4">
        <v>0</v>
      </c>
      <c r="P222" s="8">
        <v>0</v>
      </c>
      <c r="Q222" s="7">
        <v>2</v>
      </c>
      <c r="R222" s="4">
        <v>14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Keon Coleman</v>
      </c>
      <c r="B223" s="4" t="str">
        <f ca="1">IFERROR(__xludf.DUMMYFUNCTION("INDEX(IFNA(REGEXEXTRACT(D223, ""([^ ]+)$"")))"),"BUF")</f>
        <v>BUF</v>
      </c>
      <c r="C223" s="4">
        <f t="shared" si="4"/>
        <v>2.2000000000000002</v>
      </c>
      <c r="D223" s="4" t="s">
        <v>163</v>
      </c>
      <c r="E223" s="7" t="s">
        <v>101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1</v>
      </c>
      <c r="R223" s="4">
        <v>17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Amari Cooper</v>
      </c>
      <c r="B224" s="4" t="str">
        <f ca="1">IFERROR(__xludf.DUMMYFUNCTION("INDEX(IFNA(REGEXEXTRACT(D224, ""([^ ]+)$"")))"),"BUF")</f>
        <v>BUF</v>
      </c>
      <c r="C224" s="4">
        <f t="shared" si="4"/>
        <v>1.5</v>
      </c>
      <c r="D224" s="4" t="s">
        <v>234</v>
      </c>
      <c r="E224" s="7" t="s">
        <v>101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1</v>
      </c>
      <c r="R224" s="4">
        <v>10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Blake Corum</v>
      </c>
      <c r="B225" s="4" t="str">
        <f ca="1">IFERROR(__xludf.DUMMYFUNCTION("INDEX(IFNA(REGEXEXTRACT(D225, ""([^ ]+)$"")))"),"LA")</f>
        <v>LA</v>
      </c>
      <c r="C225" s="4">
        <f t="shared" si="4"/>
        <v>1.4000000000000001</v>
      </c>
      <c r="D225" s="4" t="s">
        <v>375</v>
      </c>
      <c r="E225" s="7" t="s">
        <v>428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5</v>
      </c>
      <c r="N225" s="4">
        <v>14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Isaiah Davis</v>
      </c>
      <c r="B226" s="4" t="str">
        <f ca="1">IFERROR(__xludf.DUMMYFUNCTION("INDEX(IFNA(REGEXEXTRACT(D226, ""([^ ]+)$"")))"),"NYJ")</f>
        <v>NYJ</v>
      </c>
      <c r="C226" s="4">
        <f t="shared" si="4"/>
        <v>1.2000000000000002</v>
      </c>
      <c r="D226" s="4" t="s">
        <v>453</v>
      </c>
      <c r="E226" s="7" t="s">
        <v>51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3</v>
      </c>
      <c r="N226" s="4">
        <v>12</v>
      </c>
      <c r="O226" s="4">
        <v>0</v>
      </c>
      <c r="P226" s="8">
        <v>0</v>
      </c>
      <c r="Q226" s="7">
        <v>0</v>
      </c>
      <c r="R226" s="4">
        <v>0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Greg Dortch</v>
      </c>
      <c r="B227" s="4" t="str">
        <f ca="1">IFERROR(__xludf.DUMMYFUNCTION("INDEX(IFNA(REGEXEXTRACT(D227, ""([^ ]+)$"")))"),"ARI")</f>
        <v>ARI</v>
      </c>
      <c r="C227" s="4">
        <f t="shared" si="4"/>
        <v>3.2</v>
      </c>
      <c r="D227" s="4" t="s">
        <v>171</v>
      </c>
      <c r="E227" s="7" t="s">
        <v>344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1</v>
      </c>
      <c r="N227" s="4">
        <v>8</v>
      </c>
      <c r="O227" s="4">
        <v>0</v>
      </c>
      <c r="P227" s="8">
        <v>0</v>
      </c>
      <c r="Q227" s="7">
        <v>1</v>
      </c>
      <c r="R227" s="4">
        <v>19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Zach Ertz</v>
      </c>
      <c r="B228" s="4" t="str">
        <f ca="1">IFERROR(__xludf.DUMMYFUNCTION("INDEX(IFNA(REGEXEXTRACT(D228, ""([^ ]+)$"")))"),"WAS")</f>
        <v>WAS</v>
      </c>
      <c r="C228" s="4">
        <f t="shared" si="4"/>
        <v>1.7000000000000002</v>
      </c>
      <c r="D228" s="4" t="s">
        <v>215</v>
      </c>
      <c r="E228" s="7" t="s">
        <v>423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12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Tucker Fisk</v>
      </c>
      <c r="B229" s="4" t="str">
        <f ca="1">IFERROR(__xludf.DUMMYFUNCTION("INDEX(IFNA(REGEXEXTRACT(D229, ""([^ ]+)$"")))"),"LAC")</f>
        <v>LAC</v>
      </c>
      <c r="C229" s="4">
        <f t="shared" si="4"/>
        <v>1.5</v>
      </c>
      <c r="D229" s="4" t="s">
        <v>555</v>
      </c>
      <c r="E229" s="7" t="s">
        <v>49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1</v>
      </c>
      <c r="R229" s="4">
        <v>10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Pat Freiermuth</v>
      </c>
      <c r="B230" s="4" t="str">
        <f ca="1">IFERROR(__xludf.DUMMYFUNCTION("INDEX(IFNA(REGEXEXTRACT(D230, ""([^ ]+)$"")))"),"PIT")</f>
        <v>PIT</v>
      </c>
      <c r="C230" s="4">
        <f t="shared" si="4"/>
        <v>3.1</v>
      </c>
      <c r="D230" s="4" t="s">
        <v>216</v>
      </c>
      <c r="E230" s="7" t="s">
        <v>347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3</v>
      </c>
      <c r="R230" s="4">
        <v>16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Mike Gesicki</v>
      </c>
      <c r="B231" s="4" t="str">
        <f ca="1">IFERROR(__xludf.DUMMYFUNCTION("INDEX(IFNA(REGEXEXTRACT(D231, ""([^ ]+)$"")))"),"CIN")</f>
        <v>CIN</v>
      </c>
      <c r="C231" s="4">
        <f t="shared" si="4"/>
        <v>2.4000000000000004</v>
      </c>
      <c r="D231" s="4" t="s">
        <v>242</v>
      </c>
      <c r="E231" s="7" t="s">
        <v>357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2</v>
      </c>
      <c r="R231" s="4">
        <v>14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Noah Gray</v>
      </c>
      <c r="B232" s="4" t="str">
        <f ca="1">IFERROR(__xludf.DUMMYFUNCTION("INDEX(IFNA(REGEXEXTRACT(D232, ""([^ ]+)$"")))"),"KC")</f>
        <v>KC</v>
      </c>
      <c r="C232" s="4">
        <f t="shared" si="4"/>
        <v>1.5</v>
      </c>
      <c r="D232" s="4" t="s">
        <v>188</v>
      </c>
      <c r="E232" s="7" t="s">
        <v>25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1</v>
      </c>
      <c r="R232" s="4">
        <v>10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Quentin Johnston</v>
      </c>
      <c r="B233" s="4" t="str">
        <f ca="1">IFERROR(__xludf.DUMMYFUNCTION("INDEX(IFNA(REGEXEXTRACT(D233, ""([^ ]+)$"")))"),"LAC")</f>
        <v>LAC</v>
      </c>
      <c r="C233" s="4">
        <f t="shared" si="4"/>
        <v>3.3</v>
      </c>
      <c r="D233" s="4" t="s">
        <v>192</v>
      </c>
      <c r="E233" s="7" t="s">
        <v>49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3</v>
      </c>
      <c r="R233" s="4">
        <v>18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Dalton Kincaid</v>
      </c>
      <c r="B234" s="4" t="str">
        <f ca="1">IFERROR(__xludf.DUMMYFUNCTION("INDEX(IFNA(REGEXEXTRACT(D234, ""([^ ]+)$"")))"),"BUF")</f>
        <v>BUF</v>
      </c>
      <c r="C234" s="4">
        <f t="shared" si="4"/>
        <v>3.5</v>
      </c>
      <c r="D234" s="4" t="s">
        <v>250</v>
      </c>
      <c r="E234" s="7" t="s">
        <v>101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4</v>
      </c>
      <c r="R234" s="4">
        <v>15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Tyler Lockett</v>
      </c>
      <c r="B235" s="4" t="str">
        <f ca="1">IFERROR(__xludf.DUMMYFUNCTION("INDEX(IFNA(REGEXEXTRACT(D235, ""([^ ]+)$"")))"),"SEA")</f>
        <v>SEA</v>
      </c>
      <c r="C235" s="4">
        <f t="shared" si="4"/>
        <v>2.9000000000000004</v>
      </c>
      <c r="D235" s="4" t="s">
        <v>145</v>
      </c>
      <c r="E235" s="7" t="s">
        <v>155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2</v>
      </c>
      <c r="R235" s="4">
        <v>19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Scott Matlock</v>
      </c>
      <c r="B236" s="4" t="str">
        <f ca="1">IFERROR(__xludf.DUMMYFUNCTION("INDEX(IFNA(REGEXEXTRACT(D236, ""([^ ]+)$"")))"),"LAC")</f>
        <v>LAC</v>
      </c>
      <c r="C236" s="4">
        <f t="shared" si="4"/>
        <v>1.5</v>
      </c>
      <c r="D236" s="4" t="s">
        <v>475</v>
      </c>
      <c r="E236" s="7" t="s">
        <v>49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1</v>
      </c>
      <c r="R236" s="4">
        <v>10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Luke McCaffrey</v>
      </c>
      <c r="B237" s="4" t="str">
        <f ca="1">IFERROR(__xludf.DUMMYFUNCTION("INDEX(IFNA(REGEXEXTRACT(D237, ""([^ ]+)$"")))"),"WAS")</f>
        <v>WAS</v>
      </c>
      <c r="C237" s="4">
        <f t="shared" si="4"/>
        <v>1.8</v>
      </c>
      <c r="D237" s="4" t="s">
        <v>253</v>
      </c>
      <c r="E237" s="7" t="s">
        <v>423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13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Ray Ray McCloud</v>
      </c>
      <c r="B238" s="4" t="str">
        <f ca="1">IFERROR(__xludf.DUMMYFUNCTION("INDEX(IFNA(REGEXEXTRACT(D238, ""([^ ]+)$"")))"),"ATL")</f>
        <v>ATL</v>
      </c>
      <c r="C238" s="4">
        <f t="shared" si="4"/>
        <v>4.2</v>
      </c>
      <c r="D238" s="4" t="s">
        <v>167</v>
      </c>
      <c r="E238" s="7" t="s">
        <v>354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1</v>
      </c>
      <c r="N238" s="4">
        <v>8</v>
      </c>
      <c r="O238" s="4">
        <v>0</v>
      </c>
      <c r="P238" s="8">
        <v>0</v>
      </c>
      <c r="Q238" s="7">
        <v>3</v>
      </c>
      <c r="R238" s="4">
        <v>19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Bo Melton</v>
      </c>
      <c r="B239" s="4" t="str">
        <f ca="1">IFERROR(__xludf.DUMMYFUNCTION("INDEX(IFNA(REGEXEXTRACT(D239, ""([^ ]+)$"")))"),"GB")</f>
        <v>GB</v>
      </c>
      <c r="C239" s="4">
        <f t="shared" si="4"/>
        <v>1.4000000000000001</v>
      </c>
      <c r="D239" s="4" t="s">
        <v>409</v>
      </c>
      <c r="E239" s="7" t="s">
        <v>350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1</v>
      </c>
      <c r="N239" s="4">
        <v>14</v>
      </c>
      <c r="O239" s="4">
        <v>0</v>
      </c>
      <c r="P239" s="8">
        <v>0</v>
      </c>
      <c r="Q239" s="7">
        <v>0</v>
      </c>
      <c r="R239" s="4">
        <v>0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Michael Pittman</v>
      </c>
      <c r="B240" s="4" t="str">
        <f ca="1">IFERROR(__xludf.DUMMYFUNCTION("INDEX(IFNA(REGEXEXTRACT(D240, ""([^ ]+)$"")))"),"IND")</f>
        <v>IND</v>
      </c>
      <c r="C240" s="4">
        <f t="shared" si="4"/>
        <v>2.9000000000000004</v>
      </c>
      <c r="D240" s="4" t="s">
        <v>200</v>
      </c>
      <c r="E240" s="7" t="s">
        <v>157</v>
      </c>
      <c r="F240" s="6">
        <v>1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2</v>
      </c>
      <c r="R240" s="4">
        <v>19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Craig Reynolds</v>
      </c>
      <c r="B241" s="4" t="str">
        <f ca="1">IFERROR(__xludf.DUMMYFUNCTION("INDEX(IFNA(REGEXEXTRACT(D241, ""([^ ]+)$"")))"),"DET")</f>
        <v>DET</v>
      </c>
      <c r="C241" s="4">
        <f t="shared" si="4"/>
        <v>2.8</v>
      </c>
      <c r="D241" s="4" t="s">
        <v>509</v>
      </c>
      <c r="E241" s="7" t="s">
        <v>76</v>
      </c>
      <c r="F241" s="6">
        <v>1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4</v>
      </c>
      <c r="N241" s="4">
        <v>18</v>
      </c>
      <c r="O241" s="4">
        <v>0</v>
      </c>
      <c r="P241" s="8">
        <v>0</v>
      </c>
      <c r="Q241" s="7">
        <v>1</v>
      </c>
      <c r="R241" s="4">
        <v>5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Brian Robinson</v>
      </c>
      <c r="B242" s="4" t="str">
        <f ca="1">IFERROR(__xludf.DUMMYFUNCTION("INDEX(IFNA(REGEXEXTRACT(D242, ""([^ ]+)$"")))"),"WAS")</f>
        <v>WAS</v>
      </c>
      <c r="C242" s="4">
        <f t="shared" si="4"/>
        <v>1.1000000000000005</v>
      </c>
      <c r="D242" s="4" t="s">
        <v>78</v>
      </c>
      <c r="E242" s="7" t="s">
        <v>423</v>
      </c>
      <c r="F242" s="6">
        <v>1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10</v>
      </c>
      <c r="N242" s="4">
        <v>24</v>
      </c>
      <c r="O242" s="4">
        <v>0</v>
      </c>
      <c r="P242" s="8">
        <v>0</v>
      </c>
      <c r="Q242" s="7">
        <v>2</v>
      </c>
      <c r="R242" s="4">
        <v>17</v>
      </c>
      <c r="S242" s="4">
        <v>0</v>
      </c>
      <c r="T242" s="8">
        <v>0</v>
      </c>
      <c r="U242" s="7">
        <v>2</v>
      </c>
      <c r="V242" s="8">
        <v>0</v>
      </c>
    </row>
    <row r="243" spans="1:22" x14ac:dyDescent="0.2">
      <c r="A243" s="4" t="str">
        <f t="shared" ca="1" si="0"/>
        <v>Jeremy Ruckert</v>
      </c>
      <c r="B243" s="4" t="str">
        <f ca="1">IFERROR(__xludf.DUMMYFUNCTION("INDEX(IFNA(REGEXEXTRACT(D243, ""([^ ]+)$"")))"),"NYJ")</f>
        <v>NYJ</v>
      </c>
      <c r="C243" s="4">
        <f t="shared" si="4"/>
        <v>2.2000000000000002</v>
      </c>
      <c r="D243" s="4" t="s">
        <v>444</v>
      </c>
      <c r="E243" s="7" t="s">
        <v>51</v>
      </c>
      <c r="F243" s="6">
        <v>1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2</v>
      </c>
      <c r="R243" s="4">
        <v>12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Drew Sample</v>
      </c>
      <c r="B244" s="4" t="str">
        <f ca="1">IFERROR(__xludf.DUMMYFUNCTION("INDEX(IFNA(REGEXEXTRACT(D244, ""([^ ]+)$"")))"),"CIN")</f>
        <v>CIN</v>
      </c>
      <c r="C244" s="4">
        <f t="shared" si="4"/>
        <v>1.7000000000000002</v>
      </c>
      <c r="D244" s="4" t="s">
        <v>378</v>
      </c>
      <c r="E244" s="7" t="s">
        <v>357</v>
      </c>
      <c r="F244" s="6">
        <v>1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0</v>
      </c>
      <c r="N244" s="4">
        <v>0</v>
      </c>
      <c r="O244" s="4">
        <v>0</v>
      </c>
      <c r="P244" s="8">
        <v>0</v>
      </c>
      <c r="Q244" s="7">
        <v>1</v>
      </c>
      <c r="R244" s="4">
        <v>12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Devin Singletary</v>
      </c>
      <c r="B245" s="4" t="str">
        <f ca="1">IFERROR(__xludf.DUMMYFUNCTION("INDEX(IFNA(REGEXEXTRACT(D245, ""([^ ]+)$"")))"),"NYG")</f>
        <v>NYG</v>
      </c>
      <c r="C245" s="4">
        <f t="shared" si="4"/>
        <v>1.2000000000000002</v>
      </c>
      <c r="D245" s="4" t="s">
        <v>182</v>
      </c>
      <c r="E245" s="7" t="s">
        <v>96</v>
      </c>
      <c r="F245" s="6">
        <v>1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4</v>
      </c>
      <c r="N245" s="4">
        <v>12</v>
      </c>
      <c r="O245" s="4">
        <v>0</v>
      </c>
      <c r="P245" s="8">
        <v>0</v>
      </c>
      <c r="Q245" s="7">
        <v>0</v>
      </c>
      <c r="R245" s="4">
        <v>0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Brenton Strange</v>
      </c>
      <c r="B246" s="4" t="str">
        <f ca="1">IFERROR(__xludf.DUMMYFUNCTION("INDEX(IFNA(REGEXEXTRACT(D246, ""([^ ]+)$"")))"),"JAX")</f>
        <v>JAX</v>
      </c>
      <c r="C246" s="4">
        <f t="shared" si="4"/>
        <v>1.2000000000000002</v>
      </c>
      <c r="D246" s="4" t="s">
        <v>363</v>
      </c>
      <c r="E246" s="7" t="s">
        <v>420</v>
      </c>
      <c r="F246" s="6">
        <v>1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2</v>
      </c>
      <c r="R246" s="4">
        <v>22</v>
      </c>
      <c r="S246" s="4">
        <v>0</v>
      </c>
      <c r="T246" s="8">
        <v>0</v>
      </c>
      <c r="U246" s="7">
        <v>1</v>
      </c>
      <c r="V246" s="8">
        <v>0</v>
      </c>
    </row>
    <row r="247" spans="1:22" x14ac:dyDescent="0.2">
      <c r="A247" s="4" t="str">
        <f t="shared" ca="1" si="0"/>
        <v>KaVontae Turpin</v>
      </c>
      <c r="B247" s="4" t="str">
        <f ca="1">IFERROR(__xludf.DUMMYFUNCTION("INDEX(IFNA(REGEXEXTRACT(D247, ""([^ ]+)$"")))"),"DAL")</f>
        <v>DAL</v>
      </c>
      <c r="C247" s="4">
        <f t="shared" si="4"/>
        <v>2.3000000000000003</v>
      </c>
      <c r="D247" s="4" t="s">
        <v>414</v>
      </c>
      <c r="E247" s="7" t="s">
        <v>358</v>
      </c>
      <c r="F247" s="6">
        <v>1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3</v>
      </c>
      <c r="N247" s="4">
        <v>11</v>
      </c>
      <c r="O247" s="4">
        <v>0</v>
      </c>
      <c r="P247" s="8">
        <v>0</v>
      </c>
      <c r="Q247" s="7">
        <v>1</v>
      </c>
      <c r="R247" s="4">
        <v>7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Malik Willis</v>
      </c>
      <c r="B248" s="4" t="str">
        <f ca="1">IFERROR(__xludf.DUMMYFUNCTION("INDEX(IFNA(REGEXEXTRACT(D248, ""([^ ]+)$"")))"),"GB")</f>
        <v>GB</v>
      </c>
      <c r="C248" s="4">
        <f t="shared" si="4"/>
        <v>1.1600000000000001</v>
      </c>
      <c r="D248" s="4" t="s">
        <v>333</v>
      </c>
      <c r="E248" s="7" t="s">
        <v>350</v>
      </c>
      <c r="F248" s="6">
        <v>1</v>
      </c>
      <c r="G248" s="7">
        <v>2</v>
      </c>
      <c r="H248" s="4">
        <v>1</v>
      </c>
      <c r="I248" s="4">
        <v>34</v>
      </c>
      <c r="J248" s="4">
        <v>0</v>
      </c>
      <c r="K248" s="4">
        <v>0</v>
      </c>
      <c r="L248" s="8">
        <v>0</v>
      </c>
      <c r="M248" s="7">
        <v>3</v>
      </c>
      <c r="N248" s="4">
        <v>-2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Cedrick Wilson</v>
      </c>
      <c r="B249" s="4" t="str">
        <f ca="1">IFERROR(__xludf.DUMMYFUNCTION("INDEX(IFNA(REGEXEXTRACT(D249, ""([^ ]+)$"")))"),"NO")</f>
        <v>NO</v>
      </c>
      <c r="C249" s="4">
        <f t="shared" si="4"/>
        <v>1.8</v>
      </c>
      <c r="D249" s="4" t="s">
        <v>337</v>
      </c>
      <c r="E249" s="7" t="s">
        <v>355</v>
      </c>
      <c r="F249" s="6">
        <v>1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13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Jeffery Wilson</v>
      </c>
      <c r="B250" s="4" t="str">
        <f ca="1">IFERROR(__xludf.DUMMYFUNCTION("INDEX(IFNA(REGEXEXTRACT(D250, ""([^ ]+)$"")))"),"MIA")</f>
        <v>MIA</v>
      </c>
      <c r="C250" s="4">
        <f t="shared" si="4"/>
        <v>1.2000000000000002</v>
      </c>
      <c r="D250" s="4" t="s">
        <v>228</v>
      </c>
      <c r="E250" s="7" t="s">
        <v>340</v>
      </c>
      <c r="F250" s="6">
        <v>1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2</v>
      </c>
      <c r="N250" s="4">
        <v>12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Robert Woods</v>
      </c>
      <c r="B251" s="4" t="str">
        <f ca="1">IFERROR(__xludf.DUMMYFUNCTION("INDEX(IFNA(REGEXEXTRACT(D251, ""([^ ]+)$"")))"),"HOU")</f>
        <v>HOU</v>
      </c>
      <c r="C251" s="4">
        <f t="shared" si="4"/>
        <v>3.4000000000000004</v>
      </c>
      <c r="D251" s="4" t="s">
        <v>446</v>
      </c>
      <c r="E251" s="7" t="s">
        <v>33</v>
      </c>
      <c r="F251" s="6">
        <v>1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3</v>
      </c>
      <c r="R251" s="4">
        <v>19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Cam Akers</v>
      </c>
      <c r="B252" s="4" t="str">
        <f ca="1">IFERROR(__xludf.DUMMYFUNCTION("INDEX(IFNA(REGEXEXTRACT(D252, ""([^ ]+)$"")))"),"MIN")</f>
        <v>MIN</v>
      </c>
      <c r="C252" s="4">
        <f t="shared" si="4"/>
        <v>0.30000000000000004</v>
      </c>
      <c r="D252" s="4" t="s">
        <v>372</v>
      </c>
      <c r="E252" s="7" t="s">
        <v>112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1</v>
      </c>
      <c r="N252" s="4">
        <v>3</v>
      </c>
      <c r="O252" s="4">
        <v>0</v>
      </c>
      <c r="P252" s="8">
        <v>0</v>
      </c>
      <c r="Q252" s="7">
        <v>0</v>
      </c>
      <c r="R252" s="4">
        <v>0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Jordan Akins</v>
      </c>
      <c r="B253" s="4" t="str">
        <f ca="1">IFERROR(__xludf.DUMMYFUNCTION("INDEX(IFNA(REGEXEXTRACT(D253, ""([^ ]+)$"")))"),"CLE")</f>
        <v>CLE</v>
      </c>
      <c r="C253" s="4">
        <f t="shared" si="4"/>
        <v>1.3</v>
      </c>
      <c r="D253" s="4" t="s">
        <v>207</v>
      </c>
      <c r="E253" s="7" t="s">
        <v>59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8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Rasheen Ali</v>
      </c>
      <c r="B254" s="4" t="str">
        <f ca="1">IFERROR(__xludf.DUMMYFUNCTION("INDEX(IFNA(REGEXEXTRACT(D254, ""([^ ]+)$"")))"),"BAL")</f>
        <v>BAL</v>
      </c>
      <c r="C254" s="4">
        <f t="shared" si="4"/>
        <v>0.2</v>
      </c>
      <c r="D254" s="4" t="s">
        <v>542</v>
      </c>
      <c r="E254" s="7" t="s">
        <v>116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1</v>
      </c>
      <c r="N254" s="4">
        <v>2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Braelon Allen</v>
      </c>
      <c r="B255" s="4" t="str">
        <f ca="1">IFERROR(__xludf.DUMMYFUNCTION("INDEX(IFNA(REGEXEXTRACT(D255, ""([^ ]+)$"")))"),"NYJ")</f>
        <v>NYJ</v>
      </c>
      <c r="C255" s="4">
        <f t="shared" si="4"/>
        <v>1.5</v>
      </c>
      <c r="D255" s="4" t="s">
        <v>280</v>
      </c>
      <c r="E255" s="7" t="s">
        <v>51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2</v>
      </c>
      <c r="N255" s="4">
        <v>5</v>
      </c>
      <c r="O255" s="4">
        <v>0</v>
      </c>
      <c r="P255" s="8">
        <v>0</v>
      </c>
      <c r="Q255" s="7">
        <v>1</v>
      </c>
      <c r="R255" s="4">
        <v>5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Daniel Bellinger</v>
      </c>
      <c r="B256" s="4" t="str">
        <f ca="1">IFERROR(__xludf.DUMMYFUNCTION("INDEX(IFNA(REGEXEXTRACT(D256, ""([^ ]+)$"")))"),"NYG")</f>
        <v>NYG</v>
      </c>
      <c r="C256" s="4">
        <f t="shared" si="4"/>
        <v>1</v>
      </c>
      <c r="D256" s="4" t="s">
        <v>283</v>
      </c>
      <c r="E256" s="7" t="s">
        <v>96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5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Jake Bobo</v>
      </c>
      <c r="B257" s="4" t="str">
        <f ca="1">IFERROR(__xludf.DUMMYFUNCTION("INDEX(IFNA(REGEXEXTRACT(D257, ""([^ ]+)$"")))"),"SEA")</f>
        <v>SEA</v>
      </c>
      <c r="C257" s="4">
        <f t="shared" si="4"/>
        <v>1.1000000000000001</v>
      </c>
      <c r="D257" s="4" t="s">
        <v>383</v>
      </c>
      <c r="E257" s="7" t="s">
        <v>155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6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90" ca="1" si="5">LEFT(D258,LEN(D258)-LEN(B258)-1)</f>
        <v>Mike Boone</v>
      </c>
      <c r="B258" s="4" t="str">
        <f ca="1">IFERROR(__xludf.DUMMYFUNCTION("INDEX(IFNA(REGEXEXTRACT(D258, ""([^ ]+)$"")))"),"CAR")</f>
        <v>CAR</v>
      </c>
      <c r="C258" s="4">
        <f t="shared" si="4"/>
        <v>0.1</v>
      </c>
      <c r="D258" s="4" t="s">
        <v>284</v>
      </c>
      <c r="E258" s="7" t="s">
        <v>21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1</v>
      </c>
      <c r="N258" s="4">
        <v>1</v>
      </c>
      <c r="O258" s="4">
        <v>0</v>
      </c>
      <c r="P258" s="8">
        <v>0</v>
      </c>
      <c r="Q258" s="7">
        <v>0</v>
      </c>
      <c r="R258" s="4">
        <v>0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Jake Browning</v>
      </c>
      <c r="B259" s="4" t="str">
        <f ca="1">IFERROR(__xludf.DUMMYFUNCTION("INDEX(IFNA(REGEXEXTRACT(D259, ""([^ ]+)$"")))"),"CIN")</f>
        <v>CIN</v>
      </c>
      <c r="C259" s="4">
        <f t="shared" ref="C259:C290" si="6">Pts_PA*G259+Pts_PC*H259+Pts_PY*I259+Pts_PTD*J259+Pts_PI*K259+Pts_P2*L259+Pts_RA*M259+Pts_RY*N259+Pts_RTD*O259+Pts_R2*P259+Pts_Res*Q259+Pts_ReY*R259+Pts_ReTD*S259+Pts_Re2*T259+Pts_FL*U259+Pts_FTD*V259</f>
        <v>-0.1</v>
      </c>
      <c r="D259" s="4" t="s">
        <v>572</v>
      </c>
      <c r="E259" s="7" t="s">
        <v>357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1</v>
      </c>
      <c r="N259" s="4">
        <v>-1</v>
      </c>
      <c r="O259" s="4">
        <v>0</v>
      </c>
      <c r="P259" s="8">
        <v>0</v>
      </c>
      <c r="Q259" s="7">
        <v>0</v>
      </c>
      <c r="R259" s="4">
        <v>0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Jalen Coker</v>
      </c>
      <c r="B260" s="4" t="str">
        <f ca="1">IFERROR(__xludf.DUMMYFUNCTION("INDEX(IFNA(REGEXEXTRACT(D260, ""([^ ]+)$"")))"),"CAR")</f>
        <v>CAR</v>
      </c>
      <c r="C260" s="4">
        <f t="shared" si="6"/>
        <v>1.8</v>
      </c>
      <c r="D260" s="4" t="s">
        <v>484</v>
      </c>
      <c r="E260" s="7" t="s">
        <v>21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2</v>
      </c>
      <c r="R260" s="4">
        <v>8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River Cracraft</v>
      </c>
      <c r="B261" s="4" t="str">
        <f ca="1">IFERROR(__xludf.DUMMYFUNCTION("INDEX(IFNA(REGEXEXTRACT(D261, ""([^ ]+)$"")))"),"MIA")</f>
        <v>MIA</v>
      </c>
      <c r="C261" s="4">
        <f t="shared" si="6"/>
        <v>1.1000000000000001</v>
      </c>
      <c r="D261" s="4" t="s">
        <v>554</v>
      </c>
      <c r="E261" s="7" t="s">
        <v>340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6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Josiah Deguara</v>
      </c>
      <c r="B262" s="4" t="str">
        <f ca="1">IFERROR(__xludf.DUMMYFUNCTION("INDEX(IFNA(REGEXEXTRACT(D262, ""([^ ]+)$"")))"),"JAX")</f>
        <v>JAX</v>
      </c>
      <c r="C262" s="4">
        <f t="shared" si="6"/>
        <v>0.9</v>
      </c>
      <c r="D262" s="4" t="s">
        <v>454</v>
      </c>
      <c r="E262" s="7" t="s">
        <v>420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4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Devin Duvernay</v>
      </c>
      <c r="B263" s="4" t="str">
        <f ca="1">IFERROR(__xludf.DUMMYFUNCTION("INDEX(IFNA(REGEXEXTRACT(D263, ""([^ ]+)$"")))"),"JAX")</f>
        <v>JAX</v>
      </c>
      <c r="C263" s="4">
        <f t="shared" si="6"/>
        <v>0.8</v>
      </c>
      <c r="D263" s="4" t="s">
        <v>292</v>
      </c>
      <c r="E263" s="7" t="s">
        <v>420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1</v>
      </c>
      <c r="R263" s="4">
        <v>3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Gerald Everett</v>
      </c>
      <c r="B264" s="4" t="str">
        <f ca="1">IFERROR(__xludf.DUMMYFUNCTION("INDEX(IFNA(REGEXEXTRACT(D264, ""([^ ]+)$"")))"),"CHI")</f>
        <v>CHI</v>
      </c>
      <c r="C264" s="4">
        <f t="shared" si="6"/>
        <v>1.1000000000000001</v>
      </c>
      <c r="D264" s="4" t="s">
        <v>294</v>
      </c>
      <c r="E264" s="7" t="s">
        <v>422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6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Luke Farrell</v>
      </c>
      <c r="B265" s="4" t="str">
        <f ca="1">IFERROR(__xludf.DUMMYFUNCTION("INDEX(IFNA(REGEXEXTRACT(D265, ""([^ ]+)$"")))"),"JAX")</f>
        <v>JAX</v>
      </c>
      <c r="C265" s="4">
        <f t="shared" si="6"/>
        <v>1.8</v>
      </c>
      <c r="D265" s="4" t="s">
        <v>386</v>
      </c>
      <c r="E265" s="7" t="s">
        <v>420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2</v>
      </c>
      <c r="R265" s="4">
        <v>8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Kenny Gainwell</v>
      </c>
      <c r="B266" s="4" t="str">
        <f ca="1">IFERROR(__xludf.DUMMYFUNCTION("INDEX(IFNA(REGEXEXTRACT(D266, ""([^ ]+)$"")))"),"PHI")</f>
        <v>PHI</v>
      </c>
      <c r="C266" s="4">
        <f t="shared" si="6"/>
        <v>1.8000000000000003</v>
      </c>
      <c r="D266" s="4" t="s">
        <v>241</v>
      </c>
      <c r="E266" s="7" t="s">
        <v>341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4</v>
      </c>
      <c r="N266" s="4">
        <v>7</v>
      </c>
      <c r="O266" s="4">
        <v>0</v>
      </c>
      <c r="P266" s="8">
        <v>0</v>
      </c>
      <c r="Q266" s="7">
        <v>1</v>
      </c>
      <c r="R266" s="4">
        <v>6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Eric Gray</v>
      </c>
      <c r="B267" s="4" t="str">
        <f ca="1">IFERROR(__xludf.DUMMYFUNCTION("INDEX(IFNA(REGEXEXTRACT(D267, ""([^ ]+)$"")))"),"NYG")</f>
        <v>NYG</v>
      </c>
      <c r="C267" s="4">
        <f t="shared" si="6"/>
        <v>0.7</v>
      </c>
      <c r="D267" s="4" t="s">
        <v>296</v>
      </c>
      <c r="E267" s="7" t="s">
        <v>96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2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C.J. Ham</v>
      </c>
      <c r="B268" s="4" t="str">
        <f ca="1">IFERROR(__xludf.DUMMYFUNCTION("INDEX(IFNA(REGEXEXTRACT(D268, ""([^ ]+)$"")))"),"MIN")</f>
        <v>MIN</v>
      </c>
      <c r="C268" s="4">
        <f t="shared" si="6"/>
        <v>1.4</v>
      </c>
      <c r="D268" s="4" t="s">
        <v>298</v>
      </c>
      <c r="E268" s="7" t="s">
        <v>112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1</v>
      </c>
      <c r="R268" s="4">
        <v>9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Connor Heyward</v>
      </c>
      <c r="B269" s="4" t="str">
        <f ca="1">IFERROR(__xludf.DUMMYFUNCTION("INDEX(IFNA(REGEXEXTRACT(D269, ""([^ ]+)$"")))"),"PIT")</f>
        <v>PIT</v>
      </c>
      <c r="C269" s="4">
        <f t="shared" si="6"/>
        <v>0.8</v>
      </c>
      <c r="D269" s="4" t="s">
        <v>457</v>
      </c>
      <c r="E269" s="7" t="s">
        <v>347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3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Hayden Hurst</v>
      </c>
      <c r="B270" s="4" t="str">
        <f ca="1">IFERROR(__xludf.DUMMYFUNCTION("INDEX(IFNA(REGEXEXTRACT(D270, ""([^ ]+)$"")))"),"LAC")</f>
        <v>LAC</v>
      </c>
      <c r="C270" s="4">
        <f t="shared" si="6"/>
        <v>1.3</v>
      </c>
      <c r="D270" s="4" t="s">
        <v>191</v>
      </c>
      <c r="E270" s="7" t="s">
        <v>49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0</v>
      </c>
      <c r="N270" s="4">
        <v>0</v>
      </c>
      <c r="O270" s="4">
        <v>0</v>
      </c>
      <c r="P270" s="8">
        <v>0</v>
      </c>
      <c r="Q270" s="7">
        <v>1</v>
      </c>
      <c r="R270" s="4">
        <v>8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Xavier Hutchinson</v>
      </c>
      <c r="B271" s="4" t="str">
        <f ca="1">IFERROR(__xludf.DUMMYFUNCTION("INDEX(IFNA(REGEXEXTRACT(D271, ""([^ ]+)$"")))"),"HOU")</f>
        <v>HOU</v>
      </c>
      <c r="C271" s="4">
        <f t="shared" si="6"/>
        <v>1.3</v>
      </c>
      <c r="D271" s="4" t="s">
        <v>304</v>
      </c>
      <c r="E271" s="7" t="s">
        <v>33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8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Jalin Hyatt</v>
      </c>
      <c r="B272" s="4" t="str">
        <f ca="1">IFERROR(__xludf.DUMMYFUNCTION("INDEX(IFNA(REGEXEXTRACT(D272, ""([^ ]+)$"")))"),"NYG")</f>
        <v>NYG</v>
      </c>
      <c r="C272" s="4">
        <f t="shared" si="6"/>
        <v>1.4</v>
      </c>
      <c r="D272" s="4" t="s">
        <v>518</v>
      </c>
      <c r="E272" s="7" t="s">
        <v>96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9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Alec Ingold</v>
      </c>
      <c r="B273" s="4" t="str">
        <f ca="1">IFERROR(__xludf.DUMMYFUNCTION("INDEX(IFNA(REGEXEXTRACT(D273, ""([^ ]+)$"")))"),"MIA")</f>
        <v>MIA</v>
      </c>
      <c r="C273" s="4">
        <f t="shared" si="6"/>
        <v>0.4</v>
      </c>
      <c r="D273" s="4" t="s">
        <v>305</v>
      </c>
      <c r="E273" s="7" t="s">
        <v>340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1</v>
      </c>
      <c r="N273" s="4">
        <v>4</v>
      </c>
      <c r="O273" s="4">
        <v>0</v>
      </c>
      <c r="P273" s="8">
        <v>0</v>
      </c>
      <c r="Q273" s="7">
        <v>0</v>
      </c>
      <c r="R273" s="4">
        <v>0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Rakim Jarrett</v>
      </c>
      <c r="B274" s="4" t="str">
        <f ca="1">IFERROR(__xludf.DUMMYFUNCTION("INDEX(IFNA(REGEXEXTRACT(D274, ""([^ ]+)$"")))"),"TB")</f>
        <v>TB</v>
      </c>
      <c r="C274" s="4">
        <f t="shared" si="6"/>
        <v>1.1000000000000001</v>
      </c>
      <c r="D274" s="4" t="s">
        <v>573</v>
      </c>
      <c r="E274" s="7" t="s">
        <v>338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6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D'Ernest Johnson</v>
      </c>
      <c r="B275" s="4" t="str">
        <f ca="1">IFERROR(__xludf.DUMMYFUNCTION("INDEX(IFNA(REGEXEXTRACT(D275, ""([^ ]+)$"")))"),"JAX")</f>
        <v>JAX</v>
      </c>
      <c r="C275" s="4">
        <f t="shared" si="6"/>
        <v>1.3</v>
      </c>
      <c r="D275" s="4" t="s">
        <v>377</v>
      </c>
      <c r="E275" s="7" t="s">
        <v>420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1</v>
      </c>
      <c r="R275" s="4">
        <v>8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Roschon Johnson</v>
      </c>
      <c r="B276" s="4" t="str">
        <f ca="1">IFERROR(__xludf.DUMMYFUNCTION("INDEX(IFNA(REGEXEXTRACT(D276, ""([^ ]+)$"")))"),"CHI")</f>
        <v>CHI</v>
      </c>
      <c r="C276" s="4">
        <f t="shared" si="6"/>
        <v>0.30000000000000004</v>
      </c>
      <c r="D276" s="4" t="s">
        <v>429</v>
      </c>
      <c r="E276" s="7" t="s">
        <v>422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1</v>
      </c>
      <c r="N276" s="4">
        <v>3</v>
      </c>
      <c r="O276" s="4">
        <v>0</v>
      </c>
      <c r="P276" s="8">
        <v>0</v>
      </c>
      <c r="Q276" s="7">
        <v>0</v>
      </c>
      <c r="R276" s="4">
        <v>0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Mason Kinsey</v>
      </c>
      <c r="B277" s="4" t="str">
        <f ca="1">IFERROR(__xludf.DUMMYFUNCTION("INDEX(IFNA(REGEXEXTRACT(D277, ""([^ ]+)$"")))"),"TEN")</f>
        <v>TEN</v>
      </c>
      <c r="C277" s="4">
        <f t="shared" si="6"/>
        <v>1.1000000000000001</v>
      </c>
      <c r="D277" s="4" t="s">
        <v>550</v>
      </c>
      <c r="E277" s="7" t="s">
        <v>35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0</v>
      </c>
      <c r="N277" s="4">
        <v>0</v>
      </c>
      <c r="O277" s="4">
        <v>0</v>
      </c>
      <c r="P277" s="8">
        <v>0</v>
      </c>
      <c r="Q277" s="7">
        <v>1</v>
      </c>
      <c r="R277" s="4">
        <v>6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David Martin-Robinson</v>
      </c>
      <c r="B278" s="4" t="str">
        <f ca="1">IFERROR(__xludf.DUMMYFUNCTION("INDEX(IFNA(REGEXEXTRACT(D278, ""([^ ]+)$"")))"),"TEN")</f>
        <v>TEN</v>
      </c>
      <c r="C278" s="4">
        <f t="shared" si="6"/>
        <v>1.1000000000000001</v>
      </c>
      <c r="D278" s="4" t="s">
        <v>574</v>
      </c>
      <c r="E278" s="7" t="s">
        <v>35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1</v>
      </c>
      <c r="R278" s="4">
        <v>6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Jalen Nailor</v>
      </c>
      <c r="B279" s="4" t="str">
        <f ca="1">IFERROR(__xludf.DUMMYFUNCTION("INDEX(IFNA(REGEXEXTRACT(D279, ""([^ ]+)$"")))"),"MIN")</f>
        <v>MIN</v>
      </c>
      <c r="C279" s="4">
        <f t="shared" si="6"/>
        <v>1</v>
      </c>
      <c r="D279" s="4" t="s">
        <v>135</v>
      </c>
      <c r="E279" s="7" t="s">
        <v>112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0</v>
      </c>
      <c r="N279" s="4">
        <v>0</v>
      </c>
      <c r="O279" s="4">
        <v>0</v>
      </c>
      <c r="P279" s="8">
        <v>0</v>
      </c>
      <c r="Q279" s="7">
        <v>1</v>
      </c>
      <c r="R279" s="4">
        <v>5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Dameon Pierce</v>
      </c>
      <c r="B280" s="4" t="str">
        <f ca="1">IFERROR(__xludf.DUMMYFUNCTION("INDEX(IFNA(REGEXEXTRACT(D280, ""([^ ]+)$"")))"),"HOU")</f>
        <v>HOU</v>
      </c>
      <c r="C280" s="4">
        <f t="shared" si="6"/>
        <v>0.4</v>
      </c>
      <c r="D280" s="4" t="s">
        <v>267</v>
      </c>
      <c r="E280" s="7" t="s">
        <v>33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1</v>
      </c>
      <c r="N280" s="4">
        <v>4</v>
      </c>
      <c r="O280" s="4">
        <v>0</v>
      </c>
      <c r="P280" s="8">
        <v>0</v>
      </c>
      <c r="Q280" s="7">
        <v>0</v>
      </c>
      <c r="R280" s="4">
        <v>0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Kyle Pitts</v>
      </c>
      <c r="B281" s="4" t="str">
        <f ca="1">IFERROR(__xludf.DUMMYFUNCTION("INDEX(IFNA(REGEXEXTRACT(D281, ""([^ ]+)$"")))"),"ATL")</f>
        <v>ATL</v>
      </c>
      <c r="C281" s="4">
        <f t="shared" si="6"/>
        <v>1.2000000000000002</v>
      </c>
      <c r="D281" s="4" t="s">
        <v>137</v>
      </c>
      <c r="E281" s="7" t="s">
        <v>354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1</v>
      </c>
      <c r="R281" s="4">
        <v>7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Christopher Rodriguez</v>
      </c>
      <c r="B282" s="4" t="str">
        <f ca="1">IFERROR(__xludf.DUMMYFUNCTION("INDEX(IFNA(REGEXEXTRACT(D282, ""([^ ]+)$"")))"),"WAS")</f>
        <v>WAS</v>
      </c>
      <c r="C282" s="4">
        <f t="shared" si="6"/>
        <v>0.5</v>
      </c>
      <c r="D282" s="4" t="s">
        <v>559</v>
      </c>
      <c r="E282" s="7" t="s">
        <v>423</v>
      </c>
      <c r="F282" s="7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3</v>
      </c>
      <c r="N282" s="4">
        <v>5</v>
      </c>
      <c r="O282" s="4">
        <v>0</v>
      </c>
      <c r="P282" s="8">
        <v>0</v>
      </c>
      <c r="Q282" s="7">
        <v>0</v>
      </c>
      <c r="R282" s="4">
        <v>0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Luke Schoonmaker</v>
      </c>
      <c r="B283" s="4" t="str">
        <f ca="1">IFERROR(__xludf.DUMMYFUNCTION("INDEX(IFNA(REGEXEXTRACT(D283, ""([^ ]+)$"")))"),"DAL")</f>
        <v>DAL</v>
      </c>
      <c r="C283" s="4">
        <f t="shared" si="6"/>
        <v>0.8</v>
      </c>
      <c r="D283" s="4" t="s">
        <v>369</v>
      </c>
      <c r="E283" s="7" t="s">
        <v>358</v>
      </c>
      <c r="F283" s="7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0</v>
      </c>
      <c r="N283" s="4">
        <v>0</v>
      </c>
      <c r="O283" s="4">
        <v>0</v>
      </c>
      <c r="P283" s="8">
        <v>0</v>
      </c>
      <c r="Q283" s="7">
        <v>1</v>
      </c>
      <c r="R283" s="4">
        <v>3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Durham Smythe</v>
      </c>
      <c r="B284" s="4" t="str">
        <f ca="1">IFERROR(__xludf.DUMMYFUNCTION("INDEX(IFNA(REGEXEXTRACT(D284, ""([^ ]+)$"")))"),"MIA")</f>
        <v>MIA</v>
      </c>
      <c r="C284" s="4">
        <f t="shared" si="6"/>
        <v>1</v>
      </c>
      <c r="D284" s="4" t="s">
        <v>412</v>
      </c>
      <c r="E284" s="7" t="s">
        <v>340</v>
      </c>
      <c r="F284" s="7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0</v>
      </c>
      <c r="N284" s="4">
        <v>0</v>
      </c>
      <c r="O284" s="4">
        <v>0</v>
      </c>
      <c r="P284" s="8">
        <v>0</v>
      </c>
      <c r="Q284" s="7">
        <v>1</v>
      </c>
      <c r="R284" s="4">
        <v>5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Pierre Strong</v>
      </c>
      <c r="B285" s="4" t="str">
        <f ca="1">IFERROR(__xludf.DUMMYFUNCTION("INDEX(IFNA(REGEXEXTRACT(D285, ""([^ ]+)$"")))"),"CLE")</f>
        <v>CLE</v>
      </c>
      <c r="C285" s="4">
        <f t="shared" si="6"/>
        <v>1.9000000000000001</v>
      </c>
      <c r="D285" s="4" t="s">
        <v>202</v>
      </c>
      <c r="E285" s="7" t="s">
        <v>59</v>
      </c>
      <c r="F285" s="7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2</v>
      </c>
      <c r="N285" s="4">
        <v>6</v>
      </c>
      <c r="O285" s="4">
        <v>0</v>
      </c>
      <c r="P285" s="8">
        <v>0</v>
      </c>
      <c r="Q285" s="7">
        <v>2</v>
      </c>
      <c r="R285" s="4">
        <v>3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Deven Thompkins</v>
      </c>
      <c r="B286" s="4" t="str">
        <f ca="1">IFERROR(__xludf.DUMMYFUNCTION("INDEX(IFNA(REGEXEXTRACT(D286, ""([^ ]+)$"")))"),"CAR")</f>
        <v>CAR</v>
      </c>
      <c r="C286" s="4">
        <f t="shared" si="6"/>
        <v>0.9</v>
      </c>
      <c r="D286" s="4" t="s">
        <v>575</v>
      </c>
      <c r="E286" s="7" t="s">
        <v>21</v>
      </c>
      <c r="F286" s="7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1</v>
      </c>
      <c r="N286" s="4">
        <v>9</v>
      </c>
      <c r="O286" s="4">
        <v>0</v>
      </c>
      <c r="P286" s="8">
        <v>0</v>
      </c>
      <c r="Q286" s="7">
        <v>0</v>
      </c>
      <c r="R286" s="4">
        <v>0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Adam Trautman</v>
      </c>
      <c r="B287" s="4" t="str">
        <f ca="1">IFERROR(__xludf.DUMMYFUNCTION("INDEX(IFNA(REGEXEXTRACT(D287, ""([^ ]+)$"")))"),"DEN")</f>
        <v>DEN</v>
      </c>
      <c r="C287" s="4">
        <f t="shared" si="6"/>
        <v>1</v>
      </c>
      <c r="D287" s="4" t="s">
        <v>445</v>
      </c>
      <c r="E287" s="7" t="s">
        <v>82</v>
      </c>
      <c r="F287" s="7">
        <v>0</v>
      </c>
      <c r="G287" s="7">
        <v>0</v>
      </c>
      <c r="H287" s="4">
        <v>0</v>
      </c>
      <c r="I287" s="4">
        <v>0</v>
      </c>
      <c r="J287" s="4">
        <v>0</v>
      </c>
      <c r="K287" s="4">
        <v>0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1</v>
      </c>
      <c r="R287" s="4">
        <v>5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Jamaal Williams</v>
      </c>
      <c r="B288" s="4" t="str">
        <f ca="1">IFERROR(__xludf.DUMMYFUNCTION("INDEX(IFNA(REGEXEXTRACT(D288, ""([^ ]+)$"")))"),"NO")</f>
        <v>NO</v>
      </c>
      <c r="C288" s="4">
        <f t="shared" si="6"/>
        <v>0.8</v>
      </c>
      <c r="D288" s="4" t="s">
        <v>123</v>
      </c>
      <c r="E288" s="7" t="s">
        <v>355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3</v>
      </c>
      <c r="N288" s="4">
        <v>8</v>
      </c>
      <c r="O288" s="4">
        <v>0</v>
      </c>
      <c r="P288" s="8">
        <v>0</v>
      </c>
      <c r="Q288" s="7">
        <v>0</v>
      </c>
      <c r="R288" s="4">
        <v>0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D'Onta Foreman</v>
      </c>
      <c r="B289" s="4" t="str">
        <f ca="1">IFERROR(__xludf.DUMMYFUNCTION("INDEX(IFNA(REGEXEXTRACT(D289, ""([^ ]+)$"")))"),"CLE")</f>
        <v>CLE</v>
      </c>
      <c r="C289" s="4">
        <f t="shared" si="6"/>
        <v>-1.9</v>
      </c>
      <c r="D289" s="4" t="s">
        <v>368</v>
      </c>
      <c r="E289" s="7" t="s">
        <v>59</v>
      </c>
      <c r="F289" s="7">
        <v>-1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2</v>
      </c>
      <c r="N289" s="4">
        <v>1</v>
      </c>
      <c r="O289" s="4">
        <v>0</v>
      </c>
      <c r="P289" s="8">
        <v>0</v>
      </c>
      <c r="Q289" s="7">
        <v>0</v>
      </c>
      <c r="R289" s="4">
        <v>0</v>
      </c>
      <c r="S289" s="4">
        <v>0</v>
      </c>
      <c r="T289" s="8">
        <v>0</v>
      </c>
      <c r="U289" s="7">
        <v>1</v>
      </c>
      <c r="V289" s="8">
        <v>0</v>
      </c>
    </row>
    <row r="290" spans="1:22" x14ac:dyDescent="0.2">
      <c r="A290" s="4" t="str">
        <f t="shared" ca="1" si="5"/>
        <v>Xavier Gipson</v>
      </c>
      <c r="B290" s="4" t="str">
        <f ca="1">IFERROR(__xludf.DUMMYFUNCTION("INDEX(IFNA(REGEXEXTRACT(D290, ""([^ ]+)$"")))"),"NYJ")</f>
        <v>NYJ</v>
      </c>
      <c r="C290" s="4">
        <f t="shared" si="6"/>
        <v>-2</v>
      </c>
      <c r="D290" s="4" t="s">
        <v>441</v>
      </c>
      <c r="E290" s="7" t="s">
        <v>51</v>
      </c>
      <c r="F290" s="7">
        <v>-1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0</v>
      </c>
      <c r="N290" s="4">
        <v>0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1</v>
      </c>
      <c r="V290" s="8">
        <v>0</v>
      </c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90" xr:uid="{00000000-0009-0000-0000-000009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Baker Mayfield</v>
      </c>
      <c r="B3" s="4" t="str">
        <f ca="1">IFERROR(__xludf.DUMMYFUNCTION("INDEX(IFNA(REGEXEXTRACT(D3, ""([^ ]+)$"")))"),"TB")</f>
        <v>TB</v>
      </c>
      <c r="C3" s="4">
        <f t="shared" ref="C3:C66" si="1">Pts_PA*G3+Pts_PC*H3+Pts_PY*I3+Pts_PTD*J3+Pts_PI*K3+Pts_P2*L3+Pts_RA*M3+Pts_RY*N3+Pts_RTD*O3+Pts_R2*P3+Pts_Res*Q3+Pts_ReY*R3+Pts_ReTD*S3+Pts_Re2*T3+Pts_FL*U3+Pts_FTD*V3</f>
        <v>34.56</v>
      </c>
      <c r="D3" s="4" t="s">
        <v>18</v>
      </c>
      <c r="E3" s="7" t="s">
        <v>29</v>
      </c>
      <c r="F3" s="6">
        <v>44</v>
      </c>
      <c r="G3" s="7">
        <v>32</v>
      </c>
      <c r="H3" s="4">
        <v>27</v>
      </c>
      <c r="I3" s="4">
        <v>359</v>
      </c>
      <c r="J3" s="4">
        <v>5</v>
      </c>
      <c r="K3" s="4">
        <v>0</v>
      </c>
      <c r="L3" s="8">
        <v>0</v>
      </c>
      <c r="M3" s="7">
        <v>1</v>
      </c>
      <c r="N3" s="4">
        <v>2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Joe Burrow</v>
      </c>
      <c r="B4" s="4" t="str">
        <f ca="1">IFERROR(__xludf.DUMMYFUNCTION("INDEX(IFNA(REGEXEXTRACT(D4, ""([^ ]+)$"")))"),"CIN")</f>
        <v>CIN</v>
      </c>
      <c r="C4" s="4">
        <f t="shared" si="1"/>
        <v>36.980000000000004</v>
      </c>
      <c r="D4" s="4" t="s">
        <v>141</v>
      </c>
      <c r="E4" s="7" t="s">
        <v>49</v>
      </c>
      <c r="F4" s="6">
        <v>42</v>
      </c>
      <c r="G4" s="7">
        <v>49</v>
      </c>
      <c r="H4" s="4">
        <v>39</v>
      </c>
      <c r="I4" s="4">
        <v>412</v>
      </c>
      <c r="J4" s="4">
        <v>3</v>
      </c>
      <c r="K4" s="4">
        <v>0</v>
      </c>
      <c r="L4" s="8">
        <v>0</v>
      </c>
      <c r="M4" s="7">
        <v>4</v>
      </c>
      <c r="N4" s="4">
        <v>25</v>
      </c>
      <c r="O4" s="4">
        <v>1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Drew Lock</v>
      </c>
      <c r="B5" s="4" t="str">
        <f ca="1">IFERROR(__xludf.DUMMYFUNCTION("INDEX(IFNA(REGEXEXTRACT(D5, ""([^ ]+)$"")))"),"NYG")</f>
        <v>NYG</v>
      </c>
      <c r="C5" s="4">
        <f t="shared" si="1"/>
        <v>34.36</v>
      </c>
      <c r="D5" s="4" t="s">
        <v>529</v>
      </c>
      <c r="E5" s="7" t="s">
        <v>352</v>
      </c>
      <c r="F5" s="6">
        <v>42</v>
      </c>
      <c r="G5" s="7">
        <v>23</v>
      </c>
      <c r="H5" s="4">
        <v>17</v>
      </c>
      <c r="I5" s="4">
        <v>309</v>
      </c>
      <c r="J5" s="4">
        <v>4</v>
      </c>
      <c r="K5" s="4">
        <v>0</v>
      </c>
      <c r="L5" s="8">
        <v>0</v>
      </c>
      <c r="M5" s="7">
        <v>5</v>
      </c>
      <c r="N5" s="4">
        <v>0</v>
      </c>
      <c r="O5" s="4">
        <v>1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Jayden Daniels</v>
      </c>
      <c r="B6" s="4" t="str">
        <f ca="1">IFERROR(__xludf.DUMMYFUNCTION("INDEX(IFNA(REGEXEXTRACT(D6, ""([^ ]+)$"")))"),"WAS")</f>
        <v>WAS</v>
      </c>
      <c r="C6" s="4">
        <f t="shared" si="1"/>
        <v>31.78</v>
      </c>
      <c r="D6" s="4" t="s">
        <v>30</v>
      </c>
      <c r="E6" s="7" t="s">
        <v>339</v>
      </c>
      <c r="F6" s="6">
        <v>37</v>
      </c>
      <c r="G6" s="7">
        <v>36</v>
      </c>
      <c r="H6" s="4">
        <v>24</v>
      </c>
      <c r="I6" s="4">
        <v>227</v>
      </c>
      <c r="J6" s="4">
        <v>3</v>
      </c>
      <c r="K6" s="4">
        <v>1</v>
      </c>
      <c r="L6" s="8">
        <v>0</v>
      </c>
      <c r="M6" s="7">
        <v>16</v>
      </c>
      <c r="N6" s="4">
        <v>127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Brock Purdy</v>
      </c>
      <c r="B7" s="4" t="str">
        <f ca="1">IFERROR(__xludf.DUMMYFUNCTION("INDEX(IFNA(REGEXEXTRACT(D7, ""([^ ]+)$"")))"),"SF")</f>
        <v>SF</v>
      </c>
      <c r="C7" s="4">
        <f t="shared" si="1"/>
        <v>30.279999999999998</v>
      </c>
      <c r="D7" s="4" t="s">
        <v>113</v>
      </c>
      <c r="E7" s="7" t="s">
        <v>422</v>
      </c>
      <c r="F7" s="6">
        <v>36</v>
      </c>
      <c r="G7" s="7">
        <v>35</v>
      </c>
      <c r="H7" s="4">
        <v>27</v>
      </c>
      <c r="I7" s="4">
        <v>377</v>
      </c>
      <c r="J7" s="4">
        <v>3</v>
      </c>
      <c r="K7" s="4">
        <v>2</v>
      </c>
      <c r="L7" s="8">
        <v>0</v>
      </c>
      <c r="M7" s="7">
        <v>3</v>
      </c>
      <c r="N7" s="4">
        <v>12</v>
      </c>
      <c r="O7" s="4">
        <v>1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Jared Goff</v>
      </c>
      <c r="B8" s="4" t="str">
        <f ca="1">IFERROR(__xludf.DUMMYFUNCTION("INDEX(IFNA(REGEXEXTRACT(D8, ""([^ ]+)$"")))"),"DET")</f>
        <v>DET</v>
      </c>
      <c r="C8" s="4">
        <f t="shared" si="1"/>
        <v>25.82</v>
      </c>
      <c r="D8" s="4" t="s">
        <v>90</v>
      </c>
      <c r="E8" s="7" t="s">
        <v>39</v>
      </c>
      <c r="F8" s="6">
        <v>32</v>
      </c>
      <c r="G8" s="7">
        <v>34</v>
      </c>
      <c r="H8" s="4">
        <v>26</v>
      </c>
      <c r="I8" s="4">
        <v>303</v>
      </c>
      <c r="J8" s="4">
        <v>3</v>
      </c>
      <c r="K8" s="4">
        <v>0</v>
      </c>
      <c r="L8" s="8">
        <v>1</v>
      </c>
      <c r="M8" s="7">
        <v>3</v>
      </c>
      <c r="N8" s="4">
        <v>-3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Lamar Jackson</v>
      </c>
      <c r="B9" s="4" t="str">
        <f ca="1">IFERROR(__xludf.DUMMYFUNCTION("INDEX(IFNA(REGEXEXTRACT(D9, ""([^ ]+)$"")))"),"BAL")</f>
        <v>BAL</v>
      </c>
      <c r="C9" s="4">
        <f t="shared" si="1"/>
        <v>29.42</v>
      </c>
      <c r="D9" s="4" t="s">
        <v>32</v>
      </c>
      <c r="E9" s="7" t="s">
        <v>362</v>
      </c>
      <c r="F9" s="6">
        <v>32</v>
      </c>
      <c r="G9" s="7">
        <v>15</v>
      </c>
      <c r="H9" s="4">
        <v>10</v>
      </c>
      <c r="I9" s="4">
        <v>168</v>
      </c>
      <c r="J9" s="4">
        <v>2</v>
      </c>
      <c r="K9" s="4">
        <v>0</v>
      </c>
      <c r="L9" s="8">
        <v>0</v>
      </c>
      <c r="M9" s="7">
        <v>4</v>
      </c>
      <c r="N9" s="4">
        <v>87</v>
      </c>
      <c r="O9" s="4">
        <v>1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Sam Darnold</v>
      </c>
      <c r="B10" s="4" t="str">
        <f ca="1">IFERROR(__xludf.DUMMYFUNCTION("INDEX(IFNA(REGEXEXTRACT(D10, ""([^ ]+)$"")))"),"MIN")</f>
        <v>MIN</v>
      </c>
      <c r="C10" s="4">
        <f t="shared" si="1"/>
        <v>24.779999999999998</v>
      </c>
      <c r="D10" s="4" t="s">
        <v>52</v>
      </c>
      <c r="E10" s="7" t="s">
        <v>23</v>
      </c>
      <c r="F10" s="6">
        <v>31</v>
      </c>
      <c r="G10" s="7">
        <v>43</v>
      </c>
      <c r="H10" s="4">
        <v>33</v>
      </c>
      <c r="I10" s="4">
        <v>377</v>
      </c>
      <c r="J10" s="4">
        <v>3</v>
      </c>
      <c r="K10" s="4">
        <v>1</v>
      </c>
      <c r="L10" s="8">
        <v>0</v>
      </c>
      <c r="M10" s="7">
        <v>3</v>
      </c>
      <c r="N10" s="4">
        <v>-3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Patrick Mahomes</v>
      </c>
      <c r="B11" s="4" t="str">
        <f ca="1">IFERROR(__xludf.DUMMYFUNCTION("INDEX(IFNA(REGEXEXTRACT(D11, ""([^ ]+)$"")))"),"KC")</f>
        <v>KC</v>
      </c>
      <c r="C11" s="4">
        <f t="shared" si="1"/>
        <v>26</v>
      </c>
      <c r="D11" s="4" t="s">
        <v>73</v>
      </c>
      <c r="E11" s="7" t="s">
        <v>425</v>
      </c>
      <c r="F11" s="6">
        <v>31</v>
      </c>
      <c r="G11" s="7">
        <v>38</v>
      </c>
      <c r="H11" s="4">
        <v>29</v>
      </c>
      <c r="I11" s="4">
        <v>320</v>
      </c>
      <c r="J11" s="4">
        <v>3</v>
      </c>
      <c r="K11" s="4">
        <v>0</v>
      </c>
      <c r="L11" s="8">
        <v>0</v>
      </c>
      <c r="M11" s="7">
        <v>1</v>
      </c>
      <c r="N11" s="4">
        <v>12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Justin Herbert</v>
      </c>
      <c r="B12" s="4" t="str">
        <f ca="1">IFERROR(__xludf.DUMMYFUNCTION("INDEX(IFNA(REGEXEXTRACT(D12, ""([^ ]+)$"")))"),"LAC")</f>
        <v>LAC</v>
      </c>
      <c r="C12" s="4">
        <f t="shared" si="1"/>
        <v>24.44</v>
      </c>
      <c r="D12" s="4" t="s">
        <v>97</v>
      </c>
      <c r="E12" s="7" t="s">
        <v>346</v>
      </c>
      <c r="F12" s="6">
        <v>30</v>
      </c>
      <c r="G12" s="7">
        <v>38</v>
      </c>
      <c r="H12" s="4">
        <v>26</v>
      </c>
      <c r="I12" s="4">
        <v>281</v>
      </c>
      <c r="J12" s="4">
        <v>3</v>
      </c>
      <c r="K12" s="4">
        <v>0</v>
      </c>
      <c r="L12" s="8">
        <v>0</v>
      </c>
      <c r="M12" s="7">
        <v>3</v>
      </c>
      <c r="N12" s="4">
        <v>12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Tee Higgins</v>
      </c>
      <c r="B13" s="4" t="str">
        <f ca="1">IFERROR(__xludf.DUMMYFUNCTION("INDEX(IFNA(REGEXEXTRACT(D13, ""([^ ]+)$"")))"),"CIN")</f>
        <v>CIN</v>
      </c>
      <c r="C13" s="4">
        <f t="shared" si="1"/>
        <v>34.6</v>
      </c>
      <c r="D13" s="4" t="s">
        <v>432</v>
      </c>
      <c r="E13" s="7" t="s">
        <v>49</v>
      </c>
      <c r="F13" s="6">
        <v>30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0</v>
      </c>
      <c r="N13" s="4">
        <v>0</v>
      </c>
      <c r="O13" s="4">
        <v>0</v>
      </c>
      <c r="P13" s="8">
        <v>0</v>
      </c>
      <c r="Q13" s="7">
        <v>11</v>
      </c>
      <c r="R13" s="4">
        <v>131</v>
      </c>
      <c r="S13" s="4">
        <v>3</v>
      </c>
      <c r="T13" s="8">
        <v>0</v>
      </c>
      <c r="U13" s="7">
        <v>1</v>
      </c>
      <c r="V13" s="8">
        <v>0</v>
      </c>
    </row>
    <row r="14" spans="1:22" x14ac:dyDescent="0.2">
      <c r="A14" s="4" t="str">
        <f t="shared" ca="1" si="0"/>
        <v>Malik Nabers</v>
      </c>
      <c r="B14" s="4" t="str">
        <f ca="1">IFERROR(__xludf.DUMMYFUNCTION("INDEX(IFNA(REGEXEXTRACT(D14, ""([^ ]+)$"")))"),"NYG")</f>
        <v>NYG</v>
      </c>
      <c r="C14" s="4">
        <f t="shared" si="1"/>
        <v>32.6</v>
      </c>
      <c r="D14" s="4" t="s">
        <v>154</v>
      </c>
      <c r="E14" s="7" t="s">
        <v>352</v>
      </c>
      <c r="F14" s="6">
        <v>29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0</v>
      </c>
      <c r="N14" s="4">
        <v>0</v>
      </c>
      <c r="O14" s="4">
        <v>0</v>
      </c>
      <c r="P14" s="8">
        <v>0</v>
      </c>
      <c r="Q14" s="7">
        <v>7</v>
      </c>
      <c r="R14" s="4">
        <v>171</v>
      </c>
      <c r="S14" s="4">
        <v>2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Bo Nix</v>
      </c>
      <c r="B15" s="4" t="str">
        <f ca="1">IFERROR(__xludf.DUMMYFUNCTION("INDEX(IFNA(REGEXEXTRACT(D15, ""([^ ]+)$"")))"),"DEN")</f>
        <v>DEN</v>
      </c>
      <c r="C15" s="4">
        <f t="shared" si="1"/>
        <v>21.86</v>
      </c>
      <c r="D15" s="4" t="s">
        <v>111</v>
      </c>
      <c r="E15" s="7" t="s">
        <v>59</v>
      </c>
      <c r="F15" s="6">
        <v>27</v>
      </c>
      <c r="G15" s="7">
        <v>31</v>
      </c>
      <c r="H15" s="4">
        <v>24</v>
      </c>
      <c r="I15" s="4">
        <v>219</v>
      </c>
      <c r="J15" s="4">
        <v>3</v>
      </c>
      <c r="K15" s="4">
        <v>1</v>
      </c>
      <c r="L15" s="8">
        <v>0</v>
      </c>
      <c r="M15" s="7">
        <v>7</v>
      </c>
      <c r="N15" s="4">
        <v>31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Josh Allen</v>
      </c>
      <c r="B16" s="4" t="str">
        <f ca="1">IFERROR(__xludf.DUMMYFUNCTION("INDEX(IFNA(REGEXEXTRACT(D16, ""([^ ]+)$"")))"),"BUF")</f>
        <v>BUF</v>
      </c>
      <c r="C16" s="4">
        <f t="shared" si="1"/>
        <v>22.98</v>
      </c>
      <c r="D16" s="4" t="s">
        <v>20</v>
      </c>
      <c r="E16" s="7" t="s">
        <v>42</v>
      </c>
      <c r="F16" s="6">
        <v>26</v>
      </c>
      <c r="G16" s="7">
        <v>27</v>
      </c>
      <c r="H16" s="4">
        <v>16</v>
      </c>
      <c r="I16" s="4">
        <v>182</v>
      </c>
      <c r="J16" s="4">
        <v>2</v>
      </c>
      <c r="K16" s="4">
        <v>0</v>
      </c>
      <c r="L16" s="8">
        <v>0</v>
      </c>
      <c r="M16" s="7">
        <v>5</v>
      </c>
      <c r="N16" s="4">
        <v>17</v>
      </c>
      <c r="O16" s="4">
        <v>1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Tyler Huntley</v>
      </c>
      <c r="B17" s="4" t="str">
        <f ca="1">IFERROR(__xludf.DUMMYFUNCTION("INDEX(IFNA(REGEXEXTRACT(D17, ""([^ ]+)$"")))"),"MIA")</f>
        <v>MIA</v>
      </c>
      <c r="C17" s="4">
        <f t="shared" si="1"/>
        <v>24.2</v>
      </c>
      <c r="D17" s="4" t="s">
        <v>465</v>
      </c>
      <c r="E17" s="7" t="s">
        <v>85</v>
      </c>
      <c r="F17" s="6">
        <v>26</v>
      </c>
      <c r="G17" s="7">
        <v>26</v>
      </c>
      <c r="H17" s="4">
        <v>22</v>
      </c>
      <c r="I17" s="4">
        <v>225</v>
      </c>
      <c r="J17" s="4">
        <v>1</v>
      </c>
      <c r="K17" s="4">
        <v>0</v>
      </c>
      <c r="L17" s="8">
        <v>0</v>
      </c>
      <c r="M17" s="7">
        <v>7</v>
      </c>
      <c r="N17" s="4">
        <v>52</v>
      </c>
      <c r="O17" s="4">
        <v>1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Jonathan Taylor</v>
      </c>
      <c r="B18" s="4" t="str">
        <f ca="1">IFERROR(__xludf.DUMMYFUNCTION("INDEX(IFNA(REGEXEXTRACT(D18, ""([^ ]+)$"")))"),"IND")</f>
        <v>IND</v>
      </c>
      <c r="C18" s="4">
        <f t="shared" si="1"/>
        <v>26.6</v>
      </c>
      <c r="D18" s="4" t="s">
        <v>119</v>
      </c>
      <c r="E18" s="7" t="s">
        <v>53</v>
      </c>
      <c r="F18" s="6">
        <v>25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32</v>
      </c>
      <c r="N18" s="4">
        <v>125</v>
      </c>
      <c r="O18" s="4">
        <v>2</v>
      </c>
      <c r="P18" s="8">
        <v>0</v>
      </c>
      <c r="Q18" s="7">
        <v>2</v>
      </c>
      <c r="R18" s="4">
        <v>11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DeVonta Smith</v>
      </c>
      <c r="B19" s="4" t="str">
        <f ca="1">IFERROR(__xludf.DUMMYFUNCTION("INDEX(IFNA(REGEXEXTRACT(D19, ""([^ ]+)$"")))"),"PHI")</f>
        <v>PHI</v>
      </c>
      <c r="C19" s="4">
        <f t="shared" si="1"/>
        <v>27</v>
      </c>
      <c r="D19" s="4" t="s">
        <v>138</v>
      </c>
      <c r="E19" s="7" t="s">
        <v>89</v>
      </c>
      <c r="F19" s="6">
        <v>24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0</v>
      </c>
      <c r="N19" s="4">
        <v>0</v>
      </c>
      <c r="O19" s="4">
        <v>0</v>
      </c>
      <c r="P19" s="8">
        <v>0</v>
      </c>
      <c r="Q19" s="7">
        <v>6</v>
      </c>
      <c r="R19" s="4">
        <v>120</v>
      </c>
      <c r="S19" s="4">
        <v>2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Adam Thielen</v>
      </c>
      <c r="B20" s="4" t="str">
        <f ca="1">IFERROR(__xludf.DUMMYFUNCTION("INDEX(IFNA(REGEXEXTRACT(D20, ""([^ ]+)$"")))"),"CAR")</f>
        <v>CAR</v>
      </c>
      <c r="C20" s="4">
        <f t="shared" si="1"/>
        <v>25.5</v>
      </c>
      <c r="D20" s="4" t="s">
        <v>183</v>
      </c>
      <c r="E20" s="7" t="s">
        <v>31</v>
      </c>
      <c r="F20" s="6">
        <v>23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0</v>
      </c>
      <c r="N20" s="4">
        <v>0</v>
      </c>
      <c r="O20" s="4">
        <v>0</v>
      </c>
      <c r="P20" s="8">
        <v>0</v>
      </c>
      <c r="Q20" s="7">
        <v>5</v>
      </c>
      <c r="R20" s="4">
        <v>110</v>
      </c>
      <c r="S20" s="4">
        <v>2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Marvin Mims</v>
      </c>
      <c r="B21" s="4" t="str">
        <f ca="1">IFERROR(__xludf.DUMMYFUNCTION("INDEX(IFNA(REGEXEXTRACT(D21, ""([^ ]+)$"")))"),"DEN")</f>
        <v>DEN</v>
      </c>
      <c r="C21" s="4">
        <f t="shared" si="1"/>
        <v>26.200000000000003</v>
      </c>
      <c r="D21" s="4" t="s">
        <v>389</v>
      </c>
      <c r="E21" s="7" t="s">
        <v>59</v>
      </c>
      <c r="F21" s="6">
        <v>22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1</v>
      </c>
      <c r="N21" s="4">
        <v>-1</v>
      </c>
      <c r="O21" s="4">
        <v>0</v>
      </c>
      <c r="P21" s="8">
        <v>0</v>
      </c>
      <c r="Q21" s="7">
        <v>8</v>
      </c>
      <c r="R21" s="4">
        <v>103</v>
      </c>
      <c r="S21" s="4">
        <v>2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Mike Evans</v>
      </c>
      <c r="B22" s="4" t="str">
        <f ca="1">IFERROR(__xludf.DUMMYFUNCTION("INDEX(IFNA(REGEXEXTRACT(D22, ""([^ ]+)$"")))"),"TB")</f>
        <v>TB</v>
      </c>
      <c r="C22" s="4">
        <f t="shared" si="1"/>
        <v>25.700000000000003</v>
      </c>
      <c r="D22" s="4" t="s">
        <v>54</v>
      </c>
      <c r="E22" s="7" t="s">
        <v>29</v>
      </c>
      <c r="F22" s="6">
        <v>21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0</v>
      </c>
      <c r="N22" s="4">
        <v>0</v>
      </c>
      <c r="O22" s="4">
        <v>0</v>
      </c>
      <c r="P22" s="8">
        <v>0</v>
      </c>
      <c r="Q22" s="7">
        <v>8</v>
      </c>
      <c r="R22" s="4">
        <v>97</v>
      </c>
      <c r="S22" s="4">
        <v>2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Jahmyr Gibbs</v>
      </c>
      <c r="B23" s="4" t="str">
        <f ca="1">IFERROR(__xludf.DUMMYFUNCTION("INDEX(IFNA(REGEXEXTRACT(D23, ""([^ ]+)$"")))"),"DET")</f>
        <v>DET</v>
      </c>
      <c r="C23" s="4">
        <f t="shared" si="1"/>
        <v>24.300000000000004</v>
      </c>
      <c r="D23" s="4" t="s">
        <v>79</v>
      </c>
      <c r="E23" s="7" t="s">
        <v>39</v>
      </c>
      <c r="F23" s="6">
        <v>21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18</v>
      </c>
      <c r="N23" s="4">
        <v>117</v>
      </c>
      <c r="O23" s="4">
        <v>1</v>
      </c>
      <c r="P23" s="8">
        <v>0</v>
      </c>
      <c r="Q23" s="7">
        <v>4</v>
      </c>
      <c r="R23" s="4">
        <v>46</v>
      </c>
      <c r="S23" s="4">
        <v>0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Derrick Henry</v>
      </c>
      <c r="B24" s="4" t="str">
        <f ca="1">IFERROR(__xludf.DUMMYFUNCTION("INDEX(IFNA(REGEXEXTRACT(D24, ""([^ ]+)$"")))"),"BAL")</f>
        <v>BAL</v>
      </c>
      <c r="C24" s="4">
        <f t="shared" si="1"/>
        <v>23.500000000000004</v>
      </c>
      <c r="D24" s="4" t="s">
        <v>108</v>
      </c>
      <c r="E24" s="7" t="s">
        <v>362</v>
      </c>
      <c r="F24" s="6">
        <v>21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27</v>
      </c>
      <c r="N24" s="4">
        <v>147</v>
      </c>
      <c r="O24" s="4">
        <v>1</v>
      </c>
      <c r="P24" s="8">
        <v>0</v>
      </c>
      <c r="Q24" s="7">
        <v>2</v>
      </c>
      <c r="R24" s="4">
        <v>18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Ladd McConkey</v>
      </c>
      <c r="B25" s="4" t="str">
        <f ca="1">IFERROR(__xludf.DUMMYFUNCTION("INDEX(IFNA(REGEXEXTRACT(D25, ""([^ ]+)$"")))"),"LAC")</f>
        <v>LAC</v>
      </c>
      <c r="C25" s="4">
        <f t="shared" si="1"/>
        <v>25.4</v>
      </c>
      <c r="D25" s="4" t="s">
        <v>126</v>
      </c>
      <c r="E25" s="7" t="s">
        <v>346</v>
      </c>
      <c r="F25" s="6">
        <v>21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0</v>
      </c>
      <c r="N25" s="4">
        <v>0</v>
      </c>
      <c r="O25" s="4">
        <v>0</v>
      </c>
      <c r="P25" s="8">
        <v>0</v>
      </c>
      <c r="Q25" s="7">
        <v>8</v>
      </c>
      <c r="R25" s="4">
        <v>94</v>
      </c>
      <c r="S25" s="4">
        <v>2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Aidan O'Connell</v>
      </c>
      <c r="B26" s="4" t="str">
        <f ca="1">IFERROR(__xludf.DUMMYFUNCTION("INDEX(IFNA(REGEXEXTRACT(D26, ""([^ ]+)$"")))"),"LV")</f>
        <v>LV</v>
      </c>
      <c r="C26" s="4">
        <f t="shared" si="1"/>
        <v>17.579999999999998</v>
      </c>
      <c r="D26" s="4" t="s">
        <v>426</v>
      </c>
      <c r="E26" s="7" t="s">
        <v>129</v>
      </c>
      <c r="F26" s="6">
        <v>21</v>
      </c>
      <c r="G26" s="7">
        <v>35</v>
      </c>
      <c r="H26" s="4">
        <v>20</v>
      </c>
      <c r="I26" s="4">
        <v>242</v>
      </c>
      <c r="J26" s="4">
        <v>2</v>
      </c>
      <c r="K26" s="4">
        <v>0</v>
      </c>
      <c r="L26" s="8">
        <v>0</v>
      </c>
      <c r="M26" s="7">
        <v>3</v>
      </c>
      <c r="N26" s="4">
        <v>-1</v>
      </c>
      <c r="O26" s="4">
        <v>0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Bijan Robinson</v>
      </c>
      <c r="B27" s="4" t="str">
        <f ca="1">IFERROR(__xludf.DUMMYFUNCTION("INDEX(IFNA(REGEXEXTRACT(D27, ""([^ ]+)$"")))"),"ATL")</f>
        <v>ATL</v>
      </c>
      <c r="C27" s="4">
        <f t="shared" si="1"/>
        <v>23.3</v>
      </c>
      <c r="D27" s="4" t="s">
        <v>115</v>
      </c>
      <c r="E27" s="7" t="s">
        <v>341</v>
      </c>
      <c r="F27" s="6">
        <v>21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17</v>
      </c>
      <c r="N27" s="4">
        <v>90</v>
      </c>
      <c r="O27" s="4">
        <v>2</v>
      </c>
      <c r="P27" s="8">
        <v>0</v>
      </c>
      <c r="Q27" s="7">
        <v>3</v>
      </c>
      <c r="R27" s="4">
        <v>8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Joe Flacco</v>
      </c>
      <c r="B28" s="4" t="str">
        <f ca="1">IFERROR(__xludf.DUMMYFUNCTION("INDEX(IFNA(REGEXEXTRACT(D28, ""([^ ]+)$"")))"),"IND")</f>
        <v>IND</v>
      </c>
      <c r="C28" s="4">
        <f t="shared" si="1"/>
        <v>15.300000000000004</v>
      </c>
      <c r="D28" s="4" t="s">
        <v>464</v>
      </c>
      <c r="E28" s="7" t="s">
        <v>53</v>
      </c>
      <c r="F28" s="6">
        <v>20</v>
      </c>
      <c r="G28" s="7">
        <v>38</v>
      </c>
      <c r="H28" s="4">
        <v>26</v>
      </c>
      <c r="I28" s="4">
        <v>330</v>
      </c>
      <c r="J28" s="4">
        <v>2</v>
      </c>
      <c r="K28" s="4">
        <v>2</v>
      </c>
      <c r="L28" s="8">
        <v>0</v>
      </c>
      <c r="M28" s="7">
        <v>1</v>
      </c>
      <c r="N28" s="4">
        <v>1</v>
      </c>
      <c r="O28" s="4">
        <v>0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1</v>
      </c>
      <c r="V28" s="8">
        <v>0</v>
      </c>
    </row>
    <row r="29" spans="1:22" x14ac:dyDescent="0.2">
      <c r="A29" s="4" t="str">
        <f t="shared" ca="1" si="0"/>
        <v>Mac Jones</v>
      </c>
      <c r="B29" s="4" t="str">
        <f ca="1">IFERROR(__xludf.DUMMYFUNCTION("INDEX(IFNA(REGEXEXTRACT(D29, ""([^ ]+)$"")))"),"JAX")</f>
        <v>JAX</v>
      </c>
      <c r="C29" s="4">
        <f t="shared" si="1"/>
        <v>17.16</v>
      </c>
      <c r="D29" s="4" t="s">
        <v>463</v>
      </c>
      <c r="E29" s="7" t="s">
        <v>157</v>
      </c>
      <c r="F29" s="6">
        <v>20</v>
      </c>
      <c r="G29" s="7">
        <v>22</v>
      </c>
      <c r="H29" s="4">
        <v>15</v>
      </c>
      <c r="I29" s="4">
        <v>174</v>
      </c>
      <c r="J29" s="4">
        <v>2</v>
      </c>
      <c r="K29" s="4">
        <v>0</v>
      </c>
      <c r="L29" s="8">
        <v>0</v>
      </c>
      <c r="M29" s="7">
        <v>6</v>
      </c>
      <c r="N29" s="4">
        <v>22</v>
      </c>
      <c r="O29" s="4">
        <v>0</v>
      </c>
      <c r="P29" s="8">
        <v>0</v>
      </c>
      <c r="Q29" s="7">
        <v>0</v>
      </c>
      <c r="R29" s="4">
        <v>0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Ricky Pearsall</v>
      </c>
      <c r="B30" s="4" t="str">
        <f ca="1">IFERROR(__xludf.DUMMYFUNCTION("INDEX(IFNA(REGEXEXTRACT(D30, ""([^ ]+)$"")))"),"SF")</f>
        <v>SF</v>
      </c>
      <c r="C30" s="4">
        <f t="shared" si="1"/>
        <v>24.700000000000003</v>
      </c>
      <c r="D30" s="4" t="s">
        <v>528</v>
      </c>
      <c r="E30" s="7" t="s">
        <v>422</v>
      </c>
      <c r="F30" s="6">
        <v>20</v>
      </c>
      <c r="G30" s="7">
        <v>1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2</v>
      </c>
      <c r="N30" s="4">
        <v>6</v>
      </c>
      <c r="O30" s="4">
        <v>0</v>
      </c>
      <c r="P30" s="8">
        <v>0</v>
      </c>
      <c r="Q30" s="7">
        <v>8</v>
      </c>
      <c r="R30" s="4">
        <v>141</v>
      </c>
      <c r="S30" s="4">
        <v>1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Bryce Young</v>
      </c>
      <c r="B31" s="4" t="str">
        <f ca="1">IFERROR(__xludf.DUMMYFUNCTION("INDEX(IFNA(REGEXEXTRACT(D31, ""([^ ]+)$"")))"),"CAR")</f>
        <v>CAR</v>
      </c>
      <c r="C31" s="4">
        <f t="shared" si="1"/>
        <v>16.920000000000002</v>
      </c>
      <c r="D31" s="4" t="s">
        <v>128</v>
      </c>
      <c r="E31" s="7" t="s">
        <v>31</v>
      </c>
      <c r="F31" s="6">
        <v>20</v>
      </c>
      <c r="G31" s="7">
        <v>28</v>
      </c>
      <c r="H31" s="4">
        <v>15</v>
      </c>
      <c r="I31" s="4">
        <v>203</v>
      </c>
      <c r="J31" s="4">
        <v>2</v>
      </c>
      <c r="K31" s="4">
        <v>0</v>
      </c>
      <c r="L31" s="8">
        <v>0</v>
      </c>
      <c r="M31" s="7">
        <v>2</v>
      </c>
      <c r="N31" s="4">
        <v>8</v>
      </c>
      <c r="O31" s="4">
        <v>0</v>
      </c>
      <c r="P31" s="8">
        <v>0</v>
      </c>
      <c r="Q31" s="7">
        <v>0</v>
      </c>
      <c r="R31" s="4">
        <v>0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Zach Ertz</v>
      </c>
      <c r="B32" s="4" t="str">
        <f ca="1">IFERROR(__xludf.DUMMYFUNCTION("INDEX(IFNA(REGEXEXTRACT(D32, ""([^ ]+)$"")))"),"WAS")</f>
        <v>WAS</v>
      </c>
      <c r="C32" s="4">
        <f t="shared" si="1"/>
        <v>22.2</v>
      </c>
      <c r="D32" s="4" t="s">
        <v>215</v>
      </c>
      <c r="E32" s="7" t="s">
        <v>339</v>
      </c>
      <c r="F32" s="6">
        <v>19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0</v>
      </c>
      <c r="N32" s="4">
        <v>0</v>
      </c>
      <c r="O32" s="4">
        <v>0</v>
      </c>
      <c r="P32" s="8">
        <v>0</v>
      </c>
      <c r="Q32" s="7">
        <v>6</v>
      </c>
      <c r="R32" s="4">
        <v>72</v>
      </c>
      <c r="S32" s="4">
        <v>2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Jameson Williams</v>
      </c>
      <c r="B33" s="4" t="str">
        <f ca="1">IFERROR(__xludf.DUMMYFUNCTION("INDEX(IFNA(REGEXEXTRACT(D33, ""([^ ]+)$"")))"),"DET")</f>
        <v>DET</v>
      </c>
      <c r="C33" s="4">
        <f t="shared" si="1"/>
        <v>22</v>
      </c>
      <c r="D33" s="4" t="s">
        <v>50</v>
      </c>
      <c r="E33" s="7" t="s">
        <v>39</v>
      </c>
      <c r="F33" s="6">
        <v>19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2</v>
      </c>
      <c r="N33" s="4">
        <v>-2</v>
      </c>
      <c r="O33" s="4">
        <v>1</v>
      </c>
      <c r="P33" s="8">
        <v>0</v>
      </c>
      <c r="Q33" s="7">
        <v>5</v>
      </c>
      <c r="R33" s="4">
        <v>77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Mar'Keise Irving</v>
      </c>
      <c r="B34" s="4" t="str">
        <f ca="1">IFERROR(__xludf.DUMMYFUNCTION("INDEX(IFNA(REGEXEXTRACT(D34, ""([^ ]+)$"")))"),"TB")</f>
        <v>TB</v>
      </c>
      <c r="C34" s="4">
        <f t="shared" si="1"/>
        <v>21</v>
      </c>
      <c r="D34" s="4" t="s">
        <v>143</v>
      </c>
      <c r="E34" s="7" t="s">
        <v>29</v>
      </c>
      <c r="F34" s="6">
        <v>18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20</v>
      </c>
      <c r="N34" s="4">
        <v>113</v>
      </c>
      <c r="O34" s="4">
        <v>0</v>
      </c>
      <c r="P34" s="8">
        <v>0</v>
      </c>
      <c r="Q34" s="7">
        <v>4</v>
      </c>
      <c r="R34" s="4">
        <v>77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Trey McBride</v>
      </c>
      <c r="B35" s="4" t="str">
        <f ca="1">IFERROR(__xludf.DUMMYFUNCTION("INDEX(IFNA(REGEXEXTRACT(D35, ""([^ ]+)$"")))"),"ARI")</f>
        <v>ARI</v>
      </c>
      <c r="C35" s="4">
        <f t="shared" si="1"/>
        <v>24.3</v>
      </c>
      <c r="D35" s="4" t="s">
        <v>197</v>
      </c>
      <c r="E35" s="7" t="s">
        <v>419</v>
      </c>
      <c r="F35" s="6">
        <v>18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12</v>
      </c>
      <c r="R35" s="4">
        <v>123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Alec Pierce</v>
      </c>
      <c r="B36" s="4" t="str">
        <f ca="1">IFERROR(__xludf.DUMMYFUNCTION("INDEX(IFNA(REGEXEXTRACT(D36, ""([^ ]+)$"")))"),"IND")</f>
        <v>IND</v>
      </c>
      <c r="C36" s="4">
        <f t="shared" si="1"/>
        <v>21.200000000000003</v>
      </c>
      <c r="D36" s="4" t="s">
        <v>57</v>
      </c>
      <c r="E36" s="7" t="s">
        <v>53</v>
      </c>
      <c r="F36" s="6">
        <v>18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0</v>
      </c>
      <c r="O36" s="4">
        <v>0</v>
      </c>
      <c r="P36" s="8">
        <v>0</v>
      </c>
      <c r="Q36" s="7">
        <v>6</v>
      </c>
      <c r="R36" s="4">
        <v>122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Jalen McMillan</v>
      </c>
      <c r="B37" s="4" t="str">
        <f ca="1">IFERROR(__xludf.DUMMYFUNCTION("INDEX(IFNA(REGEXEXTRACT(D37, ""([^ ]+)$"")))"),"TB")</f>
        <v>TB</v>
      </c>
      <c r="C37" s="4">
        <f t="shared" si="1"/>
        <v>20.5</v>
      </c>
      <c r="D37" s="4" t="s">
        <v>127</v>
      </c>
      <c r="E37" s="7" t="s">
        <v>29</v>
      </c>
      <c r="F37" s="6">
        <v>17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</v>
      </c>
      <c r="N37" s="4">
        <v>9</v>
      </c>
      <c r="O37" s="4">
        <v>0</v>
      </c>
      <c r="P37" s="8">
        <v>0</v>
      </c>
      <c r="Q37" s="7">
        <v>5</v>
      </c>
      <c r="R37" s="4">
        <v>51</v>
      </c>
      <c r="S37" s="4">
        <v>2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Kyler Murray</v>
      </c>
      <c r="B38" s="4" t="str">
        <f ca="1">IFERROR(__xludf.DUMMYFUNCTION("INDEX(IFNA(REGEXEXTRACT(D38, ""([^ ]+)$"")))"),"ARI")</f>
        <v>ARI</v>
      </c>
      <c r="C38" s="4">
        <f t="shared" si="1"/>
        <v>16.04</v>
      </c>
      <c r="D38" s="4" t="s">
        <v>68</v>
      </c>
      <c r="E38" s="7" t="s">
        <v>419</v>
      </c>
      <c r="F38" s="6">
        <v>17</v>
      </c>
      <c r="G38" s="7">
        <v>48</v>
      </c>
      <c r="H38" s="4">
        <v>33</v>
      </c>
      <c r="I38" s="4">
        <v>321</v>
      </c>
      <c r="J38" s="4">
        <v>1</v>
      </c>
      <c r="K38" s="4">
        <v>2</v>
      </c>
      <c r="L38" s="8">
        <v>0</v>
      </c>
      <c r="M38" s="7">
        <v>4</v>
      </c>
      <c r="N38" s="4">
        <v>32</v>
      </c>
      <c r="O38" s="4">
        <v>0</v>
      </c>
      <c r="P38" s="8">
        <v>0</v>
      </c>
      <c r="Q38" s="7">
        <v>0</v>
      </c>
      <c r="R38" s="4">
        <v>0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Kenny Pickett</v>
      </c>
      <c r="B39" s="4" t="str">
        <f ca="1">IFERROR(__xludf.DUMMYFUNCTION("INDEX(IFNA(REGEXEXTRACT(D39, ""([^ ]+)$"")))"),"PHI")</f>
        <v>PHI</v>
      </c>
      <c r="C39" s="4">
        <f t="shared" si="1"/>
        <v>16.02</v>
      </c>
      <c r="D39" s="4" t="s">
        <v>534</v>
      </c>
      <c r="E39" s="7" t="s">
        <v>89</v>
      </c>
      <c r="F39" s="6">
        <v>17</v>
      </c>
      <c r="G39" s="7">
        <v>15</v>
      </c>
      <c r="H39" s="4">
        <v>10</v>
      </c>
      <c r="I39" s="4">
        <v>143</v>
      </c>
      <c r="J39" s="4">
        <v>1</v>
      </c>
      <c r="K39" s="4">
        <v>0</v>
      </c>
      <c r="L39" s="8">
        <v>0</v>
      </c>
      <c r="M39" s="7">
        <v>3</v>
      </c>
      <c r="N39" s="4">
        <v>3</v>
      </c>
      <c r="O39" s="4">
        <v>1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Tyrod Taylor</v>
      </c>
      <c r="B40" s="4" t="str">
        <f ca="1">IFERROR(__xludf.DUMMYFUNCTION("INDEX(IFNA(REGEXEXTRACT(D40, ""([^ ]+)$"")))"),"NYJ")</f>
        <v>NYJ</v>
      </c>
      <c r="C40" s="4">
        <f t="shared" si="1"/>
        <v>13.92</v>
      </c>
      <c r="D40" s="4" t="s">
        <v>147</v>
      </c>
      <c r="E40" s="7" t="s">
        <v>65</v>
      </c>
      <c r="F40" s="6">
        <v>17</v>
      </c>
      <c r="G40" s="7">
        <v>14</v>
      </c>
      <c r="H40" s="4">
        <v>11</v>
      </c>
      <c r="I40" s="4">
        <v>83</v>
      </c>
      <c r="J40" s="4">
        <v>2</v>
      </c>
      <c r="K40" s="4">
        <v>0</v>
      </c>
      <c r="L40" s="8">
        <v>1</v>
      </c>
      <c r="M40" s="7">
        <v>2</v>
      </c>
      <c r="N40" s="4">
        <v>6</v>
      </c>
      <c r="O40" s="4">
        <v>0</v>
      </c>
      <c r="P40" s="8">
        <v>0</v>
      </c>
      <c r="Q40" s="7">
        <v>0</v>
      </c>
      <c r="R40" s="4">
        <v>0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Russell Wilson</v>
      </c>
      <c r="B41" s="4" t="str">
        <f ca="1">IFERROR(__xludf.DUMMYFUNCTION("INDEX(IFNA(REGEXEXTRACT(D41, ""([^ ]+)$"")))"),"PIT")</f>
        <v>PIT</v>
      </c>
      <c r="C41" s="4">
        <f t="shared" si="1"/>
        <v>17.7</v>
      </c>
      <c r="D41" s="4" t="s">
        <v>521</v>
      </c>
      <c r="E41" s="7" t="s">
        <v>424</v>
      </c>
      <c r="F41" s="6">
        <v>17</v>
      </c>
      <c r="G41" s="7">
        <v>37</v>
      </c>
      <c r="H41" s="4">
        <v>23</v>
      </c>
      <c r="I41" s="4">
        <v>205</v>
      </c>
      <c r="J41" s="4">
        <v>0</v>
      </c>
      <c r="K41" s="4">
        <v>1</v>
      </c>
      <c r="L41" s="8">
        <v>0</v>
      </c>
      <c r="M41" s="7">
        <v>6</v>
      </c>
      <c r="N41" s="4">
        <v>55</v>
      </c>
      <c r="O41" s="4">
        <v>1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Saquon Barkley</v>
      </c>
      <c r="B42" s="4" t="str">
        <f ca="1">IFERROR(__xludf.DUMMYFUNCTION("INDEX(IFNA(REGEXEXTRACT(D42, ""([^ ]+)$"")))"),"PHI")</f>
        <v>PHI</v>
      </c>
      <c r="C42" s="4">
        <f t="shared" si="1"/>
        <v>17.899999999999999</v>
      </c>
      <c r="D42" s="4" t="s">
        <v>22</v>
      </c>
      <c r="E42" s="7" t="s">
        <v>89</v>
      </c>
      <c r="F42" s="6">
        <v>16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31</v>
      </c>
      <c r="N42" s="4">
        <v>167</v>
      </c>
      <c r="O42" s="4">
        <v>0</v>
      </c>
      <c r="P42" s="8">
        <v>0</v>
      </c>
      <c r="Q42" s="7">
        <v>2</v>
      </c>
      <c r="R42" s="4">
        <v>2</v>
      </c>
      <c r="S42" s="4">
        <v>0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Michael Pittman</v>
      </c>
      <c r="B43" s="4" t="str">
        <f ca="1">IFERROR(__xludf.DUMMYFUNCTION("INDEX(IFNA(REGEXEXTRACT(D43, ""([^ ]+)$"")))"),"IND")</f>
        <v>IND</v>
      </c>
      <c r="C43" s="4">
        <f t="shared" si="1"/>
        <v>21.4</v>
      </c>
      <c r="D43" s="4" t="s">
        <v>200</v>
      </c>
      <c r="E43" s="7" t="s">
        <v>53</v>
      </c>
      <c r="F43" s="6">
        <v>16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0</v>
      </c>
      <c r="N43" s="4">
        <v>0</v>
      </c>
      <c r="O43" s="4">
        <v>0</v>
      </c>
      <c r="P43" s="8">
        <v>0</v>
      </c>
      <c r="Q43" s="7">
        <v>9</v>
      </c>
      <c r="R43" s="4">
        <v>109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Brian Thomas</v>
      </c>
      <c r="B44" s="4" t="str">
        <f ca="1">IFERROR(__xludf.DUMMYFUNCTION("INDEX(IFNA(REGEXEXTRACT(D44, ""([^ ]+)$"")))"),"JAX")</f>
        <v>JAX</v>
      </c>
      <c r="C44" s="4">
        <f t="shared" si="1"/>
        <v>20.399999999999999</v>
      </c>
      <c r="D44" s="4" t="s">
        <v>120</v>
      </c>
      <c r="E44" s="7" t="s">
        <v>157</v>
      </c>
      <c r="F44" s="6">
        <v>16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</v>
      </c>
      <c r="N44" s="4">
        <v>18</v>
      </c>
      <c r="O44" s="4">
        <v>0</v>
      </c>
      <c r="P44" s="8">
        <v>0</v>
      </c>
      <c r="Q44" s="7">
        <v>7</v>
      </c>
      <c r="R44" s="4">
        <v>91</v>
      </c>
      <c r="S44" s="4">
        <v>1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Jordan Love</v>
      </c>
      <c r="B45" s="4" t="str">
        <f ca="1">IFERROR(__xludf.DUMMYFUNCTION("INDEX(IFNA(REGEXEXTRACT(D45, ""([^ ]+)$"")))"),"GB")</f>
        <v>GB</v>
      </c>
      <c r="C45" s="4">
        <f t="shared" si="1"/>
        <v>14</v>
      </c>
      <c r="D45" s="4" t="s">
        <v>40</v>
      </c>
      <c r="E45" s="7" t="s">
        <v>349</v>
      </c>
      <c r="F45" s="6">
        <v>15</v>
      </c>
      <c r="G45" s="7">
        <v>30</v>
      </c>
      <c r="H45" s="4">
        <v>19</v>
      </c>
      <c r="I45" s="4">
        <v>185</v>
      </c>
      <c r="J45" s="4">
        <v>1</v>
      </c>
      <c r="K45" s="4">
        <v>0</v>
      </c>
      <c r="L45" s="8">
        <v>1</v>
      </c>
      <c r="M45" s="7">
        <v>1</v>
      </c>
      <c r="N45" s="4">
        <v>6</v>
      </c>
      <c r="O45" s="4">
        <v>0</v>
      </c>
      <c r="P45" s="8">
        <v>0</v>
      </c>
      <c r="Q45" s="7">
        <v>0</v>
      </c>
      <c r="R45" s="4">
        <v>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Ameer Abdullah</v>
      </c>
      <c r="B46" s="4" t="str">
        <f ca="1">IFERROR(__xludf.DUMMYFUNCTION("INDEX(IFNA(REGEXEXTRACT(D46, ""([^ ]+)$"")))"),"LV")</f>
        <v>LV</v>
      </c>
      <c r="C46" s="4">
        <f t="shared" si="1"/>
        <v>16.2</v>
      </c>
      <c r="D46" s="4" t="s">
        <v>398</v>
      </c>
      <c r="E46" s="7" t="s">
        <v>129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20</v>
      </c>
      <c r="N46" s="4">
        <v>115</v>
      </c>
      <c r="O46" s="4">
        <v>0</v>
      </c>
      <c r="P46" s="8">
        <v>0</v>
      </c>
      <c r="Q46" s="7">
        <v>3</v>
      </c>
      <c r="R46" s="4">
        <v>32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Travis Kelce</v>
      </c>
      <c r="B47" s="4" t="str">
        <f ca="1">IFERROR(__xludf.DUMMYFUNCTION("INDEX(IFNA(REGEXEXTRACT(D47, ""([^ ]+)$"")))"),"KC")</f>
        <v>KC</v>
      </c>
      <c r="C47" s="4">
        <f t="shared" si="1"/>
        <v>18.399999999999999</v>
      </c>
      <c r="D47" s="4" t="s">
        <v>193</v>
      </c>
      <c r="E47" s="7" t="s">
        <v>425</v>
      </c>
      <c r="F47" s="6">
        <v>14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8</v>
      </c>
      <c r="R47" s="4">
        <v>84</v>
      </c>
      <c r="S47" s="4">
        <v>1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Tanner McKee</v>
      </c>
      <c r="B48" s="4" t="str">
        <f ca="1">IFERROR(__xludf.DUMMYFUNCTION("INDEX(IFNA(REGEXEXTRACT(D48, ""([^ ]+)$"")))"),"PHI")</f>
        <v>PHI</v>
      </c>
      <c r="C48" s="4">
        <f t="shared" si="1"/>
        <v>9.9600000000000009</v>
      </c>
      <c r="D48" s="4" t="s">
        <v>576</v>
      </c>
      <c r="E48" s="7" t="s">
        <v>89</v>
      </c>
      <c r="F48" s="6">
        <v>14</v>
      </c>
      <c r="G48" s="7">
        <v>4</v>
      </c>
      <c r="H48" s="4">
        <v>3</v>
      </c>
      <c r="I48" s="4">
        <v>54</v>
      </c>
      <c r="J48" s="4">
        <v>2</v>
      </c>
      <c r="K48" s="4">
        <v>0</v>
      </c>
      <c r="L48" s="8">
        <v>0</v>
      </c>
      <c r="M48" s="7">
        <v>2</v>
      </c>
      <c r="N48" s="4">
        <v>-2</v>
      </c>
      <c r="O48" s="4">
        <v>0</v>
      </c>
      <c r="P48" s="8">
        <v>0</v>
      </c>
      <c r="Q48" s="7">
        <v>0</v>
      </c>
      <c r="R48" s="4">
        <v>0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Jalen Nailor</v>
      </c>
      <c r="B49" s="4" t="str">
        <f ca="1">IFERROR(__xludf.DUMMYFUNCTION("INDEX(IFNA(REGEXEXTRACT(D49, ""([^ ]+)$"")))"),"MIN")</f>
        <v>MIN</v>
      </c>
      <c r="C49" s="4">
        <f t="shared" si="1"/>
        <v>16.600000000000001</v>
      </c>
      <c r="D49" s="4" t="s">
        <v>135</v>
      </c>
      <c r="E49" s="7" t="s">
        <v>23</v>
      </c>
      <c r="F49" s="6">
        <v>14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5</v>
      </c>
      <c r="R49" s="4">
        <v>81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Spencer Rattler</v>
      </c>
      <c r="B50" s="4" t="str">
        <f ca="1">IFERROR(__xludf.DUMMYFUNCTION("INDEX(IFNA(REGEXEXTRACT(D50, ""([^ ]+)$"")))"),"NO")</f>
        <v>NO</v>
      </c>
      <c r="C50" s="4">
        <f t="shared" si="1"/>
        <v>13.32</v>
      </c>
      <c r="D50" s="4" t="s">
        <v>501</v>
      </c>
      <c r="E50" s="7" t="s">
        <v>46</v>
      </c>
      <c r="F50" s="6">
        <v>14</v>
      </c>
      <c r="G50" s="7">
        <v>36</v>
      </c>
      <c r="H50" s="4">
        <v>20</v>
      </c>
      <c r="I50" s="4">
        <v>218</v>
      </c>
      <c r="J50" s="4">
        <v>1</v>
      </c>
      <c r="K50" s="4">
        <v>2</v>
      </c>
      <c r="L50" s="8">
        <v>0</v>
      </c>
      <c r="M50" s="7">
        <v>3</v>
      </c>
      <c r="N50" s="4">
        <v>46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Xavier Worthy</v>
      </c>
      <c r="B51" s="4" t="str">
        <f ca="1">IFERROR(__xludf.DUMMYFUNCTION("INDEX(IFNA(REGEXEXTRACT(D51, ""([^ ]+)$"")))"),"KC")</f>
        <v>KC</v>
      </c>
      <c r="C51" s="4">
        <f t="shared" si="1"/>
        <v>18.899999999999999</v>
      </c>
      <c r="D51" s="4" t="s">
        <v>60</v>
      </c>
      <c r="E51" s="7" t="s">
        <v>425</v>
      </c>
      <c r="F51" s="6">
        <v>14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2</v>
      </c>
      <c r="N51" s="4">
        <v>10</v>
      </c>
      <c r="O51" s="4">
        <v>0</v>
      </c>
      <c r="P51" s="8">
        <v>0</v>
      </c>
      <c r="Q51" s="7">
        <v>8</v>
      </c>
      <c r="R51" s="4">
        <v>79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Olamide Zaccheaus</v>
      </c>
      <c r="B52" s="4" t="str">
        <f ca="1">IFERROR(__xludf.DUMMYFUNCTION("INDEX(IFNA(REGEXEXTRACT(D52, ""([^ ]+)$"")))"),"WAS")</f>
        <v>WAS</v>
      </c>
      <c r="C52" s="4">
        <f t="shared" si="1"/>
        <v>19.3</v>
      </c>
      <c r="D52" s="4" t="s">
        <v>278</v>
      </c>
      <c r="E52" s="7" t="s">
        <v>339</v>
      </c>
      <c r="F52" s="6">
        <v>14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1</v>
      </c>
      <c r="N52" s="4">
        <v>8</v>
      </c>
      <c r="O52" s="4">
        <v>0</v>
      </c>
      <c r="P52" s="8">
        <v>0</v>
      </c>
      <c r="Q52" s="7">
        <v>8</v>
      </c>
      <c r="R52" s="4">
        <v>85</v>
      </c>
      <c r="S52" s="4">
        <v>1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Tyler Conklin</v>
      </c>
      <c r="B53" s="4" t="str">
        <f ca="1">IFERROR(__xludf.DUMMYFUNCTION("INDEX(IFNA(REGEXEXTRACT(D53, ""([^ ]+)$"")))"),"NYJ")</f>
        <v>NYJ</v>
      </c>
      <c r="C53" s="4">
        <f t="shared" si="1"/>
        <v>17.7</v>
      </c>
      <c r="D53" s="4" t="s">
        <v>288</v>
      </c>
      <c r="E53" s="7" t="s">
        <v>65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8</v>
      </c>
      <c r="R53" s="4">
        <v>57</v>
      </c>
      <c r="S53" s="4">
        <v>1</v>
      </c>
      <c r="T53" s="8">
        <v>1</v>
      </c>
      <c r="U53" s="7">
        <v>0</v>
      </c>
      <c r="V53" s="8">
        <v>0</v>
      </c>
    </row>
    <row r="54" spans="1:22" x14ac:dyDescent="0.2">
      <c r="A54" s="4" t="str">
        <f t="shared" ca="1" si="0"/>
        <v>J.K. Dobbins</v>
      </c>
      <c r="B54" s="4" t="str">
        <f ca="1">IFERROR(__xludf.DUMMYFUNCTION("INDEX(IFNA(REGEXEXTRACT(D54, ""([^ ]+)$"")))"),"LAC")</f>
        <v>LAC</v>
      </c>
      <c r="C54" s="4">
        <f t="shared" si="1"/>
        <v>14.8</v>
      </c>
      <c r="D54" s="4" t="s">
        <v>45</v>
      </c>
      <c r="E54" s="7" t="s">
        <v>346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19</v>
      </c>
      <c r="N54" s="4">
        <v>76</v>
      </c>
      <c r="O54" s="4">
        <v>1</v>
      </c>
      <c r="P54" s="8">
        <v>0</v>
      </c>
      <c r="Q54" s="7">
        <v>1</v>
      </c>
      <c r="R54" s="4">
        <v>7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Wan'Dale Robinson</v>
      </c>
      <c r="B55" s="4" t="str">
        <f ca="1">IFERROR(__xludf.DUMMYFUNCTION("INDEX(IFNA(REGEXEXTRACT(D55, ""([^ ]+)$"")))"),"NYG")</f>
        <v>NYG</v>
      </c>
      <c r="C55" s="4">
        <f t="shared" si="1"/>
        <v>15.600000000000001</v>
      </c>
      <c r="D55" s="4" t="s">
        <v>169</v>
      </c>
      <c r="E55" s="7" t="s">
        <v>352</v>
      </c>
      <c r="F55" s="6">
        <v>13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5</v>
      </c>
      <c r="R55" s="4">
        <v>71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Mason Rudolph</v>
      </c>
      <c r="B56" s="4" t="str">
        <f ca="1">IFERROR(__xludf.DUMMYFUNCTION("INDEX(IFNA(REGEXEXTRACT(D56, ""([^ ]+)$"")))"),"TEN")</f>
        <v>TEN</v>
      </c>
      <c r="C56" s="4">
        <f t="shared" si="1"/>
        <v>12.02</v>
      </c>
      <c r="D56" s="4" t="s">
        <v>470</v>
      </c>
      <c r="E56" s="7" t="s">
        <v>351</v>
      </c>
      <c r="F56" s="6">
        <v>13</v>
      </c>
      <c r="G56" s="7">
        <v>31</v>
      </c>
      <c r="H56" s="4">
        <v>19</v>
      </c>
      <c r="I56" s="4">
        <v>193</v>
      </c>
      <c r="J56" s="4">
        <v>1</v>
      </c>
      <c r="K56" s="4">
        <v>1</v>
      </c>
      <c r="L56" s="8">
        <v>0</v>
      </c>
      <c r="M56" s="7">
        <v>5</v>
      </c>
      <c r="N56" s="4">
        <v>23</v>
      </c>
      <c r="O56" s="4">
        <v>0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Jordan Addison</v>
      </c>
      <c r="B57" s="4" t="str">
        <f ca="1">IFERROR(__xludf.DUMMYFUNCTION("INDEX(IFNA(REGEXEXTRACT(D57, ""([^ ]+)$"")))"),"MIN")</f>
        <v>MIN</v>
      </c>
      <c r="C57" s="4">
        <f t="shared" si="1"/>
        <v>15.9</v>
      </c>
      <c r="D57" s="4" t="s">
        <v>185</v>
      </c>
      <c r="E57" s="7" t="s">
        <v>23</v>
      </c>
      <c r="F57" s="6">
        <v>12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6</v>
      </c>
      <c r="R57" s="4">
        <v>69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Mark Andrews</v>
      </c>
      <c r="B58" s="4" t="str">
        <f ca="1">IFERROR(__xludf.DUMMYFUNCTION("INDEX(IFNA(REGEXEXTRACT(D58, ""([^ ]+)$"")))"),"BAL")</f>
        <v>BAL</v>
      </c>
      <c r="C58" s="4">
        <f t="shared" si="1"/>
        <v>13.8</v>
      </c>
      <c r="D58" s="4" t="s">
        <v>229</v>
      </c>
      <c r="E58" s="7" t="s">
        <v>362</v>
      </c>
      <c r="F58" s="6">
        <v>12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2</v>
      </c>
      <c r="R58" s="4">
        <v>68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Sam LaPorta</v>
      </c>
      <c r="B59" s="4" t="str">
        <f ca="1">IFERROR(__xludf.DUMMYFUNCTION("INDEX(IFNA(REGEXEXTRACT(D59, ""([^ ]+)$"")))"),"DET")</f>
        <v>DET</v>
      </c>
      <c r="C59" s="4">
        <f t="shared" si="1"/>
        <v>15.4</v>
      </c>
      <c r="D59" s="4" t="s">
        <v>176</v>
      </c>
      <c r="E59" s="7" t="s">
        <v>39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6</v>
      </c>
      <c r="R59" s="4">
        <v>64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Drake Maye</v>
      </c>
      <c r="B60" s="4" t="str">
        <f ca="1">IFERROR(__xludf.DUMMYFUNCTION("INDEX(IFNA(REGEXEXTRACT(D60, ""([^ ]+)$"")))"),"NE")</f>
        <v>NE</v>
      </c>
      <c r="C60" s="4">
        <f t="shared" si="1"/>
        <v>9.879999999999999</v>
      </c>
      <c r="D60" s="4" t="s">
        <v>442</v>
      </c>
      <c r="E60" s="7" t="s">
        <v>361</v>
      </c>
      <c r="F60" s="6">
        <v>12</v>
      </c>
      <c r="G60" s="7">
        <v>22</v>
      </c>
      <c r="H60" s="4">
        <v>12</v>
      </c>
      <c r="I60" s="4">
        <v>117</v>
      </c>
      <c r="J60" s="4">
        <v>1</v>
      </c>
      <c r="K60" s="4">
        <v>0</v>
      </c>
      <c r="L60" s="8">
        <v>0</v>
      </c>
      <c r="M60" s="7">
        <v>6</v>
      </c>
      <c r="N60" s="4">
        <v>32</v>
      </c>
      <c r="O60" s="4">
        <v>0</v>
      </c>
      <c r="P60" s="8">
        <v>0</v>
      </c>
      <c r="Q60" s="7">
        <v>0</v>
      </c>
      <c r="R60" s="4">
        <v>0</v>
      </c>
      <c r="S60" s="4">
        <v>0</v>
      </c>
      <c r="T60" s="8">
        <v>0</v>
      </c>
      <c r="U60" s="7">
        <v>1</v>
      </c>
      <c r="V60" s="8">
        <v>0</v>
      </c>
    </row>
    <row r="61" spans="1:22" x14ac:dyDescent="0.2">
      <c r="A61" s="4" t="str">
        <f t="shared" ca="1" si="0"/>
        <v>Jakobi Meyers</v>
      </c>
      <c r="B61" s="4" t="str">
        <f ca="1">IFERROR(__xludf.DUMMYFUNCTION("INDEX(IFNA(REGEXEXTRACT(D61, ""([^ ]+)$"")))"),"LV")</f>
        <v>LV</v>
      </c>
      <c r="C61" s="4">
        <f t="shared" si="1"/>
        <v>14.600000000000001</v>
      </c>
      <c r="D61" s="4" t="s">
        <v>153</v>
      </c>
      <c r="E61" s="7" t="s">
        <v>129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5</v>
      </c>
      <c r="R61" s="4">
        <v>61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Puka Nacua</v>
      </c>
      <c r="B62" s="4" t="str">
        <f ca="1">IFERROR(__xludf.DUMMYFUNCTION("INDEX(IFNA(REGEXEXTRACT(D62, ""([^ ]+)$"")))"),"LA")</f>
        <v>LA</v>
      </c>
      <c r="C62" s="4">
        <f t="shared" si="1"/>
        <v>17.899999999999999</v>
      </c>
      <c r="D62" s="4" t="s">
        <v>199</v>
      </c>
      <c r="E62" s="7" t="s">
        <v>21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10</v>
      </c>
      <c r="R62" s="4">
        <v>129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Michael Penix</v>
      </c>
      <c r="B63" s="4" t="str">
        <f ca="1">IFERROR(__xludf.DUMMYFUNCTION("INDEX(IFNA(REGEXEXTRACT(D63, ""([^ ]+)$"")))"),"ATL")</f>
        <v>ATL</v>
      </c>
      <c r="C63" s="4">
        <f t="shared" si="1"/>
        <v>11.22</v>
      </c>
      <c r="D63" s="4" t="s">
        <v>533</v>
      </c>
      <c r="E63" s="7" t="s">
        <v>341</v>
      </c>
      <c r="F63" s="6">
        <v>12</v>
      </c>
      <c r="G63" s="7">
        <v>35</v>
      </c>
      <c r="H63" s="4">
        <v>19</v>
      </c>
      <c r="I63" s="4">
        <v>223</v>
      </c>
      <c r="J63" s="4">
        <v>1</v>
      </c>
      <c r="K63" s="4">
        <v>1</v>
      </c>
      <c r="L63" s="8">
        <v>0</v>
      </c>
      <c r="M63" s="7">
        <v>2</v>
      </c>
      <c r="N63" s="4">
        <v>3</v>
      </c>
      <c r="O63" s="4">
        <v>0</v>
      </c>
      <c r="P63" s="8">
        <v>0</v>
      </c>
      <c r="Q63" s="7">
        <v>0</v>
      </c>
      <c r="R63" s="4">
        <v>0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Tyrell Shavers</v>
      </c>
      <c r="B64" s="4" t="str">
        <f ca="1">IFERROR(__xludf.DUMMYFUNCTION("INDEX(IFNA(REGEXEXTRACT(D64, ""([^ ]+)$"")))"),"BUF")</f>
        <v>BUF</v>
      </c>
      <c r="C64" s="4">
        <f t="shared" si="1"/>
        <v>13.4</v>
      </c>
      <c r="D64" s="4" t="s">
        <v>577</v>
      </c>
      <c r="E64" s="7" t="s">
        <v>42</v>
      </c>
      <c r="F64" s="6">
        <v>12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1</v>
      </c>
      <c r="R64" s="4">
        <v>69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Amon-Ra St. Brown</v>
      </c>
      <c r="B65" s="4" t="str">
        <f ca="1">IFERROR(__xludf.DUMMYFUNCTION("INDEX(IFNA(REGEXEXTRACT(D65, ""([^ ]+)$"")))"),"DET")</f>
        <v>DET</v>
      </c>
      <c r="C65" s="4">
        <f t="shared" si="1"/>
        <v>16</v>
      </c>
      <c r="D65" s="4" t="s">
        <v>273</v>
      </c>
      <c r="E65" s="7" t="s">
        <v>39</v>
      </c>
      <c r="F65" s="6">
        <v>12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8</v>
      </c>
      <c r="R65" s="4">
        <v>60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Justin Watson</v>
      </c>
      <c r="B66" s="4" t="str">
        <f ca="1">IFERROR(__xludf.DUMMYFUNCTION("INDEX(IFNA(REGEXEXTRACT(D66, ""([^ ]+)$"")))"),"KC")</f>
        <v>KC</v>
      </c>
      <c r="C66" s="4">
        <f t="shared" si="1"/>
        <v>13</v>
      </c>
      <c r="D66" s="4" t="s">
        <v>226</v>
      </c>
      <c r="E66" s="7" t="s">
        <v>425</v>
      </c>
      <c r="F66" s="6">
        <v>12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2</v>
      </c>
      <c r="R66" s="4">
        <v>60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Kyren Williams</v>
      </c>
      <c r="B67" s="4" t="str">
        <f ca="1">IFERROR(__xludf.DUMMYFUNCTION("INDEX(IFNA(REGEXEXTRACT(D67, ""([^ ]+)$"")))"),"LA")</f>
        <v>LA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14.700000000000001</v>
      </c>
      <c r="D67" s="4" t="s">
        <v>103</v>
      </c>
      <c r="E67" s="7" t="s">
        <v>21</v>
      </c>
      <c r="F67" s="6">
        <v>12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13</v>
      </c>
      <c r="N67" s="4">
        <v>56</v>
      </c>
      <c r="O67" s="4">
        <v>1</v>
      </c>
      <c r="P67" s="8">
        <v>0</v>
      </c>
      <c r="Q67" s="7">
        <v>3</v>
      </c>
      <c r="R67" s="4">
        <v>16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James Cook</v>
      </c>
      <c r="B68" s="4" t="str">
        <f ca="1">IFERROR(__xludf.DUMMYFUNCTION("INDEX(IFNA(REGEXEXTRACT(D68, ""([^ ]+)$"")))"),"BUF")</f>
        <v>BUF</v>
      </c>
      <c r="C68" s="4">
        <f t="shared" si="2"/>
        <v>11.3</v>
      </c>
      <c r="D68" s="4" t="s">
        <v>104</v>
      </c>
      <c r="E68" s="7" t="s">
        <v>42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15</v>
      </c>
      <c r="N68" s="4">
        <v>53</v>
      </c>
      <c r="O68" s="4">
        <v>1</v>
      </c>
      <c r="P68" s="8">
        <v>0</v>
      </c>
      <c r="Q68" s="7">
        <v>0</v>
      </c>
      <c r="R68" s="4">
        <v>0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Amari Cooper</v>
      </c>
      <c r="B69" s="4" t="str">
        <f ca="1">IFERROR(__xludf.DUMMYFUNCTION("INDEX(IFNA(REGEXEXTRACT(D69, ""([^ ]+)$"")))"),"BUF")</f>
        <v>BUF</v>
      </c>
      <c r="C69" s="4">
        <f t="shared" si="2"/>
        <v>13.100000000000001</v>
      </c>
      <c r="D69" s="4" t="s">
        <v>234</v>
      </c>
      <c r="E69" s="7" t="s">
        <v>42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3</v>
      </c>
      <c r="R69" s="4">
        <v>56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Josh Jacobs</v>
      </c>
      <c r="B70" s="4" t="str">
        <f ca="1">IFERROR(__xludf.DUMMYFUNCTION("INDEX(IFNA(REGEXEXTRACT(D70, ""([^ ]+)$"")))"),"GB")</f>
        <v>GB</v>
      </c>
      <c r="C70" s="4">
        <f t="shared" si="2"/>
        <v>10.9</v>
      </c>
      <c r="D70" s="4" t="s">
        <v>109</v>
      </c>
      <c r="E70" s="7" t="s">
        <v>349</v>
      </c>
      <c r="F70" s="6">
        <v>11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17</v>
      </c>
      <c r="N70" s="4">
        <v>69</v>
      </c>
      <c r="O70" s="4">
        <v>1</v>
      </c>
      <c r="P70" s="8">
        <v>0</v>
      </c>
      <c r="Q70" s="7">
        <v>0</v>
      </c>
      <c r="R70" s="4">
        <v>0</v>
      </c>
      <c r="S70" s="4">
        <v>0</v>
      </c>
      <c r="T70" s="8">
        <v>0</v>
      </c>
      <c r="U70" s="7">
        <v>1</v>
      </c>
      <c r="V70" s="8">
        <v>0</v>
      </c>
    </row>
    <row r="71" spans="1:22" x14ac:dyDescent="0.2">
      <c r="A71" s="4" t="str">
        <f t="shared" ca="1" si="0"/>
        <v>George Kittle</v>
      </c>
      <c r="B71" s="4" t="str">
        <f ca="1">IFERROR(__xludf.DUMMYFUNCTION("INDEX(IFNA(REGEXEXTRACT(D71, ""([^ ]+)$"")))"),"SF")</f>
        <v>SF</v>
      </c>
      <c r="C71" s="4">
        <f t="shared" si="2"/>
        <v>15.200000000000001</v>
      </c>
      <c r="D71" s="4" t="s">
        <v>175</v>
      </c>
      <c r="E71" s="7" t="s">
        <v>422</v>
      </c>
      <c r="F71" s="6">
        <v>11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8</v>
      </c>
      <c r="R71" s="4">
        <v>112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Courtland Sutton</v>
      </c>
      <c r="B72" s="4" t="str">
        <f ca="1">IFERROR(__xludf.DUMMYFUNCTION("INDEX(IFNA(REGEXEXTRACT(D72, ""([^ ]+)$"")))"),"DEN")</f>
        <v>DEN</v>
      </c>
      <c r="C72" s="4">
        <f t="shared" si="2"/>
        <v>14</v>
      </c>
      <c r="D72" s="4" t="s">
        <v>203</v>
      </c>
      <c r="E72" s="7" t="s">
        <v>59</v>
      </c>
      <c r="F72" s="6">
        <v>11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5</v>
      </c>
      <c r="R72" s="4">
        <v>55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Jaylen Warren</v>
      </c>
      <c r="B73" s="4" t="str">
        <f ca="1">IFERROR(__xludf.DUMMYFUNCTION("INDEX(IFNA(REGEXEXTRACT(D73, ""([^ ]+)$"")))"),"PIT")</f>
        <v>PIT</v>
      </c>
      <c r="C73" s="4">
        <f t="shared" si="2"/>
        <v>13.700000000000003</v>
      </c>
      <c r="D73" s="4" t="s">
        <v>277</v>
      </c>
      <c r="E73" s="7" t="s">
        <v>424</v>
      </c>
      <c r="F73" s="6">
        <v>11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11</v>
      </c>
      <c r="N73" s="4">
        <v>71</v>
      </c>
      <c r="O73" s="4">
        <v>0</v>
      </c>
      <c r="P73" s="8">
        <v>0</v>
      </c>
      <c r="Q73" s="7">
        <v>5</v>
      </c>
      <c r="R73" s="4">
        <v>41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Garrett Wilson</v>
      </c>
      <c r="B74" s="4" t="str">
        <f ca="1">IFERROR(__xludf.DUMMYFUNCTION("INDEX(IFNA(REGEXEXTRACT(D74, ""([^ ]+)$"")))"),"NYJ")</f>
        <v>NYJ</v>
      </c>
      <c r="C74" s="4">
        <f t="shared" si="2"/>
        <v>14.100000000000001</v>
      </c>
      <c r="D74" s="4" t="s">
        <v>158</v>
      </c>
      <c r="E74" s="7" t="s">
        <v>65</v>
      </c>
      <c r="F74" s="6">
        <v>11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7</v>
      </c>
      <c r="R74" s="4">
        <v>66</v>
      </c>
      <c r="S74" s="4">
        <v>1</v>
      </c>
      <c r="T74" s="8">
        <v>0</v>
      </c>
      <c r="U74" s="7">
        <v>1</v>
      </c>
      <c r="V74" s="8">
        <v>0</v>
      </c>
    </row>
    <row r="75" spans="1:22" x14ac:dyDescent="0.2">
      <c r="A75" s="4" t="str">
        <f t="shared" ca="1" si="0"/>
        <v>Ja'Marr Chase</v>
      </c>
      <c r="B75" s="4" t="str">
        <f ca="1">IFERROR(__xludf.DUMMYFUNCTION("INDEX(IFNA(REGEXEXTRACT(D75, ""([^ ]+)$"")))"),"CIN")</f>
        <v>CIN</v>
      </c>
      <c r="C75" s="4">
        <f t="shared" si="2"/>
        <v>14.700000000000001</v>
      </c>
      <c r="D75" s="4" t="s">
        <v>149</v>
      </c>
      <c r="E75" s="7" t="s">
        <v>49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9</v>
      </c>
      <c r="R75" s="4">
        <v>102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Demario Douglas</v>
      </c>
      <c r="B76" s="4" t="str">
        <f ca="1">IFERROR(__xludf.DUMMYFUNCTION("INDEX(IFNA(REGEXEXTRACT(D76, ""([^ ]+)$"")))"),"NE")</f>
        <v>NE</v>
      </c>
      <c r="C76" s="4">
        <f t="shared" si="2"/>
        <v>12.600000000000001</v>
      </c>
      <c r="D76" s="4" t="s">
        <v>236</v>
      </c>
      <c r="E76" s="7" t="s">
        <v>361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4</v>
      </c>
      <c r="R76" s="4">
        <v>46</v>
      </c>
      <c r="S76" s="4">
        <v>1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Tyreek Hill</v>
      </c>
      <c r="B77" s="4" t="str">
        <f ca="1">IFERROR(__xludf.DUMMYFUNCTION("INDEX(IFNA(REGEXEXTRACT(D77, ""([^ ]+)$"")))"),"MIA")</f>
        <v>MIA</v>
      </c>
      <c r="C77" s="4">
        <f t="shared" si="2"/>
        <v>15</v>
      </c>
      <c r="D77" s="4" t="s">
        <v>47</v>
      </c>
      <c r="E77" s="7" t="s">
        <v>85</v>
      </c>
      <c r="F77" s="6">
        <v>10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9</v>
      </c>
      <c r="R77" s="4">
        <v>105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Drake London</v>
      </c>
      <c r="B78" s="4" t="str">
        <f ca="1">IFERROR(__xludf.DUMMYFUNCTION("INDEX(IFNA(REGEXEXTRACT(D78, ""([^ ]+)$"")))"),"ATL")</f>
        <v>ATL</v>
      </c>
      <c r="C78" s="4">
        <f t="shared" si="2"/>
        <v>14.100000000000001</v>
      </c>
      <c r="D78" s="4" t="s">
        <v>251</v>
      </c>
      <c r="E78" s="7" t="s">
        <v>341</v>
      </c>
      <c r="F78" s="6">
        <v>10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7</v>
      </c>
      <c r="R78" s="4">
        <v>106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Foster Moreau</v>
      </c>
      <c r="B79" s="4" t="str">
        <f ca="1">IFERROR(__xludf.DUMMYFUNCTION("INDEX(IFNA(REGEXEXTRACT(D79, ""([^ ]+)$"")))"),"NO")</f>
        <v>NO</v>
      </c>
      <c r="C79" s="4">
        <f t="shared" si="2"/>
        <v>12.2</v>
      </c>
      <c r="D79" s="4" t="s">
        <v>110</v>
      </c>
      <c r="E79" s="7" t="s">
        <v>46</v>
      </c>
      <c r="F79" s="6">
        <v>10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3</v>
      </c>
      <c r="R79" s="4">
        <v>47</v>
      </c>
      <c r="S79" s="4">
        <v>1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Kyle Pitts</v>
      </c>
      <c r="B80" s="4" t="str">
        <f ca="1">IFERROR(__xludf.DUMMYFUNCTION("INDEX(IFNA(REGEXEXTRACT(D80, ""([^ ]+)$"")))"),"ATL")</f>
        <v>ATL</v>
      </c>
      <c r="C80" s="4">
        <f t="shared" si="2"/>
        <v>12.4</v>
      </c>
      <c r="D80" s="4" t="s">
        <v>137</v>
      </c>
      <c r="E80" s="7" t="s">
        <v>341</v>
      </c>
      <c r="F80" s="6">
        <v>10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4</v>
      </c>
      <c r="R80" s="4">
        <v>44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A.J. Brown</v>
      </c>
      <c r="B81" s="4" t="str">
        <f ca="1">IFERROR(__xludf.DUMMYFUNCTION("INDEX(IFNA(REGEXEXTRACT(D81, ""([^ ]+)$"")))"),"PHI")</f>
        <v>PHI</v>
      </c>
      <c r="C81" s="4">
        <f t="shared" si="2"/>
        <v>11.1</v>
      </c>
      <c r="D81" s="4" t="s">
        <v>62</v>
      </c>
      <c r="E81" s="7" t="s">
        <v>89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3</v>
      </c>
      <c r="R81" s="4">
        <v>36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Rico Dowdle</v>
      </c>
      <c r="B82" s="4" t="str">
        <f ca="1">IFERROR(__xludf.DUMMYFUNCTION("INDEX(IFNA(REGEXEXTRACT(D82, ""([^ ]+)$"")))"),"DAL")</f>
        <v>DAL</v>
      </c>
      <c r="C82" s="4">
        <f t="shared" si="2"/>
        <v>9.3000000000000007</v>
      </c>
      <c r="D82" s="4" t="s">
        <v>213</v>
      </c>
      <c r="E82" s="7" t="s">
        <v>27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23</v>
      </c>
      <c r="N82" s="4">
        <v>104</v>
      </c>
      <c r="O82" s="4">
        <v>0</v>
      </c>
      <c r="P82" s="8">
        <v>0</v>
      </c>
      <c r="Q82" s="7">
        <v>1</v>
      </c>
      <c r="R82" s="4">
        <v>4</v>
      </c>
      <c r="S82" s="4">
        <v>0</v>
      </c>
      <c r="T82" s="8">
        <v>0</v>
      </c>
      <c r="U82" s="7">
        <v>1</v>
      </c>
      <c r="V82" s="8">
        <v>0</v>
      </c>
    </row>
    <row r="83" spans="1:22" x14ac:dyDescent="0.2">
      <c r="A83" s="4" t="str">
        <f t="shared" ca="1" si="0"/>
        <v>Payne Durham</v>
      </c>
      <c r="B83" s="4" t="str">
        <f ca="1">IFERROR(__xludf.DUMMYFUNCTION("INDEX(IFNA(REGEXEXTRACT(D83, ""([^ ]+)$"")))"),"TB")</f>
        <v>TB</v>
      </c>
      <c r="C83" s="4">
        <f t="shared" si="2"/>
        <v>10.6</v>
      </c>
      <c r="D83" s="4" t="s">
        <v>455</v>
      </c>
      <c r="E83" s="7" t="s">
        <v>29</v>
      </c>
      <c r="F83" s="6">
        <v>9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2</v>
      </c>
      <c r="R83" s="4">
        <v>36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Isaac Guerendo</v>
      </c>
      <c r="B84" s="4" t="str">
        <f ca="1">IFERROR(__xludf.DUMMYFUNCTION("INDEX(IFNA(REGEXEXTRACT(D84, ""([^ ]+)$"")))"),"SF")</f>
        <v>SF</v>
      </c>
      <c r="C84" s="4">
        <f t="shared" si="2"/>
        <v>11.9</v>
      </c>
      <c r="D84" s="4" t="s">
        <v>406</v>
      </c>
      <c r="E84" s="7" t="s">
        <v>422</v>
      </c>
      <c r="F84" s="6">
        <v>9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9</v>
      </c>
      <c r="N84" s="4">
        <v>34</v>
      </c>
      <c r="O84" s="4">
        <v>0</v>
      </c>
      <c r="P84" s="8">
        <v>0</v>
      </c>
      <c r="Q84" s="7">
        <v>4</v>
      </c>
      <c r="R84" s="4">
        <v>65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Marvin Harrison</v>
      </c>
      <c r="B85" s="4" t="str">
        <f ca="1">IFERROR(__xludf.DUMMYFUNCTION("INDEX(IFNA(REGEXEXTRACT(D85, ""([^ ]+)$"")))"),"ARI")</f>
        <v>ARI</v>
      </c>
      <c r="C85" s="4">
        <f t="shared" si="2"/>
        <v>12.600000000000001</v>
      </c>
      <c r="D85" s="4" t="s">
        <v>299</v>
      </c>
      <c r="E85" s="7" t="s">
        <v>419</v>
      </c>
      <c r="F85" s="6">
        <v>9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6</v>
      </c>
      <c r="R85" s="4">
        <v>96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Justin Jefferson</v>
      </c>
      <c r="B86" s="4" t="str">
        <f ca="1">IFERROR(__xludf.DUMMYFUNCTION("INDEX(IFNA(REGEXEXTRACT(D86, ""([^ ]+)$"")))"),"MIN")</f>
        <v>MIN</v>
      </c>
      <c r="C86" s="4">
        <f t="shared" si="2"/>
        <v>13.200000000000001</v>
      </c>
      <c r="D86" s="4" t="s">
        <v>98</v>
      </c>
      <c r="E86" s="7" t="s">
        <v>23</v>
      </c>
      <c r="F86" s="6">
        <v>9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8</v>
      </c>
      <c r="R86" s="4">
        <v>92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Jerry Jeudy</v>
      </c>
      <c r="B87" s="4" t="str">
        <f ca="1">IFERROR(__xludf.DUMMYFUNCTION("INDEX(IFNA(REGEXEXTRACT(D87, ""([^ ]+)$"")))"),"CLE")</f>
        <v>CLE</v>
      </c>
      <c r="C87" s="4">
        <f t="shared" si="2"/>
        <v>15.4</v>
      </c>
      <c r="D87" s="4" t="s">
        <v>132</v>
      </c>
      <c r="E87" s="7" t="s">
        <v>421</v>
      </c>
      <c r="F87" s="6">
        <v>9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12</v>
      </c>
      <c r="R87" s="4">
        <v>94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Darius Slayton</v>
      </c>
      <c r="B88" s="4" t="str">
        <f ca="1">IFERROR(__xludf.DUMMYFUNCTION("INDEX(IFNA(REGEXEXTRACT(D88, ""([^ ]+)$"")))"),"NYG")</f>
        <v>NYG</v>
      </c>
      <c r="C88" s="4">
        <f t="shared" si="2"/>
        <v>9.6999999999999993</v>
      </c>
      <c r="D88" s="4" t="s">
        <v>223</v>
      </c>
      <c r="E88" s="7" t="s">
        <v>352</v>
      </c>
      <c r="F88" s="6">
        <v>9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1</v>
      </c>
      <c r="R88" s="4">
        <v>32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Tyjae Spears</v>
      </c>
      <c r="B89" s="4" t="str">
        <f ca="1">IFERROR(__xludf.DUMMYFUNCTION("INDEX(IFNA(REGEXEXTRACT(D89, ""([^ ]+)$"")))"),"TEN")</f>
        <v>TEN</v>
      </c>
      <c r="C89" s="4">
        <f t="shared" si="2"/>
        <v>11.8</v>
      </c>
      <c r="D89" s="4" t="s">
        <v>201</v>
      </c>
      <c r="E89" s="7" t="s">
        <v>351</v>
      </c>
      <c r="F89" s="6">
        <v>9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20</v>
      </c>
      <c r="N89" s="4">
        <v>95</v>
      </c>
      <c r="O89" s="4">
        <v>0</v>
      </c>
      <c r="P89" s="8">
        <v>0</v>
      </c>
      <c r="Q89" s="7">
        <v>3</v>
      </c>
      <c r="R89" s="4">
        <v>8</v>
      </c>
      <c r="S89" s="4">
        <v>0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Jalen Tolbert</v>
      </c>
      <c r="B90" s="4" t="str">
        <f ca="1">IFERROR(__xludf.DUMMYFUNCTION("INDEX(IFNA(REGEXEXTRACT(D90, ""([^ ]+)$"")))"),"DAL")</f>
        <v>DAL</v>
      </c>
      <c r="C90" s="4">
        <f t="shared" si="2"/>
        <v>10.5</v>
      </c>
      <c r="D90" s="4" t="s">
        <v>274</v>
      </c>
      <c r="E90" s="7" t="s">
        <v>27</v>
      </c>
      <c r="F90" s="6">
        <v>9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3</v>
      </c>
      <c r="R90" s="4">
        <v>30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Parker Washington</v>
      </c>
      <c r="B91" s="4" t="str">
        <f ca="1">IFERROR(__xludf.DUMMYFUNCTION("INDEX(IFNA(REGEXEXTRACT(D91, ""([^ ]+)$"")))"),"JAX")</f>
        <v>JAX</v>
      </c>
      <c r="C91" s="4">
        <f t="shared" si="2"/>
        <v>10.6</v>
      </c>
      <c r="D91" s="4" t="s">
        <v>332</v>
      </c>
      <c r="E91" s="7" t="s">
        <v>157</v>
      </c>
      <c r="F91" s="6">
        <v>9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3</v>
      </c>
      <c r="R91" s="4">
        <v>31</v>
      </c>
      <c r="S91" s="4">
        <v>1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Cam Akers</v>
      </c>
      <c r="B92" s="4" t="str">
        <f ca="1">IFERROR(__xludf.DUMMYFUNCTION("INDEX(IFNA(REGEXEXTRACT(D92, ""([^ ]+)$"")))"),"MIN")</f>
        <v>MIN</v>
      </c>
      <c r="C92" s="4">
        <f t="shared" si="2"/>
        <v>10.3</v>
      </c>
      <c r="D92" s="4" t="s">
        <v>372</v>
      </c>
      <c r="E92" s="7" t="s">
        <v>23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6</v>
      </c>
      <c r="N92" s="4">
        <v>18</v>
      </c>
      <c r="O92" s="4">
        <v>0</v>
      </c>
      <c r="P92" s="8">
        <v>0</v>
      </c>
      <c r="Q92" s="7">
        <v>2</v>
      </c>
      <c r="R92" s="4">
        <v>15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Chase Brown</v>
      </c>
      <c r="B93" s="4" t="str">
        <f ca="1">IFERROR(__xludf.DUMMYFUNCTION("INDEX(IFNA(REGEXEXTRACT(D93, ""([^ ]+)$"")))"),"CIN")</f>
        <v>CIN</v>
      </c>
      <c r="C93" s="4">
        <f t="shared" si="2"/>
        <v>11.1</v>
      </c>
      <c r="D93" s="4" t="s">
        <v>210</v>
      </c>
      <c r="E93" s="7" t="s">
        <v>49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20</v>
      </c>
      <c r="N93" s="4">
        <v>67</v>
      </c>
      <c r="O93" s="4">
        <v>0</v>
      </c>
      <c r="P93" s="8">
        <v>0</v>
      </c>
      <c r="Q93" s="7">
        <v>4</v>
      </c>
      <c r="R93" s="4">
        <v>24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Michael Carter</v>
      </c>
      <c r="B94" s="4" t="str">
        <f ca="1">IFERROR(__xludf.DUMMYFUNCTION("INDEX(IFNA(REGEXEXTRACT(D94, ""([^ ]+)$"")))"),"ARI")</f>
        <v>ARI</v>
      </c>
      <c r="C94" s="4">
        <f t="shared" si="2"/>
        <v>9.1</v>
      </c>
      <c r="D94" s="4" t="s">
        <v>566</v>
      </c>
      <c r="E94" s="7" t="s">
        <v>419</v>
      </c>
      <c r="F94" s="6">
        <v>8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13</v>
      </c>
      <c r="N94" s="4">
        <v>70</v>
      </c>
      <c r="O94" s="4">
        <v>0</v>
      </c>
      <c r="P94" s="8">
        <v>0</v>
      </c>
      <c r="Q94" s="7">
        <v>2</v>
      </c>
      <c r="R94" s="4">
        <v>11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Keon Coleman</v>
      </c>
      <c r="B95" s="4" t="str">
        <f ca="1">IFERROR(__xludf.DUMMYFUNCTION("INDEX(IFNA(REGEXEXTRACT(D95, ""([^ ]+)$"")))"),"BUF")</f>
        <v>BUF</v>
      </c>
      <c r="C95" s="4">
        <f t="shared" si="2"/>
        <v>10.199999999999999</v>
      </c>
      <c r="D95" s="4" t="s">
        <v>163</v>
      </c>
      <c r="E95" s="7" t="s">
        <v>42</v>
      </c>
      <c r="F95" s="6">
        <v>8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3</v>
      </c>
      <c r="R95" s="4">
        <v>27</v>
      </c>
      <c r="S95" s="4">
        <v>1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Derius Davis</v>
      </c>
      <c r="B96" s="4" t="str">
        <f ca="1">IFERROR(__xludf.DUMMYFUNCTION("INDEX(IFNA(REGEXEXTRACT(D96, ""([^ ]+)$"")))"),"LAC")</f>
        <v>LAC</v>
      </c>
      <c r="C96" s="4">
        <f t="shared" si="2"/>
        <v>9.6000000000000014</v>
      </c>
      <c r="D96" s="4" t="s">
        <v>291</v>
      </c>
      <c r="E96" s="7" t="s">
        <v>346</v>
      </c>
      <c r="F96" s="6">
        <v>8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1</v>
      </c>
      <c r="N96" s="4">
        <v>-3</v>
      </c>
      <c r="O96" s="4">
        <v>0</v>
      </c>
      <c r="P96" s="8">
        <v>0</v>
      </c>
      <c r="Q96" s="7">
        <v>2</v>
      </c>
      <c r="R96" s="4">
        <v>29</v>
      </c>
      <c r="S96" s="4">
        <v>1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Mike Gesicki</v>
      </c>
      <c r="B97" s="4" t="str">
        <f ca="1">IFERROR(__xludf.DUMMYFUNCTION("INDEX(IFNA(REGEXEXTRACT(D97, ""([^ ]+)$"")))"),"CIN")</f>
        <v>CIN</v>
      </c>
      <c r="C97" s="4">
        <f t="shared" si="2"/>
        <v>13.6</v>
      </c>
      <c r="D97" s="4" t="s">
        <v>242</v>
      </c>
      <c r="E97" s="7" t="s">
        <v>49</v>
      </c>
      <c r="F97" s="6">
        <v>8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10</v>
      </c>
      <c r="R97" s="4">
        <v>86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Kareem Hunt</v>
      </c>
      <c r="B98" s="4" t="str">
        <f ca="1">IFERROR(__xludf.DUMMYFUNCTION("INDEX(IFNA(REGEXEXTRACT(D98, ""([^ ]+)$"")))"),"KC")</f>
        <v>KC</v>
      </c>
      <c r="C98" s="4">
        <f t="shared" si="2"/>
        <v>8</v>
      </c>
      <c r="D98" s="4" t="s">
        <v>466</v>
      </c>
      <c r="E98" s="7" t="s">
        <v>425</v>
      </c>
      <c r="F98" s="6">
        <v>8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9</v>
      </c>
      <c r="N98" s="4">
        <v>20</v>
      </c>
      <c r="O98" s="4">
        <v>1</v>
      </c>
      <c r="P98" s="8">
        <v>0</v>
      </c>
      <c r="Q98" s="7">
        <v>0</v>
      </c>
      <c r="R98" s="4">
        <v>0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Calvin Ridley</v>
      </c>
      <c r="B99" s="4" t="str">
        <f ca="1">IFERROR(__xludf.DUMMYFUNCTION("INDEX(IFNA(REGEXEXTRACT(D99, ""([^ ]+)$"")))"),"TEN")</f>
        <v>TEN</v>
      </c>
      <c r="C99" s="4">
        <f t="shared" si="2"/>
        <v>11.600000000000001</v>
      </c>
      <c r="D99" s="4" t="s">
        <v>168</v>
      </c>
      <c r="E99" s="7" t="s">
        <v>351</v>
      </c>
      <c r="F99" s="6">
        <v>8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1</v>
      </c>
      <c r="N99" s="4">
        <v>7</v>
      </c>
      <c r="O99" s="4">
        <v>0</v>
      </c>
      <c r="P99" s="8">
        <v>0</v>
      </c>
      <c r="Q99" s="7">
        <v>5</v>
      </c>
      <c r="R99" s="4">
        <v>84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Christopher Rodriguez</v>
      </c>
      <c r="B100" s="4" t="str">
        <f ca="1">IFERROR(__xludf.DUMMYFUNCTION("INDEX(IFNA(REGEXEXTRACT(D100, ""([^ ]+)$"")))"),"WAS")</f>
        <v>WAS</v>
      </c>
      <c r="C100" s="4">
        <f t="shared" si="2"/>
        <v>9.3000000000000007</v>
      </c>
      <c r="D100" s="4" t="s">
        <v>559</v>
      </c>
      <c r="E100" s="7" t="s">
        <v>339</v>
      </c>
      <c r="F100" s="6">
        <v>8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5</v>
      </c>
      <c r="N100" s="4">
        <v>16</v>
      </c>
      <c r="O100" s="4">
        <v>1</v>
      </c>
      <c r="P100" s="8">
        <v>0</v>
      </c>
      <c r="Q100" s="7">
        <v>1</v>
      </c>
      <c r="R100" s="4">
        <v>12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Jonnu Smith</v>
      </c>
      <c r="B101" s="4" t="str">
        <f ca="1">IFERROR(__xludf.DUMMYFUNCTION("INDEX(IFNA(REGEXEXTRACT(D101, ""([^ ]+)$"")))"),"MIA")</f>
        <v>MIA</v>
      </c>
      <c r="C101" s="4">
        <f t="shared" si="2"/>
        <v>10.1</v>
      </c>
      <c r="D101" s="4" t="s">
        <v>323</v>
      </c>
      <c r="E101" s="7" t="s">
        <v>85</v>
      </c>
      <c r="F101" s="6">
        <v>8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3</v>
      </c>
      <c r="R101" s="4">
        <v>26</v>
      </c>
      <c r="S101" s="4">
        <v>1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Matthew Stafford</v>
      </c>
      <c r="B102" s="4" t="str">
        <f ca="1">IFERROR(__xludf.DUMMYFUNCTION("INDEX(IFNA(REGEXEXTRACT(D102, ""([^ ]+)$"")))"),"LA")</f>
        <v>LA</v>
      </c>
      <c r="C102" s="4">
        <f t="shared" si="2"/>
        <v>9.16</v>
      </c>
      <c r="D102" s="4" t="s">
        <v>69</v>
      </c>
      <c r="E102" s="7" t="s">
        <v>21</v>
      </c>
      <c r="F102" s="6">
        <v>8</v>
      </c>
      <c r="G102" s="7">
        <v>32</v>
      </c>
      <c r="H102" s="4">
        <v>17</v>
      </c>
      <c r="I102" s="4">
        <v>189</v>
      </c>
      <c r="J102" s="4">
        <v>0</v>
      </c>
      <c r="K102" s="4">
        <v>0</v>
      </c>
      <c r="L102" s="8">
        <v>0</v>
      </c>
      <c r="M102" s="7">
        <v>6</v>
      </c>
      <c r="N102" s="4">
        <v>16</v>
      </c>
      <c r="O102" s="4">
        <v>0</v>
      </c>
      <c r="P102" s="8">
        <v>0</v>
      </c>
      <c r="Q102" s="7">
        <v>0</v>
      </c>
      <c r="R102" s="4">
        <v>0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Mitchell Trubisky</v>
      </c>
      <c r="B103" s="4" t="str">
        <f ca="1">IFERROR(__xludf.DUMMYFUNCTION("INDEX(IFNA(REGEXEXTRACT(D103, ""([^ ]+)$"")))"),"BUF")</f>
        <v>BUF</v>
      </c>
      <c r="C103" s="4">
        <f t="shared" si="2"/>
        <v>6.66</v>
      </c>
      <c r="D103" s="4" t="s">
        <v>413</v>
      </c>
      <c r="E103" s="7" t="s">
        <v>42</v>
      </c>
      <c r="F103" s="6">
        <v>8</v>
      </c>
      <c r="G103" s="7">
        <v>1</v>
      </c>
      <c r="H103" s="4">
        <v>1</v>
      </c>
      <c r="I103" s="4">
        <v>69</v>
      </c>
      <c r="J103" s="4">
        <v>1</v>
      </c>
      <c r="K103" s="4">
        <v>0</v>
      </c>
      <c r="L103" s="8">
        <v>0</v>
      </c>
      <c r="M103" s="7">
        <v>2</v>
      </c>
      <c r="N103" s="4">
        <v>-1</v>
      </c>
      <c r="O103" s="4">
        <v>0</v>
      </c>
      <c r="P103" s="8">
        <v>0</v>
      </c>
      <c r="Q103" s="7">
        <v>0</v>
      </c>
      <c r="R103" s="4">
        <v>0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Tre Tucker</v>
      </c>
      <c r="B104" s="4" t="str">
        <f ca="1">IFERROR(__xludf.DUMMYFUNCTION("INDEX(IFNA(REGEXEXTRACT(D104, ""([^ ]+)$"")))"),"LV")</f>
        <v>LV</v>
      </c>
      <c r="C104" s="4">
        <f t="shared" si="2"/>
        <v>9.9</v>
      </c>
      <c r="D104" s="4" t="s">
        <v>225</v>
      </c>
      <c r="E104" s="7" t="s">
        <v>129</v>
      </c>
      <c r="F104" s="6">
        <v>8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1</v>
      </c>
      <c r="N104" s="4">
        <v>5</v>
      </c>
      <c r="O104" s="4">
        <v>0</v>
      </c>
      <c r="P104" s="8">
        <v>0</v>
      </c>
      <c r="Q104" s="7">
        <v>2</v>
      </c>
      <c r="R104" s="4">
        <v>24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Emanuel Wilson</v>
      </c>
      <c r="B105" s="4" t="str">
        <f ca="1">IFERROR(__xludf.DUMMYFUNCTION("INDEX(IFNA(REGEXEXTRACT(D105, ""([^ ]+)$"")))"),"GB")</f>
        <v>GB</v>
      </c>
      <c r="C105" s="4">
        <f t="shared" si="2"/>
        <v>8.9</v>
      </c>
      <c r="D105" s="4" t="s">
        <v>184</v>
      </c>
      <c r="E105" s="7" t="s">
        <v>349</v>
      </c>
      <c r="F105" s="6">
        <v>8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6</v>
      </c>
      <c r="N105" s="4">
        <v>29</v>
      </c>
      <c r="O105" s="4">
        <v>1</v>
      </c>
      <c r="P105" s="8">
        <v>0</v>
      </c>
      <c r="Q105" s="7">
        <v>0</v>
      </c>
      <c r="R105" s="4">
        <v>0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Brock Bowers</v>
      </c>
      <c r="B106" s="4" t="str">
        <f ca="1">IFERROR(__xludf.DUMMYFUNCTION("INDEX(IFNA(REGEXEXTRACT(D106, ""([^ ]+)$"")))"),"LV")</f>
        <v>LV</v>
      </c>
      <c r="C106" s="4">
        <f t="shared" si="2"/>
        <v>11.1</v>
      </c>
      <c r="D106" s="4" t="s">
        <v>162</v>
      </c>
      <c r="E106" s="7" t="s">
        <v>129</v>
      </c>
      <c r="F106" s="6">
        <v>7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1</v>
      </c>
      <c r="N106" s="4">
        <v>-1</v>
      </c>
      <c r="O106" s="4">
        <v>0</v>
      </c>
      <c r="P106" s="8">
        <v>0</v>
      </c>
      <c r="Q106" s="7">
        <v>7</v>
      </c>
      <c r="R106" s="4">
        <v>77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Joshua Dobbs</v>
      </c>
      <c r="B107" s="4" t="str">
        <f ca="1">IFERROR(__xludf.DUMMYFUNCTION("INDEX(IFNA(REGEXEXTRACT(D107, ""([^ ]+)$"")))"),"SF")</f>
        <v>SF</v>
      </c>
      <c r="C107" s="4">
        <f t="shared" si="2"/>
        <v>8.1</v>
      </c>
      <c r="D107" s="4" t="s">
        <v>578</v>
      </c>
      <c r="E107" s="7" t="s">
        <v>422</v>
      </c>
      <c r="F107" s="6">
        <v>7</v>
      </c>
      <c r="G107" s="7">
        <v>4</v>
      </c>
      <c r="H107" s="4">
        <v>3</v>
      </c>
      <c r="I107" s="4">
        <v>35</v>
      </c>
      <c r="J107" s="4">
        <v>0</v>
      </c>
      <c r="K107" s="4">
        <v>0</v>
      </c>
      <c r="L107" s="8">
        <v>0</v>
      </c>
      <c r="M107" s="7">
        <v>1</v>
      </c>
      <c r="N107" s="4">
        <v>7</v>
      </c>
      <c r="O107" s="4">
        <v>1</v>
      </c>
      <c r="P107" s="8">
        <v>0</v>
      </c>
      <c r="Q107" s="7">
        <v>0</v>
      </c>
      <c r="R107" s="4">
        <v>0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Romeo Doubs</v>
      </c>
      <c r="B108" s="4" t="str">
        <f ca="1">IFERROR(__xludf.DUMMYFUNCTION("INDEX(IFNA(REGEXEXTRACT(D108, ""([^ ]+)$"")))"),"GB")</f>
        <v>GB</v>
      </c>
      <c r="C108" s="4">
        <f t="shared" si="2"/>
        <v>11.3</v>
      </c>
      <c r="D108" s="4" t="s">
        <v>165</v>
      </c>
      <c r="E108" s="7" t="s">
        <v>349</v>
      </c>
      <c r="F108" s="6">
        <v>7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7</v>
      </c>
      <c r="R108" s="4">
        <v>58</v>
      </c>
      <c r="S108" s="4">
        <v>0</v>
      </c>
      <c r="T108" s="8">
        <v>1</v>
      </c>
      <c r="U108" s="7">
        <v>0</v>
      </c>
      <c r="V108" s="8">
        <v>0</v>
      </c>
    </row>
    <row r="109" spans="1:22" x14ac:dyDescent="0.2">
      <c r="A109" s="4" t="str">
        <f t="shared" ca="1" si="0"/>
        <v>Najee Harris</v>
      </c>
      <c r="B109" s="4" t="str">
        <f ca="1">IFERROR(__xludf.DUMMYFUNCTION("INDEX(IFNA(REGEXEXTRACT(D109, ""([^ ]+)$"")))"),"PIT")</f>
        <v>PIT</v>
      </c>
      <c r="C109" s="4">
        <f t="shared" si="2"/>
        <v>9.1</v>
      </c>
      <c r="D109" s="4" t="s">
        <v>142</v>
      </c>
      <c r="E109" s="7" t="s">
        <v>424</v>
      </c>
      <c r="F109" s="6">
        <v>7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13</v>
      </c>
      <c r="N109" s="4">
        <v>74</v>
      </c>
      <c r="O109" s="4">
        <v>0</v>
      </c>
      <c r="P109" s="8">
        <v>0</v>
      </c>
      <c r="Q109" s="7">
        <v>2</v>
      </c>
      <c r="R109" s="4">
        <v>7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Aaron Jones</v>
      </c>
      <c r="B110" s="4" t="str">
        <f ca="1">IFERROR(__xludf.DUMMYFUNCTION("INDEX(IFNA(REGEXEXTRACT(D110, ""([^ ]+)$"")))"),"MIN")</f>
        <v>MIN</v>
      </c>
      <c r="C110" s="4">
        <f t="shared" si="2"/>
        <v>9.6999999999999993</v>
      </c>
      <c r="D110" s="4" t="s">
        <v>66</v>
      </c>
      <c r="E110" s="7" t="s">
        <v>23</v>
      </c>
      <c r="F110" s="6">
        <v>7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12</v>
      </c>
      <c r="N110" s="4">
        <v>47</v>
      </c>
      <c r="O110" s="4">
        <v>0</v>
      </c>
      <c r="P110" s="8">
        <v>0</v>
      </c>
      <c r="Q110" s="7">
        <v>4</v>
      </c>
      <c r="R110" s="4">
        <v>30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Cooper Rush</v>
      </c>
      <c r="B111" s="4" t="str">
        <f ca="1">IFERROR(__xludf.DUMMYFUNCTION("INDEX(IFNA(REGEXEXTRACT(D111, ""([^ ]+)$"")))"),"DAL")</f>
        <v>DAL</v>
      </c>
      <c r="C111" s="4">
        <f t="shared" si="2"/>
        <v>6.0799999999999992</v>
      </c>
      <c r="D111" s="4" t="s">
        <v>320</v>
      </c>
      <c r="E111" s="7" t="s">
        <v>27</v>
      </c>
      <c r="F111" s="6">
        <v>7</v>
      </c>
      <c r="G111" s="7">
        <v>28</v>
      </c>
      <c r="H111" s="4">
        <v>15</v>
      </c>
      <c r="I111" s="4">
        <v>147</v>
      </c>
      <c r="J111" s="4">
        <v>1</v>
      </c>
      <c r="K111" s="4">
        <v>2</v>
      </c>
      <c r="L111" s="8">
        <v>0</v>
      </c>
      <c r="M111" s="7">
        <v>1</v>
      </c>
      <c r="N111" s="4">
        <v>2</v>
      </c>
      <c r="O111" s="4">
        <v>0</v>
      </c>
      <c r="P111" s="8">
        <v>0</v>
      </c>
      <c r="Q111" s="7">
        <v>0</v>
      </c>
      <c r="R111" s="4">
        <v>0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Deebo Samuel</v>
      </c>
      <c r="B112" s="4" t="str">
        <f ca="1">IFERROR(__xludf.DUMMYFUNCTION("INDEX(IFNA(REGEXEXTRACT(D112, ""([^ ]+)$"")))"),"SF")</f>
        <v>SF</v>
      </c>
      <c r="C112" s="4">
        <f t="shared" si="2"/>
        <v>8.6</v>
      </c>
      <c r="D112" s="4" t="s">
        <v>86</v>
      </c>
      <c r="E112" s="7" t="s">
        <v>422</v>
      </c>
      <c r="F112" s="6">
        <v>7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3</v>
      </c>
      <c r="N112" s="4">
        <v>16</v>
      </c>
      <c r="O112" s="4">
        <v>0</v>
      </c>
      <c r="P112" s="8">
        <v>0</v>
      </c>
      <c r="Q112" s="7">
        <v>1</v>
      </c>
      <c r="R112" s="4">
        <v>5</v>
      </c>
      <c r="S112" s="4">
        <v>1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Geno Smith</v>
      </c>
      <c r="B113" s="4" t="str">
        <f ca="1">IFERROR(__xludf.DUMMYFUNCTION("INDEX(IFNA(REGEXEXTRACT(D113, ""([^ ]+)$"")))"),"SEA")</f>
        <v>SEA</v>
      </c>
      <c r="C113" s="4">
        <f t="shared" si="2"/>
        <v>8.3000000000000007</v>
      </c>
      <c r="D113" s="4" t="s">
        <v>48</v>
      </c>
      <c r="E113" s="7" t="s">
        <v>76</v>
      </c>
      <c r="F113" s="6">
        <v>7</v>
      </c>
      <c r="G113" s="7">
        <v>23</v>
      </c>
      <c r="H113" s="4">
        <v>17</v>
      </c>
      <c r="I113" s="4">
        <v>160</v>
      </c>
      <c r="J113" s="4">
        <v>0</v>
      </c>
      <c r="K113" s="4">
        <v>0</v>
      </c>
      <c r="L113" s="8">
        <v>0</v>
      </c>
      <c r="M113" s="7">
        <v>3</v>
      </c>
      <c r="N113" s="4">
        <v>19</v>
      </c>
      <c r="O113" s="4">
        <v>0</v>
      </c>
      <c r="P113" s="8">
        <v>0</v>
      </c>
      <c r="Q113" s="7">
        <v>0</v>
      </c>
      <c r="R113" s="4">
        <v>0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D'Andre Swift</v>
      </c>
      <c r="B114" s="4" t="str">
        <f ca="1">IFERROR(__xludf.DUMMYFUNCTION("INDEX(IFNA(REGEXEXTRACT(D114, ""([^ ]+)$"")))"),"CHI")</f>
        <v>CHI</v>
      </c>
      <c r="C114" s="4">
        <f t="shared" si="2"/>
        <v>10.100000000000001</v>
      </c>
      <c r="D114" s="4" t="s">
        <v>170</v>
      </c>
      <c r="E114" s="7" t="s">
        <v>353</v>
      </c>
      <c r="F114" s="6">
        <v>7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12</v>
      </c>
      <c r="N114" s="4">
        <v>53</v>
      </c>
      <c r="O114" s="4">
        <v>0</v>
      </c>
      <c r="P114" s="8">
        <v>0</v>
      </c>
      <c r="Q114" s="7">
        <v>4</v>
      </c>
      <c r="R114" s="4">
        <v>28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Zach Charbonnet</v>
      </c>
      <c r="B115" s="4" t="str">
        <f ca="1">IFERROR(__xludf.DUMMYFUNCTION("INDEX(IFNA(REGEXEXTRACT(D115, ""([^ ]+)$"")))"),"SEA")</f>
        <v>SEA</v>
      </c>
      <c r="C115" s="4">
        <f t="shared" si="2"/>
        <v>9.1</v>
      </c>
      <c r="D115" s="4" t="s">
        <v>124</v>
      </c>
      <c r="E115" s="7" t="s">
        <v>76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15</v>
      </c>
      <c r="N115" s="4">
        <v>57</v>
      </c>
      <c r="O115" s="4">
        <v>0</v>
      </c>
      <c r="P115" s="8">
        <v>0</v>
      </c>
      <c r="Q115" s="7">
        <v>3</v>
      </c>
      <c r="R115" s="4">
        <v>19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Travis Etienne</v>
      </c>
      <c r="B116" s="4" t="str">
        <f ca="1">IFERROR(__xludf.DUMMYFUNCTION("INDEX(IFNA(REGEXEXTRACT(D116, ""([^ ]+)$"")))"),"JAX")</f>
        <v>JAX</v>
      </c>
      <c r="C116" s="4">
        <f t="shared" si="2"/>
        <v>8</v>
      </c>
      <c r="D116" s="4" t="s">
        <v>107</v>
      </c>
      <c r="E116" s="7" t="s">
        <v>157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15</v>
      </c>
      <c r="N116" s="4">
        <v>49</v>
      </c>
      <c r="O116" s="4">
        <v>0</v>
      </c>
      <c r="P116" s="8">
        <v>0</v>
      </c>
      <c r="Q116" s="7">
        <v>1</v>
      </c>
      <c r="R116" s="4">
        <v>26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Antonio Gibson</v>
      </c>
      <c r="B117" s="4" t="str">
        <f ca="1">IFERROR(__xludf.DUMMYFUNCTION("INDEX(IFNA(REGEXEXTRACT(D117, ""([^ ]+)$"")))"),"NE")</f>
        <v>NE</v>
      </c>
      <c r="C117" s="4">
        <f t="shared" si="2"/>
        <v>6.3000000000000007</v>
      </c>
      <c r="D117" s="4" t="s">
        <v>243</v>
      </c>
      <c r="E117" s="7" t="s">
        <v>361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12</v>
      </c>
      <c r="N117" s="4">
        <v>63</v>
      </c>
      <c r="O117" s="4">
        <v>0</v>
      </c>
      <c r="P117" s="8">
        <v>0</v>
      </c>
      <c r="Q117" s="7">
        <v>0</v>
      </c>
      <c r="R117" s="4">
        <v>0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Malik Heath</v>
      </c>
      <c r="B118" s="4" t="str">
        <f ca="1">IFERROR(__xludf.DUMMYFUNCTION("INDEX(IFNA(REGEXEXTRACT(D118, ""([^ ]+)$"")))"),"GB")</f>
        <v>GB</v>
      </c>
      <c r="C118" s="4">
        <f t="shared" si="2"/>
        <v>6.8</v>
      </c>
      <c r="D118" s="4" t="s">
        <v>472</v>
      </c>
      <c r="E118" s="7" t="s">
        <v>349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1</v>
      </c>
      <c r="R118" s="4">
        <v>3</v>
      </c>
      <c r="S118" s="4">
        <v>1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T.J. Hockenson</v>
      </c>
      <c r="B119" s="4" t="str">
        <f ca="1">IFERROR(__xludf.DUMMYFUNCTION("INDEX(IFNA(REGEXEXTRACT(D119, ""([^ ]+)$"")))"),"MIN")</f>
        <v>MIN</v>
      </c>
      <c r="C119" s="4">
        <f t="shared" si="2"/>
        <v>9.3000000000000007</v>
      </c>
      <c r="D119" s="4" t="s">
        <v>541</v>
      </c>
      <c r="E119" s="7" t="s">
        <v>23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5</v>
      </c>
      <c r="R119" s="4">
        <v>68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Jauan Jennings</v>
      </c>
      <c r="B120" s="4" t="str">
        <f ca="1">IFERROR(__xludf.DUMMYFUNCTION("INDEX(IFNA(REGEXEXTRACT(D120, ""([^ ]+)$"")))"),"SF")</f>
        <v>SF</v>
      </c>
      <c r="C120" s="4">
        <f t="shared" si="2"/>
        <v>10.199999999999999</v>
      </c>
      <c r="D120" s="4" t="s">
        <v>152</v>
      </c>
      <c r="E120" s="7" t="s">
        <v>422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7</v>
      </c>
      <c r="R120" s="4">
        <v>67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Juwan Johnson</v>
      </c>
      <c r="B121" s="4" t="str">
        <f ca="1">IFERROR(__xludf.DUMMYFUNCTION("INDEX(IFNA(REGEXEXTRACT(D121, ""([^ ]+)$"")))"),"NO")</f>
        <v>NO</v>
      </c>
      <c r="C121" s="4">
        <f t="shared" si="2"/>
        <v>9.6000000000000014</v>
      </c>
      <c r="D121" s="4" t="s">
        <v>133</v>
      </c>
      <c r="E121" s="7" t="s">
        <v>46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6</v>
      </c>
      <c r="R121" s="4">
        <v>66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Kyle Juszczyk</v>
      </c>
      <c r="B122" s="4" t="str">
        <f ca="1">IFERROR(__xludf.DUMMYFUNCTION("INDEX(IFNA(REGEXEXTRACT(D122, ""([^ ]+)$"")))"),"SF")</f>
        <v>SF</v>
      </c>
      <c r="C122" s="4">
        <f t="shared" si="2"/>
        <v>7.4</v>
      </c>
      <c r="D122" s="4" t="s">
        <v>174</v>
      </c>
      <c r="E122" s="7" t="s">
        <v>422</v>
      </c>
      <c r="F122" s="6">
        <v>6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1</v>
      </c>
      <c r="R122" s="4">
        <v>9</v>
      </c>
      <c r="S122" s="4">
        <v>1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Isaiah Likely</v>
      </c>
      <c r="B123" s="4" t="str">
        <f ca="1">IFERROR(__xludf.DUMMYFUNCTION("INDEX(IFNA(REGEXEXTRACT(D123, ""([^ ]+)$"")))"),"BAL")</f>
        <v>BAL</v>
      </c>
      <c r="C123" s="4">
        <f t="shared" si="2"/>
        <v>7.4</v>
      </c>
      <c r="D123" s="4" t="s">
        <v>63</v>
      </c>
      <c r="E123" s="7" t="s">
        <v>362</v>
      </c>
      <c r="F123" s="6">
        <v>6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1</v>
      </c>
      <c r="R123" s="4">
        <v>9</v>
      </c>
      <c r="S123" s="4">
        <v>1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Jaleel McLaughlin</v>
      </c>
      <c r="B124" s="4" t="str">
        <f ca="1">IFERROR(__xludf.DUMMYFUNCTION("INDEX(IFNA(REGEXEXTRACT(D124, ""([^ ]+)$"")))"),"DEN")</f>
        <v>DEN</v>
      </c>
      <c r="C124" s="4">
        <f t="shared" si="2"/>
        <v>8.6</v>
      </c>
      <c r="D124" s="4" t="s">
        <v>254</v>
      </c>
      <c r="E124" s="7" t="s">
        <v>59</v>
      </c>
      <c r="F124" s="6">
        <v>6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10</v>
      </c>
      <c r="N124" s="4">
        <v>69</v>
      </c>
      <c r="O124" s="4">
        <v>0</v>
      </c>
      <c r="P124" s="8">
        <v>0</v>
      </c>
      <c r="Q124" s="7">
        <v>2</v>
      </c>
      <c r="R124" s="4">
        <v>7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Craig Reynolds</v>
      </c>
      <c r="B125" s="4" t="str">
        <f ca="1">IFERROR(__xludf.DUMMYFUNCTION("INDEX(IFNA(REGEXEXTRACT(D125, ""([^ ]+)$"")))"),"DET")</f>
        <v>DET</v>
      </c>
      <c r="C125" s="4">
        <f t="shared" si="2"/>
        <v>7.6</v>
      </c>
      <c r="D125" s="4" t="s">
        <v>509</v>
      </c>
      <c r="E125" s="7" t="s">
        <v>39</v>
      </c>
      <c r="F125" s="6">
        <v>6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7</v>
      </c>
      <c r="N125" s="4">
        <v>31</v>
      </c>
      <c r="O125" s="4">
        <v>0</v>
      </c>
      <c r="P125" s="8">
        <v>0</v>
      </c>
      <c r="Q125" s="7">
        <v>2</v>
      </c>
      <c r="R125" s="4">
        <v>35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Brian Robinson</v>
      </c>
      <c r="B126" s="4" t="str">
        <f ca="1">IFERROR(__xludf.DUMMYFUNCTION("INDEX(IFNA(REGEXEXTRACT(D126, ""([^ ]+)$"")))"),"WAS")</f>
        <v>WAS</v>
      </c>
      <c r="C126" s="4">
        <f t="shared" si="2"/>
        <v>7.9</v>
      </c>
      <c r="D126" s="4" t="s">
        <v>78</v>
      </c>
      <c r="E126" s="7" t="s">
        <v>339</v>
      </c>
      <c r="F126" s="6">
        <v>6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13</v>
      </c>
      <c r="N126" s="4">
        <v>60</v>
      </c>
      <c r="O126" s="4">
        <v>0</v>
      </c>
      <c r="P126" s="8">
        <v>0</v>
      </c>
      <c r="Q126" s="7">
        <v>2</v>
      </c>
      <c r="R126" s="4">
        <v>9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Tyrone Tracy</v>
      </c>
      <c r="B127" s="4" t="str">
        <f ca="1">IFERROR(__xludf.DUMMYFUNCTION("INDEX(IFNA(REGEXEXTRACT(D127, ""([^ ]+)$"")))"),"NYG")</f>
        <v>NYG</v>
      </c>
      <c r="C127" s="4">
        <f t="shared" si="2"/>
        <v>8.3000000000000007</v>
      </c>
      <c r="D127" s="4" t="s">
        <v>327</v>
      </c>
      <c r="E127" s="7" t="s">
        <v>352</v>
      </c>
      <c r="F127" s="6">
        <v>6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20</v>
      </c>
      <c r="N127" s="4">
        <v>59</v>
      </c>
      <c r="O127" s="4">
        <v>0</v>
      </c>
      <c r="P127" s="8">
        <v>0</v>
      </c>
      <c r="Q127" s="7">
        <v>2</v>
      </c>
      <c r="R127" s="4">
        <v>14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Nick Vannett</v>
      </c>
      <c r="B128" s="4" t="str">
        <f ca="1">IFERROR(__xludf.DUMMYFUNCTION("INDEX(IFNA(REGEXEXTRACT(D128, ""([^ ]+)$"")))"),"TEN")</f>
        <v>TEN</v>
      </c>
      <c r="C128" s="4">
        <f t="shared" si="2"/>
        <v>7.3</v>
      </c>
      <c r="D128" s="4" t="s">
        <v>276</v>
      </c>
      <c r="E128" s="7" t="s">
        <v>351</v>
      </c>
      <c r="F128" s="6">
        <v>6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1</v>
      </c>
      <c r="R128" s="4">
        <v>8</v>
      </c>
      <c r="S128" s="4">
        <v>1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Nico Collins</v>
      </c>
      <c r="B129" s="4" t="str">
        <f ca="1">IFERROR(__xludf.DUMMYFUNCTION("INDEX(IFNA(REGEXEXTRACT(D129, ""([^ ]+)$"")))"),"HOU")</f>
        <v>HOU</v>
      </c>
      <c r="C129" s="4">
        <f t="shared" si="2"/>
        <v>7.4</v>
      </c>
      <c r="D129" s="4" t="s">
        <v>93</v>
      </c>
      <c r="E129" s="7" t="s">
        <v>61</v>
      </c>
      <c r="F129" s="6">
        <v>5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3</v>
      </c>
      <c r="R129" s="4">
        <v>59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Brandin Cooks</v>
      </c>
      <c r="B130" s="4" t="str">
        <f ca="1">IFERROR(__xludf.DUMMYFUNCTION("INDEX(IFNA(REGEXEXTRACT(D130, ""([^ ]+)$"")))"),"DAL")</f>
        <v>DAL</v>
      </c>
      <c r="C130" s="4">
        <f t="shared" si="2"/>
        <v>7.2</v>
      </c>
      <c r="D130" s="4" t="s">
        <v>105</v>
      </c>
      <c r="E130" s="7" t="s">
        <v>27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4</v>
      </c>
      <c r="R130" s="4">
        <v>52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Devin Culp</v>
      </c>
      <c r="B131" s="4" t="str">
        <f ca="1">IFERROR(__xludf.DUMMYFUNCTION("INDEX(IFNA(REGEXEXTRACT(D131, ""([^ ]+)$"")))"),"TB")</f>
        <v>TB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6.7</v>
      </c>
      <c r="D131" s="4" t="s">
        <v>579</v>
      </c>
      <c r="E131" s="7" t="s">
        <v>29</v>
      </c>
      <c r="F131" s="6">
        <v>5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3</v>
      </c>
      <c r="R131" s="4">
        <v>52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Pat Freiermuth</v>
      </c>
      <c r="B132" s="4" t="str">
        <f ca="1">IFERROR(__xludf.DUMMYFUNCTION("INDEX(IFNA(REGEXEXTRACT(D132, ""([^ ]+)$"")))"),"PIT")</f>
        <v>PIT</v>
      </c>
      <c r="C132" s="4">
        <f t="shared" si="3"/>
        <v>7.5</v>
      </c>
      <c r="D132" s="4" t="s">
        <v>216</v>
      </c>
      <c r="E132" s="7" t="s">
        <v>424</v>
      </c>
      <c r="F132" s="6">
        <v>5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7</v>
      </c>
      <c r="R132" s="4">
        <v>60</v>
      </c>
      <c r="S132" s="4">
        <v>0</v>
      </c>
      <c r="T132" s="8">
        <v>0</v>
      </c>
      <c r="U132" s="7">
        <v>1</v>
      </c>
      <c r="V132" s="8">
        <v>0</v>
      </c>
    </row>
    <row r="133" spans="1:22" x14ac:dyDescent="0.2">
      <c r="A133" s="4" t="str">
        <f t="shared" ca="1" si="0"/>
        <v>Andrei Iosivas</v>
      </c>
      <c r="B133" s="4" t="str">
        <f ca="1">IFERROR(__xludf.DUMMYFUNCTION("INDEX(IFNA(REGEXEXTRACT(D133, ""([^ ]+)$"")))"),"CIN")</f>
        <v>CIN</v>
      </c>
      <c r="C133" s="4">
        <f t="shared" si="3"/>
        <v>7.4</v>
      </c>
      <c r="D133" s="4" t="s">
        <v>217</v>
      </c>
      <c r="E133" s="7" t="s">
        <v>49</v>
      </c>
      <c r="F133" s="6">
        <v>5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3</v>
      </c>
      <c r="R133" s="4">
        <v>59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Tucker Kraft</v>
      </c>
      <c r="B134" s="4" t="str">
        <f ca="1">IFERROR(__xludf.DUMMYFUNCTION("INDEX(IFNA(REGEXEXTRACT(D134, ""([^ ]+)$"")))"),"GB")</f>
        <v>GB</v>
      </c>
      <c r="C134" s="4">
        <f t="shared" si="3"/>
        <v>6.3000000000000007</v>
      </c>
      <c r="D134" s="4" t="s">
        <v>195</v>
      </c>
      <c r="E134" s="7" t="s">
        <v>349</v>
      </c>
      <c r="F134" s="6">
        <v>5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2</v>
      </c>
      <c r="R134" s="4">
        <v>53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D.J. Moore</v>
      </c>
      <c r="B135" s="4" t="str">
        <f ca="1">IFERROR(__xludf.DUMMYFUNCTION("INDEX(IFNA(REGEXEXTRACT(D135, ""([^ ]+)$"")))"),"CHI")</f>
        <v>CHI</v>
      </c>
      <c r="C135" s="4">
        <f t="shared" si="3"/>
        <v>9.1999999999999993</v>
      </c>
      <c r="D135" s="4" t="s">
        <v>177</v>
      </c>
      <c r="E135" s="7" t="s">
        <v>353</v>
      </c>
      <c r="F135" s="6">
        <v>5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2</v>
      </c>
      <c r="N135" s="4">
        <v>8</v>
      </c>
      <c r="O135" s="4">
        <v>0</v>
      </c>
      <c r="P135" s="8">
        <v>0</v>
      </c>
      <c r="Q135" s="7">
        <v>6</v>
      </c>
      <c r="R135" s="4">
        <v>54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Chigoziem Okonkwo</v>
      </c>
      <c r="B136" s="4" t="str">
        <f ca="1">IFERROR(__xludf.DUMMYFUNCTION("INDEX(IFNA(REGEXEXTRACT(D136, ""([^ ]+)$"")))"),"TEN")</f>
        <v>TEN</v>
      </c>
      <c r="C136" s="4">
        <f t="shared" si="3"/>
        <v>8.4</v>
      </c>
      <c r="D136" s="4" t="s">
        <v>146</v>
      </c>
      <c r="E136" s="7" t="s">
        <v>351</v>
      </c>
      <c r="F136" s="6">
        <v>5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1</v>
      </c>
      <c r="N136" s="4">
        <v>17</v>
      </c>
      <c r="O136" s="4">
        <v>0</v>
      </c>
      <c r="P136" s="8">
        <v>0</v>
      </c>
      <c r="Q136" s="7">
        <v>5</v>
      </c>
      <c r="R136" s="4">
        <v>42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George Pickens</v>
      </c>
      <c r="B137" s="4" t="str">
        <f ca="1">IFERROR(__xludf.DUMMYFUNCTION("INDEX(IFNA(REGEXEXTRACT(D137, ""([^ ]+)$"")))"),"PIT")</f>
        <v>PIT</v>
      </c>
      <c r="C137" s="4">
        <f t="shared" si="3"/>
        <v>6.5</v>
      </c>
      <c r="D137" s="4" t="s">
        <v>136</v>
      </c>
      <c r="E137" s="7" t="s">
        <v>424</v>
      </c>
      <c r="F137" s="6">
        <v>5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3</v>
      </c>
      <c r="R137" s="4">
        <v>50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C.J. Stroud</v>
      </c>
      <c r="B138" s="4" t="str">
        <f ca="1">IFERROR(__xludf.DUMMYFUNCTION("INDEX(IFNA(REGEXEXTRACT(D138, ""([^ ]+)$"")))"),"HOU")</f>
        <v>HOU</v>
      </c>
      <c r="C138" s="4">
        <f t="shared" si="3"/>
        <v>6.1000000000000005</v>
      </c>
      <c r="D138" s="4" t="s">
        <v>36</v>
      </c>
      <c r="E138" s="7" t="s">
        <v>61</v>
      </c>
      <c r="F138" s="6">
        <v>5</v>
      </c>
      <c r="G138" s="7">
        <v>31</v>
      </c>
      <c r="H138" s="4">
        <v>17</v>
      </c>
      <c r="I138" s="4">
        <v>185</v>
      </c>
      <c r="J138" s="4">
        <v>0</v>
      </c>
      <c r="K138" s="4">
        <v>1</v>
      </c>
      <c r="L138" s="8">
        <v>0</v>
      </c>
      <c r="M138" s="7">
        <v>1</v>
      </c>
      <c r="N138" s="4">
        <v>7</v>
      </c>
      <c r="O138" s="4">
        <v>0</v>
      </c>
      <c r="P138" s="8">
        <v>0</v>
      </c>
      <c r="Q138" s="7">
        <v>0</v>
      </c>
      <c r="R138" s="4">
        <v>0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Caleb Williams</v>
      </c>
      <c r="B139" s="4" t="str">
        <f ca="1">IFERROR(__xludf.DUMMYFUNCTION("INDEX(IFNA(REGEXEXTRACT(D139, ""([^ ]+)$"")))"),"CHI")</f>
        <v>CHI</v>
      </c>
      <c r="C139" s="4">
        <f t="shared" si="3"/>
        <v>6.58</v>
      </c>
      <c r="D139" s="4" t="s">
        <v>156</v>
      </c>
      <c r="E139" s="7" t="s">
        <v>353</v>
      </c>
      <c r="F139" s="6">
        <v>5</v>
      </c>
      <c r="G139" s="7">
        <v>28</v>
      </c>
      <c r="H139" s="4">
        <v>16</v>
      </c>
      <c r="I139" s="4">
        <v>122</v>
      </c>
      <c r="J139" s="4">
        <v>0</v>
      </c>
      <c r="K139" s="4">
        <v>1</v>
      </c>
      <c r="L139" s="8">
        <v>0</v>
      </c>
      <c r="M139" s="7">
        <v>5</v>
      </c>
      <c r="N139" s="4">
        <v>37</v>
      </c>
      <c r="O139" s="4">
        <v>0</v>
      </c>
      <c r="P139" s="8">
        <v>0</v>
      </c>
      <c r="Q139" s="7">
        <v>0</v>
      </c>
      <c r="R139" s="4">
        <v>0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Davante Adams</v>
      </c>
      <c r="B140" s="4" t="str">
        <f ca="1">IFERROR(__xludf.DUMMYFUNCTION("INDEX(IFNA(REGEXEXTRACT(D140, ""([^ ]+)$"")))"),"NYJ")</f>
        <v>NYJ</v>
      </c>
      <c r="C140" s="4">
        <f t="shared" si="3"/>
        <v>7.2</v>
      </c>
      <c r="D140" s="4" t="s">
        <v>160</v>
      </c>
      <c r="E140" s="7" t="s">
        <v>65</v>
      </c>
      <c r="F140" s="6">
        <v>4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5</v>
      </c>
      <c r="R140" s="4">
        <v>47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Jordan Akins</v>
      </c>
      <c r="B141" s="4" t="str">
        <f ca="1">IFERROR(__xludf.DUMMYFUNCTION("INDEX(IFNA(REGEXEXTRACT(D141, ""([^ ]+)$"")))"),"CLE")</f>
        <v>CLE</v>
      </c>
      <c r="C141" s="4">
        <f t="shared" si="3"/>
        <v>7.9</v>
      </c>
      <c r="D141" s="4" t="s">
        <v>207</v>
      </c>
      <c r="E141" s="7" t="s">
        <v>421</v>
      </c>
      <c r="F141" s="6">
        <v>4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6</v>
      </c>
      <c r="R141" s="4">
        <v>49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Marquise Brown</v>
      </c>
      <c r="B142" s="4" t="str">
        <f ca="1">IFERROR(__xludf.DUMMYFUNCTION("INDEX(IFNA(REGEXEXTRACT(D142, ""([^ ]+)$"")))"),"KC")</f>
        <v>KC</v>
      </c>
      <c r="C142" s="4">
        <f t="shared" si="3"/>
        <v>6.6000000000000005</v>
      </c>
      <c r="D142" s="4" t="s">
        <v>565</v>
      </c>
      <c r="E142" s="7" t="s">
        <v>425</v>
      </c>
      <c r="F142" s="6">
        <v>4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4</v>
      </c>
      <c r="R142" s="4">
        <v>46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Noah Fant</v>
      </c>
      <c r="B143" s="4" t="str">
        <f ca="1">IFERROR(__xludf.DUMMYFUNCTION("INDEX(IFNA(REGEXEXTRACT(D143, ""([^ ]+)$"")))"),"SEA")</f>
        <v>SEA</v>
      </c>
      <c r="C143" s="4">
        <f t="shared" si="3"/>
        <v>6.3</v>
      </c>
      <c r="D143" s="4" t="s">
        <v>239</v>
      </c>
      <c r="E143" s="7" t="s">
        <v>76</v>
      </c>
      <c r="F143" s="6">
        <v>4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4</v>
      </c>
      <c r="R143" s="4">
        <v>43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D'Onta Foreman</v>
      </c>
      <c r="B144" s="4" t="str">
        <f ca="1">IFERROR(__xludf.DUMMYFUNCTION("INDEX(IFNA(REGEXEXTRACT(D144, ""([^ ]+)$"")))"),"CLE")</f>
        <v>CLE</v>
      </c>
      <c r="C144" s="4">
        <f t="shared" si="3"/>
        <v>4.9000000000000004</v>
      </c>
      <c r="D144" s="4" t="s">
        <v>368</v>
      </c>
      <c r="E144" s="7" t="s">
        <v>421</v>
      </c>
      <c r="F144" s="6">
        <v>4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13</v>
      </c>
      <c r="N144" s="4">
        <v>49</v>
      </c>
      <c r="O144" s="4">
        <v>0</v>
      </c>
      <c r="P144" s="8">
        <v>0</v>
      </c>
      <c r="Q144" s="7">
        <v>0</v>
      </c>
      <c r="R144" s="4">
        <v>0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Breece Hall</v>
      </c>
      <c r="B145" s="4" t="str">
        <f ca="1">IFERROR(__xludf.DUMMYFUNCTION("INDEX(IFNA(REGEXEXTRACT(D145, ""([^ ]+)$"")))"),"NYJ")</f>
        <v>NYJ</v>
      </c>
      <c r="C145" s="4">
        <f t="shared" si="3"/>
        <v>5.8</v>
      </c>
      <c r="D145" s="4" t="s">
        <v>80</v>
      </c>
      <c r="E145" s="7" t="s">
        <v>65</v>
      </c>
      <c r="F145" s="6">
        <v>4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10</v>
      </c>
      <c r="N145" s="4">
        <v>45</v>
      </c>
      <c r="O145" s="4">
        <v>0</v>
      </c>
      <c r="P145" s="8">
        <v>0</v>
      </c>
      <c r="Q145" s="7">
        <v>1</v>
      </c>
      <c r="R145" s="4">
        <v>8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Hassan Haskins</v>
      </c>
      <c r="B146" s="4" t="str">
        <f ca="1">IFERROR(__xludf.DUMMYFUNCTION("INDEX(IFNA(REGEXEXTRACT(D146, ""([^ ]+)$"")))"),"LAC")</f>
        <v>LAC</v>
      </c>
      <c r="C146" s="4">
        <f t="shared" si="3"/>
        <v>4.5</v>
      </c>
      <c r="D146" s="4" t="s">
        <v>387</v>
      </c>
      <c r="E146" s="7" t="s">
        <v>346</v>
      </c>
      <c r="F146" s="6">
        <v>4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8</v>
      </c>
      <c r="N146" s="4">
        <v>30</v>
      </c>
      <c r="O146" s="4">
        <v>0</v>
      </c>
      <c r="P146" s="8">
        <v>0</v>
      </c>
      <c r="Q146" s="7">
        <v>1</v>
      </c>
      <c r="R146" s="4">
        <v>10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Quentin Johnston</v>
      </c>
      <c r="B147" s="4" t="str">
        <f ca="1">IFERROR(__xludf.DUMMYFUNCTION("INDEX(IFNA(REGEXEXTRACT(D147, ""([^ ]+)$"")))"),"LAC")</f>
        <v>LAC</v>
      </c>
      <c r="C147" s="4">
        <f t="shared" si="3"/>
        <v>7.3000000000000007</v>
      </c>
      <c r="D147" s="4" t="s">
        <v>192</v>
      </c>
      <c r="E147" s="7" t="s">
        <v>346</v>
      </c>
      <c r="F147" s="6">
        <v>4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5</v>
      </c>
      <c r="R147" s="4">
        <v>48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Kenny McIntosh</v>
      </c>
      <c r="B148" s="4" t="str">
        <f ca="1">IFERROR(__xludf.DUMMYFUNCTION("INDEX(IFNA(REGEXEXTRACT(D148, ""([^ ]+)$"")))"),"SEA")</f>
        <v>SEA</v>
      </c>
      <c r="C148" s="4">
        <f t="shared" si="3"/>
        <v>4.6000000000000005</v>
      </c>
      <c r="D148" s="4" t="s">
        <v>443</v>
      </c>
      <c r="E148" s="7" t="s">
        <v>76</v>
      </c>
      <c r="F148" s="6">
        <v>4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7</v>
      </c>
      <c r="N148" s="4">
        <v>46</v>
      </c>
      <c r="O148" s="4">
        <v>0</v>
      </c>
      <c r="P148" s="8">
        <v>0</v>
      </c>
      <c r="Q148" s="7">
        <v>0</v>
      </c>
      <c r="R148" s="4">
        <v>0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D.K. Metcalf</v>
      </c>
      <c r="B149" s="4" t="str">
        <f ca="1">IFERROR(__xludf.DUMMYFUNCTION("INDEX(IFNA(REGEXEXTRACT(D149, ""([^ ]+)$"")))"),"SEA")</f>
        <v>SEA</v>
      </c>
      <c r="C149" s="4">
        <f t="shared" si="3"/>
        <v>5.7</v>
      </c>
      <c r="D149" s="4" t="s">
        <v>219</v>
      </c>
      <c r="E149" s="7" t="s">
        <v>76</v>
      </c>
      <c r="F149" s="6">
        <v>4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3</v>
      </c>
      <c r="R149" s="4">
        <v>42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John Metchie</v>
      </c>
      <c r="B150" s="4" t="str">
        <f ca="1">IFERROR(__xludf.DUMMYFUNCTION("INDEX(IFNA(REGEXEXTRACT(D150, ""([^ ]+)$"")))"),"HOU")</f>
        <v>HOU</v>
      </c>
      <c r="C150" s="4">
        <f t="shared" si="3"/>
        <v>7.3000000000000007</v>
      </c>
      <c r="D150" s="4" t="s">
        <v>476</v>
      </c>
      <c r="E150" s="7" t="s">
        <v>61</v>
      </c>
      <c r="F150" s="6">
        <v>4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5</v>
      </c>
      <c r="R150" s="4">
        <v>48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Keaton Mitchell</v>
      </c>
      <c r="B151" s="4" t="str">
        <f ca="1">IFERROR(__xludf.DUMMYFUNCTION("INDEX(IFNA(REGEXEXTRACT(D151, ""([^ ]+)$"")))"),"BAL")</f>
        <v>BAL</v>
      </c>
      <c r="C151" s="4">
        <f t="shared" si="3"/>
        <v>5.3000000000000007</v>
      </c>
      <c r="D151" s="4" t="s">
        <v>580</v>
      </c>
      <c r="E151" s="7" t="s">
        <v>362</v>
      </c>
      <c r="F151" s="6">
        <v>4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11</v>
      </c>
      <c r="N151" s="4">
        <v>20</v>
      </c>
      <c r="O151" s="4">
        <v>0</v>
      </c>
      <c r="P151" s="8">
        <v>0</v>
      </c>
      <c r="Q151" s="7">
        <v>1</v>
      </c>
      <c r="R151" s="4">
        <v>28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Josh Palmer</v>
      </c>
      <c r="B152" s="4" t="str">
        <f ca="1">IFERROR(__xludf.DUMMYFUNCTION("INDEX(IFNA(REGEXEXTRACT(D152, ""([^ ]+)$"")))"),"LAC")</f>
        <v>LAC</v>
      </c>
      <c r="C152" s="4">
        <f t="shared" si="3"/>
        <v>6.1000000000000005</v>
      </c>
      <c r="D152" s="4" t="s">
        <v>263</v>
      </c>
      <c r="E152" s="7" t="s">
        <v>346</v>
      </c>
      <c r="F152" s="6">
        <v>4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0</v>
      </c>
      <c r="N152" s="4">
        <v>0</v>
      </c>
      <c r="O152" s="4">
        <v>0</v>
      </c>
      <c r="P152" s="8">
        <v>0</v>
      </c>
      <c r="Q152" s="7">
        <v>4</v>
      </c>
      <c r="R152" s="4">
        <v>41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Pierre Strong</v>
      </c>
      <c r="B153" s="4" t="str">
        <f ca="1">IFERROR(__xludf.DUMMYFUNCTION("INDEX(IFNA(REGEXEXTRACT(D153, ""([^ ]+)$"")))"),"CLE")</f>
        <v>CLE</v>
      </c>
      <c r="C153" s="4">
        <f t="shared" si="3"/>
        <v>6.3000000000000007</v>
      </c>
      <c r="D153" s="4" t="s">
        <v>202</v>
      </c>
      <c r="E153" s="7" t="s">
        <v>421</v>
      </c>
      <c r="F153" s="6">
        <v>4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5</v>
      </c>
      <c r="N153" s="4">
        <v>33</v>
      </c>
      <c r="O153" s="4">
        <v>0</v>
      </c>
      <c r="P153" s="8">
        <v>0</v>
      </c>
      <c r="Q153" s="7">
        <v>3</v>
      </c>
      <c r="R153" s="4">
        <v>15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Dorian Thompson-Robinson</v>
      </c>
      <c r="B154" s="4" t="str">
        <f ca="1">IFERROR(__xludf.DUMMYFUNCTION("INDEX(IFNA(REGEXEXTRACT(D154, ""([^ ]+)$"")))"),"CLE")</f>
        <v>CLE</v>
      </c>
      <c r="C154" s="4">
        <f t="shared" si="3"/>
        <v>3.8</v>
      </c>
      <c r="D154" s="4" t="s">
        <v>527</v>
      </c>
      <c r="E154" s="7" t="s">
        <v>421</v>
      </c>
      <c r="F154" s="6">
        <v>4</v>
      </c>
      <c r="G154" s="7">
        <v>47</v>
      </c>
      <c r="H154" s="4">
        <v>24</v>
      </c>
      <c r="I154" s="4">
        <v>170</v>
      </c>
      <c r="J154" s="4">
        <v>0</v>
      </c>
      <c r="K154" s="4">
        <v>1</v>
      </c>
      <c r="L154" s="8">
        <v>0</v>
      </c>
      <c r="M154" s="7">
        <v>4</v>
      </c>
      <c r="N154" s="4">
        <v>10</v>
      </c>
      <c r="O154" s="4">
        <v>0</v>
      </c>
      <c r="P154" s="8">
        <v>0</v>
      </c>
      <c r="Q154" s="7">
        <v>0</v>
      </c>
      <c r="R154" s="4">
        <v>0</v>
      </c>
      <c r="S154" s="4">
        <v>0</v>
      </c>
      <c r="T154" s="8">
        <v>0</v>
      </c>
      <c r="U154" s="7">
        <v>1</v>
      </c>
      <c r="V154" s="8">
        <v>0</v>
      </c>
    </row>
    <row r="155" spans="1:22" x14ac:dyDescent="0.2">
      <c r="A155" s="4" t="str">
        <f t="shared" ca="1" si="0"/>
        <v>Malik Washington</v>
      </c>
      <c r="B155" s="4" t="str">
        <f ca="1">IFERROR(__xludf.DUMMYFUNCTION("INDEX(IFNA(REGEXEXTRACT(D155, ""([^ ]+)$"")))"),"MIA")</f>
        <v>MIA</v>
      </c>
      <c r="C155" s="4">
        <f t="shared" si="3"/>
        <v>5</v>
      </c>
      <c r="D155" s="4" t="s">
        <v>481</v>
      </c>
      <c r="E155" s="7" t="s">
        <v>85</v>
      </c>
      <c r="F155" s="6">
        <v>4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1</v>
      </c>
      <c r="N155" s="4">
        <v>-11</v>
      </c>
      <c r="O155" s="4">
        <v>0</v>
      </c>
      <c r="P155" s="8">
        <v>0</v>
      </c>
      <c r="Q155" s="7">
        <v>4</v>
      </c>
      <c r="R155" s="4">
        <v>41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Dontayvion Wicks</v>
      </c>
      <c r="B156" s="4" t="str">
        <f ca="1">IFERROR(__xludf.DUMMYFUNCTION("INDEX(IFNA(REGEXEXTRACT(D156, ""([^ ]+)$"")))"),"GB")</f>
        <v>GB</v>
      </c>
      <c r="C156" s="4">
        <f t="shared" si="3"/>
        <v>6.3</v>
      </c>
      <c r="D156" s="4" t="s">
        <v>360</v>
      </c>
      <c r="E156" s="7" t="s">
        <v>349</v>
      </c>
      <c r="F156" s="6">
        <v>4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4</v>
      </c>
      <c r="R156" s="4">
        <v>43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De'Von Achane</v>
      </c>
      <c r="B157" s="4" t="str">
        <f ca="1">IFERROR(__xludf.DUMMYFUNCTION("INDEX(IFNA(REGEXEXTRACT(D157, ""([^ ]+)$"")))"),"MIA")</f>
        <v>MIA</v>
      </c>
      <c r="C157" s="4">
        <f t="shared" si="3"/>
        <v>4.8</v>
      </c>
      <c r="D157" s="4" t="s">
        <v>71</v>
      </c>
      <c r="E157" s="7" t="s">
        <v>85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10</v>
      </c>
      <c r="N157" s="4">
        <v>25</v>
      </c>
      <c r="O157" s="4">
        <v>0</v>
      </c>
      <c r="P157" s="8">
        <v>0</v>
      </c>
      <c r="Q157" s="7">
        <v>2</v>
      </c>
      <c r="R157" s="4">
        <v>13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Calvin Austin</v>
      </c>
      <c r="B158" s="4" t="str">
        <f ca="1">IFERROR(__xludf.DUMMYFUNCTION("INDEX(IFNA(REGEXEXTRACT(D158, ""([^ ]+)$"")))"),"PIT")</f>
        <v>PIT</v>
      </c>
      <c r="C158" s="4">
        <f t="shared" si="3"/>
        <v>5.0999999999999996</v>
      </c>
      <c r="D158" s="4" t="s">
        <v>282</v>
      </c>
      <c r="E158" s="7" t="s">
        <v>424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4</v>
      </c>
      <c r="R158" s="4">
        <v>31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Cartavious Bigsby</v>
      </c>
      <c r="B159" s="4" t="str">
        <f ca="1">IFERROR(__xludf.DUMMYFUNCTION("INDEX(IFNA(REGEXEXTRACT(D159, ""([^ ]+)$"")))"),"JAX")</f>
        <v>JAX</v>
      </c>
      <c r="C159" s="4">
        <f t="shared" si="3"/>
        <v>3.3000000000000003</v>
      </c>
      <c r="D159" s="4" t="s">
        <v>139</v>
      </c>
      <c r="E159" s="7" t="s">
        <v>157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11</v>
      </c>
      <c r="N159" s="4">
        <v>33</v>
      </c>
      <c r="O159" s="4">
        <v>0</v>
      </c>
      <c r="P159" s="8">
        <v>0</v>
      </c>
      <c r="Q159" s="7">
        <v>0</v>
      </c>
      <c r="R159" s="4">
        <v>0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Grant Calcaterra</v>
      </c>
      <c r="B160" s="4" t="str">
        <f ca="1">IFERROR(__xludf.DUMMYFUNCTION("INDEX(IFNA(REGEXEXTRACT(D160, ""([^ ]+)$"")))"),"PHI")</f>
        <v>PHI</v>
      </c>
      <c r="C160" s="4">
        <f t="shared" si="3"/>
        <v>3.9000000000000004</v>
      </c>
      <c r="D160" s="4" t="s">
        <v>233</v>
      </c>
      <c r="E160" s="7" t="s">
        <v>89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1</v>
      </c>
      <c r="R160" s="4">
        <v>34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Jalen Coker</v>
      </c>
      <c r="B161" s="4" t="str">
        <f ca="1">IFERROR(__xludf.DUMMYFUNCTION("INDEX(IFNA(REGEXEXTRACT(D161, ""([^ ]+)$"")))"),"CAR")</f>
        <v>CAR</v>
      </c>
      <c r="C161" s="4">
        <f t="shared" si="3"/>
        <v>4.5</v>
      </c>
      <c r="D161" s="4" t="s">
        <v>484</v>
      </c>
      <c r="E161" s="7" t="s">
        <v>31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2</v>
      </c>
      <c r="R161" s="4">
        <v>35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Isaiah Davis</v>
      </c>
      <c r="B162" s="4" t="str">
        <f ca="1">IFERROR(__xludf.DUMMYFUNCTION("INDEX(IFNA(REGEXEXTRACT(D162, ""([^ ]+)$"")))"),"NYJ")</f>
        <v>NYJ</v>
      </c>
      <c r="C162" s="4">
        <f t="shared" si="3"/>
        <v>4.8</v>
      </c>
      <c r="D162" s="4" t="s">
        <v>453</v>
      </c>
      <c r="E162" s="7" t="s">
        <v>65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3</v>
      </c>
      <c r="N162" s="4">
        <v>35</v>
      </c>
      <c r="O162" s="4">
        <v>0</v>
      </c>
      <c r="P162" s="8">
        <v>0</v>
      </c>
      <c r="Q162" s="7">
        <v>1</v>
      </c>
      <c r="R162" s="4">
        <v>8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Clyde Edwards-Helaire</v>
      </c>
      <c r="B163" s="4" t="str">
        <f ca="1">IFERROR(__xludf.DUMMYFUNCTION("INDEX(IFNA(REGEXEXTRACT(D163, ""([^ ]+)$"")))"),"NO")</f>
        <v>NO</v>
      </c>
      <c r="C163" s="4">
        <f t="shared" si="3"/>
        <v>4</v>
      </c>
      <c r="D163" s="4" t="s">
        <v>581</v>
      </c>
      <c r="E163" s="7" t="s">
        <v>46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5</v>
      </c>
      <c r="N163" s="4">
        <v>20</v>
      </c>
      <c r="O163" s="4">
        <v>0</v>
      </c>
      <c r="P163" s="8">
        <v>0</v>
      </c>
      <c r="Q163" s="7">
        <v>2</v>
      </c>
      <c r="R163" s="4">
        <v>10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Audric Estime</v>
      </c>
      <c r="B164" s="4" t="str">
        <f ca="1">IFERROR(__xludf.DUMMYFUNCTION("INDEX(IFNA(REGEXEXTRACT(D164, ""([^ ]+)$"")))"),"DEN")</f>
        <v>DEN</v>
      </c>
      <c r="C164" s="4">
        <f t="shared" si="3"/>
        <v>4.2</v>
      </c>
      <c r="D164" s="4" t="s">
        <v>238</v>
      </c>
      <c r="E164" s="7" t="s">
        <v>59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9</v>
      </c>
      <c r="N164" s="4">
        <v>24</v>
      </c>
      <c r="O164" s="4">
        <v>0</v>
      </c>
      <c r="P164" s="8">
        <v>0</v>
      </c>
      <c r="Q164" s="7">
        <v>1</v>
      </c>
      <c r="R164" s="4">
        <v>13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Zay Flowers</v>
      </c>
      <c r="B165" s="4" t="str">
        <f ca="1">IFERROR(__xludf.DUMMYFUNCTION("INDEX(IFNA(REGEXEXTRACT(D165, ""([^ ]+)$"")))"),"BAL")</f>
        <v>BAL</v>
      </c>
      <c r="C165" s="4">
        <f t="shared" si="3"/>
        <v>4.0999999999999996</v>
      </c>
      <c r="D165" s="4" t="s">
        <v>172</v>
      </c>
      <c r="E165" s="7" t="s">
        <v>362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2</v>
      </c>
      <c r="R165" s="4">
        <v>31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Kylen Granson</v>
      </c>
      <c r="B166" s="4" t="str">
        <f ca="1">IFERROR(__xludf.DUMMYFUNCTION("INDEX(IFNA(REGEXEXTRACT(D166, ""([^ ]+)$"")))"),"IND")</f>
        <v>IND</v>
      </c>
      <c r="C166" s="4">
        <f t="shared" si="3"/>
        <v>4.9000000000000004</v>
      </c>
      <c r="D166" s="4" t="s">
        <v>405</v>
      </c>
      <c r="E166" s="7" t="s">
        <v>53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3</v>
      </c>
      <c r="R166" s="4">
        <v>34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Mack Hollins</v>
      </c>
      <c r="B167" s="4" t="str">
        <f ca="1">IFERROR(__xludf.DUMMYFUNCTION("INDEX(IFNA(REGEXEXTRACT(D167, ""([^ ]+)$"")))"),"BUF")</f>
        <v>BUF</v>
      </c>
      <c r="C167" s="4">
        <f t="shared" si="3"/>
        <v>4.3000000000000007</v>
      </c>
      <c r="D167" s="4" t="s">
        <v>131</v>
      </c>
      <c r="E167" s="7" t="s">
        <v>42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2</v>
      </c>
      <c r="R167" s="4">
        <v>33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Alexander Mattison</v>
      </c>
      <c r="B168" s="4" t="str">
        <f ca="1">IFERROR(__xludf.DUMMYFUNCTION("INDEX(IFNA(REGEXEXTRACT(D168, ""([^ ]+)$"")))"),"LV")</f>
        <v>LV</v>
      </c>
      <c r="C168" s="4">
        <f t="shared" si="3"/>
        <v>4.3000000000000007</v>
      </c>
      <c r="D168" s="4" t="s">
        <v>99</v>
      </c>
      <c r="E168" s="7" t="s">
        <v>129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10</v>
      </c>
      <c r="N168" s="4">
        <v>32</v>
      </c>
      <c r="O168" s="4">
        <v>0</v>
      </c>
      <c r="P168" s="8">
        <v>0</v>
      </c>
      <c r="Q168" s="7">
        <v>1</v>
      </c>
      <c r="R168" s="4">
        <v>6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Joe Mixon</v>
      </c>
      <c r="B169" s="4" t="str">
        <f ca="1">IFERROR(__xludf.DUMMYFUNCTION("INDEX(IFNA(REGEXEXTRACT(D169, ""([^ ]+)$"")))"),"HOU")</f>
        <v>HOU</v>
      </c>
      <c r="C169" s="4">
        <f t="shared" si="3"/>
        <v>4.9000000000000004</v>
      </c>
      <c r="D169" s="4" t="s">
        <v>34</v>
      </c>
      <c r="E169" s="7" t="s">
        <v>61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9</v>
      </c>
      <c r="N169" s="4">
        <v>26</v>
      </c>
      <c r="O169" s="4">
        <v>0</v>
      </c>
      <c r="P169" s="8">
        <v>0</v>
      </c>
      <c r="Q169" s="7">
        <v>2</v>
      </c>
      <c r="R169" s="4">
        <v>13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Darnell Mooney</v>
      </c>
      <c r="B170" s="4" t="str">
        <f ca="1">IFERROR(__xludf.DUMMYFUNCTION("INDEX(IFNA(REGEXEXTRACT(D170, ""([^ ]+)$"")))"),"ATL")</f>
        <v>ATL</v>
      </c>
      <c r="C170" s="4">
        <f t="shared" si="3"/>
        <v>4.7</v>
      </c>
      <c r="D170" s="4" t="s">
        <v>257</v>
      </c>
      <c r="E170" s="7" t="s">
        <v>341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2</v>
      </c>
      <c r="R170" s="4">
        <v>37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Jaxon Smith-Njigba</v>
      </c>
      <c r="B171" s="4" t="str">
        <f ca="1">IFERROR(__xludf.DUMMYFUNCTION("INDEX(IFNA(REGEXEXTRACT(D171, ""([^ ]+)$"")))"),"SEA")</f>
        <v>SEA</v>
      </c>
      <c r="C171" s="4">
        <f t="shared" si="3"/>
        <v>4.7</v>
      </c>
      <c r="D171" s="4" t="s">
        <v>272</v>
      </c>
      <c r="E171" s="7" t="s">
        <v>76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3</v>
      </c>
      <c r="R171" s="4">
        <v>32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Sean Tucker</v>
      </c>
      <c r="B172" s="4" t="str">
        <f ca="1">IFERROR(__xludf.DUMMYFUNCTION("INDEX(IFNA(REGEXEXTRACT(D172, ""([^ ]+)$"")))"),"TB")</f>
        <v>TB</v>
      </c>
      <c r="C172" s="4">
        <f t="shared" si="3"/>
        <v>4.9000000000000004</v>
      </c>
      <c r="D172" s="4" t="s">
        <v>461</v>
      </c>
      <c r="E172" s="7" t="s">
        <v>29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8</v>
      </c>
      <c r="N172" s="4">
        <v>39</v>
      </c>
      <c r="O172" s="4">
        <v>0</v>
      </c>
      <c r="P172" s="8">
        <v>0</v>
      </c>
      <c r="Q172" s="7">
        <v>1</v>
      </c>
      <c r="R172" s="4">
        <v>5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Nick Westbrook</v>
      </c>
      <c r="B173" s="4" t="str">
        <f ca="1">IFERROR(__xludf.DUMMYFUNCTION("INDEX(IFNA(REGEXEXTRACT(D173, ""([^ ]+)$"")))"),"TEN")</f>
        <v>TEN</v>
      </c>
      <c r="C173" s="4">
        <f t="shared" si="3"/>
        <v>5.2</v>
      </c>
      <c r="D173" s="4" t="s">
        <v>505</v>
      </c>
      <c r="E173" s="7" t="s">
        <v>351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3</v>
      </c>
      <c r="R173" s="4">
        <v>37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Rachaad White</v>
      </c>
      <c r="B174" s="4" t="str">
        <f ca="1">IFERROR(__xludf.DUMMYFUNCTION("INDEX(IFNA(REGEXEXTRACT(D174, ""([^ ]+)$"")))"),"TB")</f>
        <v>TB</v>
      </c>
      <c r="C174" s="4">
        <f t="shared" si="3"/>
        <v>3.9</v>
      </c>
      <c r="D174" s="4" t="s">
        <v>122</v>
      </c>
      <c r="E174" s="7" t="s">
        <v>29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6</v>
      </c>
      <c r="N174" s="4">
        <v>30</v>
      </c>
      <c r="O174" s="4">
        <v>0</v>
      </c>
      <c r="P174" s="8">
        <v>0</v>
      </c>
      <c r="Q174" s="7">
        <v>1</v>
      </c>
      <c r="R174" s="4">
        <v>4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Braelon Allen</v>
      </c>
      <c r="B175" s="4" t="str">
        <f ca="1">IFERROR(__xludf.DUMMYFUNCTION("INDEX(IFNA(REGEXEXTRACT(D175, ""([^ ]+)$"")))"),"NYJ")</f>
        <v>NYJ</v>
      </c>
      <c r="C175" s="4">
        <f t="shared" si="3"/>
        <v>2.6</v>
      </c>
      <c r="D175" s="4" t="s">
        <v>280</v>
      </c>
      <c r="E175" s="7" t="s">
        <v>65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6</v>
      </c>
      <c r="N175" s="4">
        <v>26</v>
      </c>
      <c r="O175" s="4">
        <v>0</v>
      </c>
      <c r="P175" s="8">
        <v>0</v>
      </c>
      <c r="Q175" s="7">
        <v>0</v>
      </c>
      <c r="R175" s="4">
        <v>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Keenan Allen</v>
      </c>
      <c r="B176" s="4" t="str">
        <f ca="1">IFERROR(__xludf.DUMMYFUNCTION("INDEX(IFNA(REGEXEXTRACT(D176, ""([^ ]+)$"")))"),"CHI")</f>
        <v>CHI</v>
      </c>
      <c r="C176" s="4">
        <f t="shared" si="3"/>
        <v>5</v>
      </c>
      <c r="D176" s="4" t="s">
        <v>208</v>
      </c>
      <c r="E176" s="7" t="s">
        <v>353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5</v>
      </c>
      <c r="R176" s="4">
        <v>25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Kevin Austin</v>
      </c>
      <c r="B177" s="4" t="str">
        <f ca="1">IFERROR(__xludf.DUMMYFUNCTION("INDEX(IFNA(REGEXEXTRACT(D177, ""([^ ]+)$"")))"),"NO")</f>
        <v>NO</v>
      </c>
      <c r="C177" s="4">
        <f t="shared" si="3"/>
        <v>2.8000000000000003</v>
      </c>
      <c r="D177" s="4" t="s">
        <v>553</v>
      </c>
      <c r="E177" s="7" t="s">
        <v>46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1</v>
      </c>
      <c r="R177" s="4">
        <v>23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Raheem Blackshear</v>
      </c>
      <c r="B178" s="4" t="str">
        <f ca="1">IFERROR(__xludf.DUMMYFUNCTION("INDEX(IFNA(REGEXEXTRACT(D178, ""([^ ]+)$"")))"),"CAR")</f>
        <v>CAR</v>
      </c>
      <c r="C178" s="4">
        <f t="shared" si="3"/>
        <v>2</v>
      </c>
      <c r="D178" s="4" t="s">
        <v>570</v>
      </c>
      <c r="E178" s="7" t="s">
        <v>31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8</v>
      </c>
      <c r="N178" s="4">
        <v>20</v>
      </c>
      <c r="O178" s="4">
        <v>0</v>
      </c>
      <c r="P178" s="8">
        <v>0</v>
      </c>
      <c r="Q178" s="7">
        <v>0</v>
      </c>
      <c r="R178" s="4">
        <v>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Kendrick Bourne</v>
      </c>
      <c r="B179" s="4" t="str">
        <f ca="1">IFERROR(__xludf.DUMMYFUNCTION("INDEX(IFNA(REGEXEXTRACT(D179, ""([^ ]+)$"")))"),"NE")</f>
        <v>NE</v>
      </c>
      <c r="C179" s="4">
        <f t="shared" si="3"/>
        <v>3.2</v>
      </c>
      <c r="D179" s="4" t="s">
        <v>491</v>
      </c>
      <c r="E179" s="7" t="s">
        <v>361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2</v>
      </c>
      <c r="R179" s="4">
        <v>22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Kayshon Boutte</v>
      </c>
      <c r="B180" s="4" t="str">
        <f ca="1">IFERROR(__xludf.DUMMYFUNCTION("INDEX(IFNA(REGEXEXTRACT(D180, ""([^ ]+)$"")))"),"NE")</f>
        <v>NE</v>
      </c>
      <c r="C180" s="4">
        <f t="shared" si="3"/>
        <v>4.8000000000000007</v>
      </c>
      <c r="D180" s="4" t="s">
        <v>448</v>
      </c>
      <c r="E180" s="7" t="s">
        <v>361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4</v>
      </c>
      <c r="R180" s="4">
        <v>28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Jamison Crowder</v>
      </c>
      <c r="B181" s="4" t="str">
        <f ca="1">IFERROR(__xludf.DUMMYFUNCTION("INDEX(IFNA(REGEXEXTRACT(D181, ""([^ ]+)$"")))"),"WAS")</f>
        <v>WAS</v>
      </c>
      <c r="C181" s="4">
        <f t="shared" si="3"/>
        <v>4</v>
      </c>
      <c r="D181" s="4" t="s">
        <v>289</v>
      </c>
      <c r="E181" s="7" t="s">
        <v>339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3</v>
      </c>
      <c r="R181" s="4">
        <v>25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Will Dissly</v>
      </c>
      <c r="B182" s="4" t="str">
        <f ca="1">IFERROR(__xludf.DUMMYFUNCTION("INDEX(IFNA(REGEXEXTRACT(D182, ""([^ ]+)$"")))"),"LAC")</f>
        <v>LAC</v>
      </c>
      <c r="C182" s="4">
        <f t="shared" si="3"/>
        <v>3.1</v>
      </c>
      <c r="D182" s="4" t="s">
        <v>235</v>
      </c>
      <c r="E182" s="7" t="s">
        <v>346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2</v>
      </c>
      <c r="R182" s="4">
        <v>21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Josh Downs</v>
      </c>
      <c r="B183" s="4" t="str">
        <f ca="1">IFERROR(__xludf.DUMMYFUNCTION("INDEX(IFNA(REGEXEXTRACT(D183, ""([^ ]+)$"")))"),"IND")</f>
        <v>IND</v>
      </c>
      <c r="C183" s="4">
        <f t="shared" si="3"/>
        <v>3.7</v>
      </c>
      <c r="D183" s="4" t="s">
        <v>435</v>
      </c>
      <c r="E183" s="7" t="s">
        <v>53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3</v>
      </c>
      <c r="R183" s="4">
        <v>22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Jerome Ford</v>
      </c>
      <c r="B184" s="4" t="str">
        <f ca="1">IFERROR(__xludf.DUMMYFUNCTION("INDEX(IFNA(REGEXEXTRACT(D184, ""([^ ]+)$"")))"),"CLE")</f>
        <v>CLE</v>
      </c>
      <c r="C184" s="4">
        <f t="shared" si="3"/>
        <v>2.2000000000000002</v>
      </c>
      <c r="D184" s="4" t="s">
        <v>88</v>
      </c>
      <c r="E184" s="7" t="s">
        <v>421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6</v>
      </c>
      <c r="N184" s="4">
        <v>22</v>
      </c>
      <c r="O184" s="4">
        <v>0</v>
      </c>
      <c r="P184" s="8">
        <v>0</v>
      </c>
      <c r="Q184" s="7">
        <v>0</v>
      </c>
      <c r="R184" s="4">
        <v>0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Khalil Herbert</v>
      </c>
      <c r="B185" s="4" t="str">
        <f ca="1">IFERROR(__xludf.DUMMYFUNCTION("INDEX(IFNA(REGEXEXTRACT(D185, ""([^ ]+)$"")))"),"CIN")</f>
        <v>CIN</v>
      </c>
      <c r="C185" s="4">
        <f t="shared" si="3"/>
        <v>2.3000000000000003</v>
      </c>
      <c r="D185" s="4" t="s">
        <v>300</v>
      </c>
      <c r="E185" s="7" t="s">
        <v>49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4</v>
      </c>
      <c r="N185" s="4">
        <v>23</v>
      </c>
      <c r="O185" s="4">
        <v>0</v>
      </c>
      <c r="P185" s="8">
        <v>0</v>
      </c>
      <c r="Q185" s="7">
        <v>0</v>
      </c>
      <c r="R185" s="4">
        <v>0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Elijah Higgins</v>
      </c>
      <c r="B186" s="4" t="str">
        <f ca="1">IFERROR(__xludf.DUMMYFUNCTION("INDEX(IFNA(REGEXEXTRACT(D186, ""([^ ]+)$"")))"),"ARI")</f>
        <v>ARI</v>
      </c>
      <c r="C186" s="4">
        <f t="shared" si="3"/>
        <v>3.3000000000000003</v>
      </c>
      <c r="D186" s="4" t="s">
        <v>245</v>
      </c>
      <c r="E186" s="7" t="s">
        <v>419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2</v>
      </c>
      <c r="R186" s="4">
        <v>23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Xavier Hutchinson</v>
      </c>
      <c r="B187" s="4" t="str">
        <f ca="1">IFERROR(__xludf.DUMMYFUNCTION("INDEX(IFNA(REGEXEXTRACT(D187, ""([^ ]+)$"")))"),"HOU")</f>
        <v>HOU</v>
      </c>
      <c r="C187" s="4">
        <f t="shared" si="3"/>
        <v>3.1</v>
      </c>
      <c r="D187" s="4" t="s">
        <v>304</v>
      </c>
      <c r="E187" s="7" t="s">
        <v>61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21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Dalton Kincaid</v>
      </c>
      <c r="B188" s="4" t="str">
        <f ca="1">IFERROR(__xludf.DUMMYFUNCTION("INDEX(IFNA(REGEXEXTRACT(D188, ""([^ ]+)$"")))"),"BUF")</f>
        <v>BUF</v>
      </c>
      <c r="C188" s="4">
        <f t="shared" si="3"/>
        <v>3.4000000000000004</v>
      </c>
      <c r="D188" s="4" t="s">
        <v>250</v>
      </c>
      <c r="E188" s="7" t="s">
        <v>42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24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Cooper Kupp</v>
      </c>
      <c r="B189" s="4" t="str">
        <f ca="1">IFERROR(__xludf.DUMMYFUNCTION("INDEX(IFNA(REGEXEXTRACT(D189, ""([^ ]+)$"")))"),"LA")</f>
        <v>LA</v>
      </c>
      <c r="C189" s="4">
        <f t="shared" si="3"/>
        <v>3.4000000000000004</v>
      </c>
      <c r="D189" s="4" t="s">
        <v>55</v>
      </c>
      <c r="E189" s="7" t="s">
        <v>21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29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Xavier Legette</v>
      </c>
      <c r="B190" s="4" t="str">
        <f ca="1">IFERROR(__xludf.DUMMYFUNCTION("INDEX(IFNA(REGEXEXTRACT(D190, ""([^ ]+)$"")))"),"CAR")</f>
        <v>CAR</v>
      </c>
      <c r="C190" s="4">
        <f t="shared" si="3"/>
        <v>5.3000000000000007</v>
      </c>
      <c r="D190" s="4" t="s">
        <v>196</v>
      </c>
      <c r="E190" s="7" t="s">
        <v>31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5</v>
      </c>
      <c r="R190" s="4">
        <v>28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Tyler Lockett</v>
      </c>
      <c r="B191" s="4" t="str">
        <f ca="1">IFERROR(__xludf.DUMMYFUNCTION("INDEX(IFNA(REGEXEXTRACT(D191, ""([^ ]+)$"")))"),"SEA")</f>
        <v>SEA</v>
      </c>
      <c r="C191" s="4">
        <f t="shared" si="3"/>
        <v>3.5</v>
      </c>
      <c r="D191" s="4" t="s">
        <v>145</v>
      </c>
      <c r="E191" s="7" t="s">
        <v>76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3</v>
      </c>
      <c r="R191" s="4">
        <v>20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Terrace Marshall</v>
      </c>
      <c r="B192" s="4" t="str">
        <f ca="1">IFERROR(__xludf.DUMMYFUNCTION("INDEX(IFNA(REGEXEXTRACT(D192, ""([^ ]+)$"")))"),"LV")</f>
        <v>LV</v>
      </c>
      <c r="C192" s="4">
        <f t="shared" si="3"/>
        <v>3.3000000000000003</v>
      </c>
      <c r="D192" s="4" t="s">
        <v>557</v>
      </c>
      <c r="E192" s="7" t="s">
        <v>129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1</v>
      </c>
      <c r="R192" s="4">
        <v>28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Ray Ray McCloud</v>
      </c>
      <c r="B193" s="4" t="str">
        <f ca="1">IFERROR(__xludf.DUMMYFUNCTION("INDEX(IFNA(REGEXEXTRACT(D193, ""([^ ]+)$"")))"),"ATL")</f>
        <v>ATL</v>
      </c>
      <c r="C193" s="4">
        <f t="shared" si="3"/>
        <v>3.2</v>
      </c>
      <c r="D193" s="4" t="s">
        <v>167</v>
      </c>
      <c r="E193" s="7" t="s">
        <v>341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1</v>
      </c>
      <c r="N193" s="4">
        <v>14</v>
      </c>
      <c r="O193" s="4">
        <v>0</v>
      </c>
      <c r="P193" s="8">
        <v>0</v>
      </c>
      <c r="Q193" s="7">
        <v>1</v>
      </c>
      <c r="R193" s="4">
        <v>13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Ryan Miller</v>
      </c>
      <c r="B194" s="4" t="str">
        <f ca="1">IFERROR(__xludf.DUMMYFUNCTION("INDEX(IFNA(REGEXEXTRACT(D194, ""([^ ]+)$"")))"),"TB")</f>
        <v>TB</v>
      </c>
      <c r="C194" s="4">
        <f t="shared" si="3"/>
        <v>3.6</v>
      </c>
      <c r="D194" s="4" t="s">
        <v>507</v>
      </c>
      <c r="E194" s="7" t="s">
        <v>29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2</v>
      </c>
      <c r="R194" s="4">
        <v>26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Adonai Mitchell</v>
      </c>
      <c r="B195" s="4" t="str">
        <f ca="1">IFERROR(__xludf.DUMMYFUNCTION("INDEX(IFNA(REGEXEXTRACT(D195, ""([^ ]+)$"")))"),"IND")</f>
        <v>IND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3.2</v>
      </c>
      <c r="D195" s="4" t="s">
        <v>314</v>
      </c>
      <c r="E195" s="7" t="s">
        <v>53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2</v>
      </c>
      <c r="R195" s="4">
        <v>22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Tim Patrick</v>
      </c>
      <c r="B196" s="4" t="str">
        <f ca="1">IFERROR(__xludf.DUMMYFUNCTION("INDEX(IFNA(REGEXEXTRACT(D196, ""([^ ]+)$"")))"),"DET")</f>
        <v>DET</v>
      </c>
      <c r="C196" s="4">
        <f t="shared" si="4"/>
        <v>2</v>
      </c>
      <c r="D196" s="4" t="s">
        <v>391</v>
      </c>
      <c r="E196" s="7" t="s">
        <v>39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1</v>
      </c>
      <c r="U196" s="7">
        <v>0</v>
      </c>
      <c r="V196" s="8">
        <v>0</v>
      </c>
    </row>
    <row r="197" spans="1:22" x14ac:dyDescent="0.2">
      <c r="A197" s="4" t="str">
        <f t="shared" ca="1" si="0"/>
        <v>Samaje Perine</v>
      </c>
      <c r="B197" s="4" t="str">
        <f ca="1">IFERROR(__xludf.DUMMYFUNCTION("INDEX(IFNA(REGEXEXTRACT(D197, ""([^ ]+)$"")))"),"KC")</f>
        <v>KC</v>
      </c>
      <c r="C197" s="4">
        <f t="shared" si="4"/>
        <v>3.9</v>
      </c>
      <c r="D197" s="4" t="s">
        <v>266</v>
      </c>
      <c r="E197" s="7" t="s">
        <v>425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2</v>
      </c>
      <c r="N197" s="4">
        <v>9</v>
      </c>
      <c r="O197" s="4">
        <v>0</v>
      </c>
      <c r="P197" s="8">
        <v>0</v>
      </c>
      <c r="Q197" s="7">
        <v>2</v>
      </c>
      <c r="R197" s="4">
        <v>20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Dante Pettis</v>
      </c>
      <c r="B198" s="4" t="str">
        <f ca="1">IFERROR(__xludf.DUMMYFUNCTION("INDEX(IFNA(REGEXEXTRACT(D198, ""([^ ]+)$"")))"),"NO")</f>
        <v>NO</v>
      </c>
      <c r="C198" s="4">
        <f t="shared" si="4"/>
        <v>4.2</v>
      </c>
      <c r="D198" s="4" t="s">
        <v>545</v>
      </c>
      <c r="E198" s="7" t="s">
        <v>46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3</v>
      </c>
      <c r="R198" s="4">
        <v>27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Allen Robinson</v>
      </c>
      <c r="B199" s="4" t="str">
        <f ca="1">IFERROR(__xludf.DUMMYFUNCTION("INDEX(IFNA(REGEXEXTRACT(D199, ""([^ ]+)$"")))"),"DET")</f>
        <v>DET</v>
      </c>
      <c r="C199" s="4">
        <f t="shared" si="4"/>
        <v>2.6</v>
      </c>
      <c r="D199" s="4" t="s">
        <v>582</v>
      </c>
      <c r="E199" s="7" t="s">
        <v>39</v>
      </c>
      <c r="F199" s="6">
        <v>2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1</v>
      </c>
      <c r="R199" s="4">
        <v>21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Dalton Schultz</v>
      </c>
      <c r="B200" s="4" t="str">
        <f ca="1">IFERROR(__xludf.DUMMYFUNCTION("INDEX(IFNA(REGEXEXTRACT(D200, ""([^ ]+)$"")))"),"HOU")</f>
        <v>HOU</v>
      </c>
      <c r="C200" s="4">
        <f t="shared" si="4"/>
        <v>3.1</v>
      </c>
      <c r="D200" s="4" t="s">
        <v>271</v>
      </c>
      <c r="E200" s="7" t="s">
        <v>61</v>
      </c>
      <c r="F200" s="6">
        <v>2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2</v>
      </c>
      <c r="R200" s="4">
        <v>21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Khalil Shakir</v>
      </c>
      <c r="B201" s="4" t="str">
        <f ca="1">IFERROR(__xludf.DUMMYFUNCTION("INDEX(IFNA(REGEXEXTRACT(D201, ""([^ ]+)$"")))"),"BUF")</f>
        <v>BUF</v>
      </c>
      <c r="C201" s="4">
        <f t="shared" si="4"/>
        <v>4</v>
      </c>
      <c r="D201" s="4" t="s">
        <v>118</v>
      </c>
      <c r="E201" s="7" t="s">
        <v>42</v>
      </c>
      <c r="F201" s="6">
        <v>2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3</v>
      </c>
      <c r="R201" s="4">
        <v>25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Devin Singletary</v>
      </c>
      <c r="B202" s="4" t="str">
        <f ca="1">IFERROR(__xludf.DUMMYFUNCTION("INDEX(IFNA(REGEXEXTRACT(D202, ""([^ ]+)$"")))"),"NYG")</f>
        <v>NYG</v>
      </c>
      <c r="C202" s="4">
        <f t="shared" si="4"/>
        <v>3.5</v>
      </c>
      <c r="D202" s="4" t="s">
        <v>182</v>
      </c>
      <c r="E202" s="7" t="s">
        <v>352</v>
      </c>
      <c r="F202" s="6">
        <v>2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5</v>
      </c>
      <c r="N202" s="4">
        <v>21</v>
      </c>
      <c r="O202" s="4">
        <v>0</v>
      </c>
      <c r="P202" s="8">
        <v>0</v>
      </c>
      <c r="Q202" s="7">
        <v>1</v>
      </c>
      <c r="R202" s="4">
        <v>9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Stone Smartt</v>
      </c>
      <c r="B203" s="4" t="str">
        <f ca="1">IFERROR(__xludf.DUMMYFUNCTION("INDEX(IFNA(REGEXEXTRACT(D203, ""([^ ]+)$"")))"),"LAC")</f>
        <v>LAC</v>
      </c>
      <c r="C203" s="4">
        <f t="shared" si="4"/>
        <v>3.3000000000000003</v>
      </c>
      <c r="D203" s="4" t="s">
        <v>512</v>
      </c>
      <c r="E203" s="7" t="s">
        <v>346</v>
      </c>
      <c r="F203" s="6">
        <v>2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2</v>
      </c>
      <c r="R203" s="4">
        <v>23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KaVontae Turpin</v>
      </c>
      <c r="B204" s="4" t="str">
        <f ca="1">IFERROR(__xludf.DUMMYFUNCTION("INDEX(IFNA(REGEXEXTRACT(D204, ""([^ ]+)$"")))"),"DAL")</f>
        <v>DAL</v>
      </c>
      <c r="C204" s="4">
        <f t="shared" si="4"/>
        <v>3.9</v>
      </c>
      <c r="D204" s="4" t="s">
        <v>414</v>
      </c>
      <c r="E204" s="7" t="s">
        <v>27</v>
      </c>
      <c r="F204" s="6">
        <v>2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2</v>
      </c>
      <c r="N204" s="4">
        <v>18</v>
      </c>
      <c r="O204" s="4">
        <v>0</v>
      </c>
      <c r="P204" s="8">
        <v>0</v>
      </c>
      <c r="Q204" s="7">
        <v>1</v>
      </c>
      <c r="R204" s="4">
        <v>16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Devaughn Vele</v>
      </c>
      <c r="B205" s="4" t="str">
        <f ca="1">IFERROR(__xludf.DUMMYFUNCTION("INDEX(IFNA(REGEXEXTRACT(D205, ""([^ ]+)$"")))"),"DEN")</f>
        <v>DEN</v>
      </c>
      <c r="C205" s="4">
        <f t="shared" si="4"/>
        <v>3.7</v>
      </c>
      <c r="D205" s="4" t="s">
        <v>204</v>
      </c>
      <c r="E205" s="7" t="s">
        <v>59</v>
      </c>
      <c r="F205" s="6">
        <v>2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27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Kimani Vidal</v>
      </c>
      <c r="B206" s="4" t="str">
        <f ca="1">IFERROR(__xludf.DUMMYFUNCTION("INDEX(IFNA(REGEXEXTRACT(D206, ""([^ ]+)$"")))"),"LAC")</f>
        <v>LAC</v>
      </c>
      <c r="C206" s="4">
        <f t="shared" si="4"/>
        <v>2.4000000000000004</v>
      </c>
      <c r="D206" s="4" t="s">
        <v>502</v>
      </c>
      <c r="E206" s="7" t="s">
        <v>346</v>
      </c>
      <c r="F206" s="6">
        <v>2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5</v>
      </c>
      <c r="N206" s="4">
        <v>24</v>
      </c>
      <c r="O206" s="4">
        <v>0</v>
      </c>
      <c r="P206" s="8">
        <v>0</v>
      </c>
      <c r="Q206" s="7">
        <v>0</v>
      </c>
      <c r="R206" s="4">
        <v>0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Jamaal Williams</v>
      </c>
      <c r="B207" s="4" t="str">
        <f ca="1">IFERROR(__xludf.DUMMYFUNCTION("INDEX(IFNA(REGEXEXTRACT(D207, ""([^ ]+)$"")))"),"NO")</f>
        <v>NO</v>
      </c>
      <c r="C207" s="4">
        <f t="shared" si="4"/>
        <v>2.9000000000000004</v>
      </c>
      <c r="D207" s="4" t="s">
        <v>123</v>
      </c>
      <c r="E207" s="7" t="s">
        <v>46</v>
      </c>
      <c r="F207" s="6">
        <v>2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2</v>
      </c>
      <c r="N207" s="4">
        <v>12</v>
      </c>
      <c r="O207" s="4">
        <v>0</v>
      </c>
      <c r="P207" s="8">
        <v>0</v>
      </c>
      <c r="Q207" s="7">
        <v>1</v>
      </c>
      <c r="R207" s="4">
        <v>12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Michael Wilson</v>
      </c>
      <c r="B208" s="4" t="str">
        <f ca="1">IFERROR(__xludf.DUMMYFUNCTION("INDEX(IFNA(REGEXEXTRACT(D208, ""([^ ]+)$"")))"),"ARI")</f>
        <v>ARI</v>
      </c>
      <c r="C208" s="4">
        <f t="shared" si="4"/>
        <v>4.9000000000000004</v>
      </c>
      <c r="D208" s="4" t="s">
        <v>159</v>
      </c>
      <c r="E208" s="7" t="s">
        <v>419</v>
      </c>
      <c r="F208" s="6">
        <v>2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1</v>
      </c>
      <c r="N208" s="4">
        <v>7</v>
      </c>
      <c r="O208" s="4">
        <v>0</v>
      </c>
      <c r="P208" s="8">
        <v>0</v>
      </c>
      <c r="Q208" s="7">
        <v>4</v>
      </c>
      <c r="R208" s="4">
        <v>22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Robert Woods</v>
      </c>
      <c r="B209" s="4" t="str">
        <f ca="1">IFERROR(__xludf.DUMMYFUNCTION("INDEX(IFNA(REGEXEXTRACT(D209, ""([^ ]+)$"")))"),"HOU")</f>
        <v>HOU</v>
      </c>
      <c r="C209" s="4">
        <f t="shared" si="4"/>
        <v>3.1</v>
      </c>
      <c r="D209" s="4" t="s">
        <v>446</v>
      </c>
      <c r="E209" s="7" t="s">
        <v>61</v>
      </c>
      <c r="F209" s="6">
        <v>2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2</v>
      </c>
      <c r="R209" s="4">
        <v>21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Tyler Allgeier</v>
      </c>
      <c r="B210" s="4" t="str">
        <f ca="1">IFERROR(__xludf.DUMMYFUNCTION("INDEX(IFNA(REGEXEXTRACT(D210, ""([^ ]+)$"")))"),"ATL")</f>
        <v>ATL</v>
      </c>
      <c r="C210" s="4">
        <f t="shared" si="4"/>
        <v>1.9000000000000001</v>
      </c>
      <c r="D210" s="4" t="s">
        <v>209</v>
      </c>
      <c r="E210" s="7" t="s">
        <v>341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3</v>
      </c>
      <c r="N210" s="4">
        <v>19</v>
      </c>
      <c r="O210" s="4">
        <v>0</v>
      </c>
      <c r="P210" s="8">
        <v>0</v>
      </c>
      <c r="Q210" s="7">
        <v>0</v>
      </c>
      <c r="R210" s="4">
        <v>0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Rashod Bateman</v>
      </c>
      <c r="B211" s="4" t="str">
        <f ca="1">IFERROR(__xludf.DUMMYFUNCTION("INDEX(IFNA(REGEXEXTRACT(D211, ""([^ ]+)$"")))"),"BAL")</f>
        <v>BAL</v>
      </c>
      <c r="C211" s="4">
        <f t="shared" si="4"/>
        <v>1.7000000000000002</v>
      </c>
      <c r="D211" s="4" t="s">
        <v>161</v>
      </c>
      <c r="E211" s="7" t="s">
        <v>362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1</v>
      </c>
      <c r="R211" s="4">
        <v>12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John Bates</v>
      </c>
      <c r="B212" s="4" t="str">
        <f ca="1">IFERROR(__xludf.DUMMYFUNCTION("INDEX(IFNA(REGEXEXTRACT(D212, ""([^ ]+)$"")))"),"WAS")</f>
        <v>WAS</v>
      </c>
      <c r="C212" s="4">
        <f t="shared" si="4"/>
        <v>1.9000000000000001</v>
      </c>
      <c r="D212" s="4" t="s">
        <v>399</v>
      </c>
      <c r="E212" s="7" t="s">
        <v>339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14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Mike Boone</v>
      </c>
      <c r="B213" s="4" t="str">
        <f ca="1">IFERROR(__xludf.DUMMYFUNCTION("INDEX(IFNA(REGEXEXTRACT(D213, ""([^ ]+)$"")))"),"CAR")</f>
        <v>CAR</v>
      </c>
      <c r="C213" s="4">
        <f t="shared" si="4"/>
        <v>1.1000000000000001</v>
      </c>
      <c r="D213" s="4" t="s">
        <v>284</v>
      </c>
      <c r="E213" s="7" t="s">
        <v>31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2</v>
      </c>
      <c r="N213" s="4">
        <v>11</v>
      </c>
      <c r="O213" s="4">
        <v>0</v>
      </c>
      <c r="P213" s="8">
        <v>0</v>
      </c>
      <c r="Q213" s="7">
        <v>0</v>
      </c>
      <c r="R213" s="4">
        <v>0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Tyler Boyd</v>
      </c>
      <c r="B214" s="4" t="str">
        <f ca="1">IFERROR(__xludf.DUMMYFUNCTION("INDEX(IFNA(REGEXEXTRACT(D214, ""([^ ]+)$"")))"),"TEN")</f>
        <v>TEN</v>
      </c>
      <c r="C214" s="4">
        <f t="shared" si="4"/>
        <v>2.4000000000000004</v>
      </c>
      <c r="D214" s="4" t="s">
        <v>231</v>
      </c>
      <c r="E214" s="7" t="s">
        <v>351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14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Jalen Brooks</v>
      </c>
      <c r="B215" s="4" t="str">
        <f ca="1">IFERROR(__xludf.DUMMYFUNCTION("INDEX(IFNA(REGEXEXTRACT(D215, ""([^ ]+)$"")))"),"DAL")</f>
        <v>DAL</v>
      </c>
      <c r="C215" s="4">
        <f t="shared" si="4"/>
        <v>1.7000000000000002</v>
      </c>
      <c r="D215" s="4" t="s">
        <v>232</v>
      </c>
      <c r="E215" s="7" t="s">
        <v>27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1</v>
      </c>
      <c r="R215" s="4">
        <v>12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Julius Chestnut</v>
      </c>
      <c r="B216" s="4" t="str">
        <f ca="1">IFERROR(__xludf.DUMMYFUNCTION("INDEX(IFNA(REGEXEXTRACT(D216, ""([^ ]+)$"")))"),"TEN")</f>
        <v>TEN</v>
      </c>
      <c r="C216" s="4">
        <f t="shared" si="4"/>
        <v>1.7000000000000002</v>
      </c>
      <c r="D216" s="4" t="s">
        <v>513</v>
      </c>
      <c r="E216" s="7" t="s">
        <v>351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3</v>
      </c>
      <c r="N216" s="4">
        <v>17</v>
      </c>
      <c r="O216" s="4">
        <v>0</v>
      </c>
      <c r="P216" s="8">
        <v>0</v>
      </c>
      <c r="Q216" s="7">
        <v>0</v>
      </c>
      <c r="R216" s="4">
        <v>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Chris Conley</v>
      </c>
      <c r="B217" s="4" t="str">
        <f ca="1">IFERROR(__xludf.DUMMYFUNCTION("INDEX(IFNA(REGEXEXTRACT(D217, ""([^ ]+)$"")))"),"SF")</f>
        <v>SF</v>
      </c>
      <c r="C217" s="4">
        <f t="shared" si="4"/>
        <v>1.8</v>
      </c>
      <c r="D217" s="4" t="s">
        <v>401</v>
      </c>
      <c r="E217" s="7" t="s">
        <v>422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13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River Cracraft</v>
      </c>
      <c r="B218" s="4" t="str">
        <f ca="1">IFERROR(__xludf.DUMMYFUNCTION("INDEX(IFNA(REGEXEXTRACT(D218, ""([^ ]+)$"")))"),"MIA")</f>
        <v>MIA</v>
      </c>
      <c r="C218" s="4">
        <f t="shared" si="4"/>
        <v>2.1</v>
      </c>
      <c r="D218" s="4" t="s">
        <v>554</v>
      </c>
      <c r="E218" s="7" t="s">
        <v>85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16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Greg Dortch</v>
      </c>
      <c r="B219" s="4" t="str">
        <f ca="1">IFERROR(__xludf.DUMMYFUNCTION("INDEX(IFNA(REGEXEXTRACT(D219, ""([^ ]+)$"")))"),"ARI")</f>
        <v>ARI</v>
      </c>
      <c r="C219" s="4">
        <f t="shared" si="4"/>
        <v>3.3</v>
      </c>
      <c r="D219" s="4" t="s">
        <v>171</v>
      </c>
      <c r="E219" s="7" t="s">
        <v>419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3</v>
      </c>
      <c r="R219" s="4">
        <v>18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C.J. Ham</v>
      </c>
      <c r="B220" s="4" t="str">
        <f ca="1">IFERROR(__xludf.DUMMYFUNCTION("INDEX(IFNA(REGEXEXTRACT(D220, ""([^ ]+)$"")))"),"MIN")</f>
        <v>MIN</v>
      </c>
      <c r="C220" s="4">
        <f t="shared" si="4"/>
        <v>2.5</v>
      </c>
      <c r="D220" s="4" t="s">
        <v>298</v>
      </c>
      <c r="E220" s="7" t="s">
        <v>23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2</v>
      </c>
      <c r="R220" s="4">
        <v>15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Austin Hooper</v>
      </c>
      <c r="B221" s="4" t="str">
        <f ca="1">IFERROR(__xludf.DUMMYFUNCTION("INDEX(IFNA(REGEXEXTRACT(D221, ""([^ ]+)$"")))"),"NE")</f>
        <v>NE</v>
      </c>
      <c r="C221" s="4">
        <f t="shared" si="4"/>
        <v>3.4000000000000004</v>
      </c>
      <c r="D221" s="4" t="s">
        <v>190</v>
      </c>
      <c r="E221" s="7" t="s">
        <v>361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3</v>
      </c>
      <c r="R221" s="4">
        <v>19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Rakim Jarrett</v>
      </c>
      <c r="B222" s="4" t="str">
        <f ca="1">IFERROR(__xludf.DUMMYFUNCTION("INDEX(IFNA(REGEXEXTRACT(D222, ""([^ ]+)$"")))"),"TB")</f>
        <v>TB</v>
      </c>
      <c r="C222" s="4">
        <f t="shared" si="4"/>
        <v>1.6</v>
      </c>
      <c r="D222" s="4" t="s">
        <v>573</v>
      </c>
      <c r="E222" s="7" t="s">
        <v>29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11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D'Ernest Johnson</v>
      </c>
      <c r="B223" s="4" t="str">
        <f ca="1">IFERROR(__xludf.DUMMYFUNCTION("INDEX(IFNA(REGEXEXTRACT(D223, ""([^ ]+)$"")))"),"JAX")</f>
        <v>JAX</v>
      </c>
      <c r="C223" s="4">
        <f t="shared" si="4"/>
        <v>2.1</v>
      </c>
      <c r="D223" s="4" t="s">
        <v>377</v>
      </c>
      <c r="E223" s="7" t="s">
        <v>157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2</v>
      </c>
      <c r="R223" s="4">
        <v>11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Kameron Johnson</v>
      </c>
      <c r="B224" s="4" t="str">
        <f ca="1">IFERROR(__xludf.DUMMYFUNCTION("INDEX(IFNA(REGEXEXTRACT(D224, ""([^ ]+)$"")))"),"TB")</f>
        <v>TB</v>
      </c>
      <c r="C224" s="4">
        <f t="shared" si="4"/>
        <v>1.1000000000000001</v>
      </c>
      <c r="D224" s="4" t="s">
        <v>308</v>
      </c>
      <c r="E224" s="7" t="s">
        <v>29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1</v>
      </c>
      <c r="N224" s="4">
        <v>11</v>
      </c>
      <c r="O224" s="4">
        <v>0</v>
      </c>
      <c r="P224" s="8">
        <v>0</v>
      </c>
      <c r="Q224" s="7">
        <v>0</v>
      </c>
      <c r="R224" s="4">
        <v>0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Ty Johnson</v>
      </c>
      <c r="B225" s="4" t="str">
        <f ca="1">IFERROR(__xludf.DUMMYFUNCTION("INDEX(IFNA(REGEXEXTRACT(D225, ""([^ ]+)$"")))"),"BUF")</f>
        <v>BUF</v>
      </c>
      <c r="C225" s="4">
        <f t="shared" si="4"/>
        <v>3</v>
      </c>
      <c r="D225" s="4" t="s">
        <v>309</v>
      </c>
      <c r="E225" s="7" t="s">
        <v>42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4</v>
      </c>
      <c r="N225" s="4">
        <v>16</v>
      </c>
      <c r="O225" s="4">
        <v>0</v>
      </c>
      <c r="P225" s="8">
        <v>0</v>
      </c>
      <c r="Q225" s="7">
        <v>1</v>
      </c>
      <c r="R225" s="4">
        <v>9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Tim Jones</v>
      </c>
      <c r="B226" s="4" t="str">
        <f ca="1">IFERROR(__xludf.DUMMYFUNCTION("INDEX(IFNA(REGEXEXTRACT(D226, ""([^ ]+)$"")))"),"JAX")</f>
        <v>JAX</v>
      </c>
      <c r="C226" s="4">
        <f t="shared" si="4"/>
        <v>1.6</v>
      </c>
      <c r="D226" s="4" t="s">
        <v>583</v>
      </c>
      <c r="E226" s="7" t="s">
        <v>157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1</v>
      </c>
      <c r="R226" s="4">
        <v>11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Zay Jones</v>
      </c>
      <c r="B227" s="4" t="str">
        <f ca="1">IFERROR(__xludf.DUMMYFUNCTION("INDEX(IFNA(REGEXEXTRACT(D227, ""([^ ]+)$"")))"),"ARI")</f>
        <v>ARI</v>
      </c>
      <c r="C227" s="4">
        <f t="shared" si="4"/>
        <v>2.4000000000000004</v>
      </c>
      <c r="D227" s="4" t="s">
        <v>556</v>
      </c>
      <c r="E227" s="7" t="s">
        <v>419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19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Chris Manhertz</v>
      </c>
      <c r="B228" s="4" t="str">
        <f ca="1">IFERROR(__xludf.DUMMYFUNCTION("INDEX(IFNA(REGEXEXTRACT(D228, ""([^ ]+)$"")))"),"NYG")</f>
        <v>NYG</v>
      </c>
      <c r="C228" s="4">
        <f t="shared" si="4"/>
        <v>1.7000000000000002</v>
      </c>
      <c r="D228" s="4" t="s">
        <v>584</v>
      </c>
      <c r="E228" s="7" t="s">
        <v>352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12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Michael Mayer</v>
      </c>
      <c r="B229" s="4" t="str">
        <f ca="1">IFERROR(__xludf.DUMMYFUNCTION("INDEX(IFNA(REGEXEXTRACT(D229, ""([^ ]+)$"")))"),"LV")</f>
        <v>LV</v>
      </c>
      <c r="C229" s="4">
        <f t="shared" si="4"/>
        <v>1.9000000000000001</v>
      </c>
      <c r="D229" s="4" t="s">
        <v>313</v>
      </c>
      <c r="E229" s="7" t="s">
        <v>129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1</v>
      </c>
      <c r="R229" s="4">
        <v>14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Bo Melton</v>
      </c>
      <c r="B230" s="4" t="str">
        <f ca="1">IFERROR(__xludf.DUMMYFUNCTION("INDEX(IFNA(REGEXEXTRACT(D230, ""([^ ]+)$"")))"),"GB")</f>
        <v>GB</v>
      </c>
      <c r="C230" s="4">
        <f t="shared" si="4"/>
        <v>3.3</v>
      </c>
      <c r="D230" s="4" t="s">
        <v>409</v>
      </c>
      <c r="E230" s="7" t="s">
        <v>349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3</v>
      </c>
      <c r="R230" s="4">
        <v>18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Anthony Miller</v>
      </c>
      <c r="B231" s="4" t="str">
        <f ca="1">IFERROR(__xludf.DUMMYFUNCTION("INDEX(IFNA(REGEXEXTRACT(D231, ""([^ ]+)$"")))"),"BAL")</f>
        <v>BAL</v>
      </c>
      <c r="C231" s="4">
        <f t="shared" si="4"/>
        <v>2.1</v>
      </c>
      <c r="D231" s="4" t="s">
        <v>585</v>
      </c>
      <c r="E231" s="7" t="s">
        <v>362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16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Kendre Miller</v>
      </c>
      <c r="B232" s="4" t="str">
        <f ca="1">IFERROR(__xludf.DUMMYFUNCTION("INDEX(IFNA(REGEXEXTRACT(D232, ""([^ ]+)$"")))"),"NO")</f>
        <v>NO</v>
      </c>
      <c r="C232" s="4">
        <f t="shared" si="4"/>
        <v>2.4000000000000004</v>
      </c>
      <c r="D232" s="4" t="s">
        <v>525</v>
      </c>
      <c r="E232" s="7" t="s">
        <v>46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3</v>
      </c>
      <c r="N232" s="4">
        <v>3</v>
      </c>
      <c r="O232" s="4">
        <v>0</v>
      </c>
      <c r="P232" s="8">
        <v>0</v>
      </c>
      <c r="Q232" s="7">
        <v>1</v>
      </c>
      <c r="R232" s="4">
        <v>16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Jonathan Mingo</v>
      </c>
      <c r="B233" s="4" t="str">
        <f ca="1">IFERROR(__xludf.DUMMYFUNCTION("INDEX(IFNA(REGEXEXTRACT(D233, ""([^ ]+)$"")))"),"DAL")</f>
        <v>DAL</v>
      </c>
      <c r="C233" s="4">
        <f t="shared" si="4"/>
        <v>1.7000000000000002</v>
      </c>
      <c r="D233" s="4" t="s">
        <v>198</v>
      </c>
      <c r="E233" s="7" t="s">
        <v>27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12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David Moore</v>
      </c>
      <c r="B234" s="4" t="str">
        <f ca="1">IFERROR(__xludf.DUMMYFUNCTION("INDEX(IFNA(REGEXEXTRACT(D234, ""([^ ]+)$"")))"),"CAR")</f>
        <v>CAR</v>
      </c>
      <c r="C234" s="4">
        <f t="shared" si="4"/>
        <v>2.2000000000000002</v>
      </c>
      <c r="D234" s="4" t="s">
        <v>258</v>
      </c>
      <c r="E234" s="7" t="s">
        <v>31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17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Raheem Mostert</v>
      </c>
      <c r="B235" s="4" t="str">
        <f ca="1">IFERROR(__xludf.DUMMYFUNCTION("INDEX(IFNA(REGEXEXTRACT(D235, ""([^ ]+)$"")))"),"MIA")</f>
        <v>MIA</v>
      </c>
      <c r="C235" s="4">
        <f t="shared" si="4"/>
        <v>2.9000000000000004</v>
      </c>
      <c r="D235" s="4" t="s">
        <v>259</v>
      </c>
      <c r="E235" s="7" t="s">
        <v>85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6</v>
      </c>
      <c r="N235" s="4">
        <v>3</v>
      </c>
      <c r="O235" s="4">
        <v>0</v>
      </c>
      <c r="P235" s="8">
        <v>0</v>
      </c>
      <c r="Q235" s="7">
        <v>2</v>
      </c>
      <c r="R235" s="4">
        <v>16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Rome Odunze</v>
      </c>
      <c r="B236" s="4" t="str">
        <f ca="1">IFERROR(__xludf.DUMMYFUNCTION("INDEX(IFNA(REGEXEXTRACT(D236, ""([^ ]+)$"")))"),"CHI")</f>
        <v>CHI</v>
      </c>
      <c r="C236" s="4">
        <f t="shared" si="4"/>
        <v>2</v>
      </c>
      <c r="D236" s="4" t="s">
        <v>261</v>
      </c>
      <c r="E236" s="7" t="s">
        <v>353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1</v>
      </c>
      <c r="R236" s="4">
        <v>15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Dare Ogunbowale</v>
      </c>
      <c r="B237" s="4" t="str">
        <f ca="1">IFERROR(__xludf.DUMMYFUNCTION("INDEX(IFNA(REGEXEXTRACT(D237, ""([^ ]+)$"")))"),"HOU")</f>
        <v>HOU</v>
      </c>
      <c r="C237" s="4">
        <f t="shared" si="4"/>
        <v>2.3000000000000003</v>
      </c>
      <c r="D237" s="4" t="s">
        <v>316</v>
      </c>
      <c r="E237" s="7" t="s">
        <v>61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2</v>
      </c>
      <c r="N237" s="4">
        <v>12</v>
      </c>
      <c r="O237" s="4">
        <v>0</v>
      </c>
      <c r="P237" s="8">
        <v>0</v>
      </c>
      <c r="Q237" s="7">
        <v>1</v>
      </c>
      <c r="R237" s="4">
        <v>6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Isiah Pacheco</v>
      </c>
      <c r="B238" s="4" t="str">
        <f ca="1">IFERROR(__xludf.DUMMYFUNCTION("INDEX(IFNA(REGEXEXTRACT(D238, ""([^ ]+)$"")))"),"KC")</f>
        <v>KC</v>
      </c>
      <c r="C238" s="4">
        <f t="shared" si="4"/>
        <v>1.8</v>
      </c>
      <c r="D238" s="4" t="s">
        <v>83</v>
      </c>
      <c r="E238" s="7" t="s">
        <v>425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6</v>
      </c>
      <c r="N238" s="4">
        <v>18</v>
      </c>
      <c r="O238" s="4">
        <v>0</v>
      </c>
      <c r="P238" s="8">
        <v>0</v>
      </c>
      <c r="Q238" s="7">
        <v>0</v>
      </c>
      <c r="R238" s="4">
        <v>0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Dameon Pierce</v>
      </c>
      <c r="B239" s="4" t="str">
        <f ca="1">IFERROR(__xludf.DUMMYFUNCTION("INDEX(IFNA(REGEXEXTRACT(D239, ""([^ ]+)$"")))"),"HOU")</f>
        <v>HOU</v>
      </c>
      <c r="C239" s="4">
        <f t="shared" si="4"/>
        <v>1.3</v>
      </c>
      <c r="D239" s="4" t="s">
        <v>267</v>
      </c>
      <c r="E239" s="7" t="s">
        <v>61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5</v>
      </c>
      <c r="N239" s="4">
        <v>13</v>
      </c>
      <c r="O239" s="4">
        <v>0</v>
      </c>
      <c r="P239" s="8">
        <v>0</v>
      </c>
      <c r="Q239" s="7">
        <v>0</v>
      </c>
      <c r="R239" s="4">
        <v>0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Trey Sermon</v>
      </c>
      <c r="B240" s="4" t="str">
        <f ca="1">IFERROR(__xludf.DUMMYFUNCTION("INDEX(IFNA(REGEXEXTRACT(D240, ""([^ ]+)$"")))"),"IND")</f>
        <v>IND</v>
      </c>
      <c r="C240" s="4">
        <f t="shared" si="4"/>
        <v>1.5</v>
      </c>
      <c r="D240" s="4" t="s">
        <v>411</v>
      </c>
      <c r="E240" s="7" t="s">
        <v>53</v>
      </c>
      <c r="F240" s="6">
        <v>1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10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JuJu Smith-Schuster</v>
      </c>
      <c r="B241" s="4" t="str">
        <f ca="1">IFERROR(__xludf.DUMMYFUNCTION("INDEX(IFNA(REGEXEXTRACT(D241, ""([^ ]+)$"")))"),"KC")</f>
        <v>KC</v>
      </c>
      <c r="C241" s="4">
        <f t="shared" si="4"/>
        <v>2.8</v>
      </c>
      <c r="D241" s="4" t="s">
        <v>427</v>
      </c>
      <c r="E241" s="7" t="s">
        <v>425</v>
      </c>
      <c r="F241" s="6">
        <v>1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2</v>
      </c>
      <c r="R241" s="4">
        <v>18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Cedrick Wilson</v>
      </c>
      <c r="B242" s="4" t="str">
        <f ca="1">IFERROR(__xludf.DUMMYFUNCTION("INDEX(IFNA(REGEXEXTRACT(D242, ""([^ ]+)$"")))"),"NO")</f>
        <v>NO</v>
      </c>
      <c r="C242" s="4">
        <f t="shared" si="4"/>
        <v>3.2</v>
      </c>
      <c r="D242" s="4" t="s">
        <v>337</v>
      </c>
      <c r="E242" s="7" t="s">
        <v>46</v>
      </c>
      <c r="F242" s="6">
        <v>1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3</v>
      </c>
      <c r="R242" s="4">
        <v>17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Nate Adkins</v>
      </c>
      <c r="B243" s="4" t="str">
        <f ca="1">IFERROR(__xludf.DUMMYFUNCTION("INDEX(IFNA(REGEXEXTRACT(D243, ""([^ ]+)$"")))"),"DEN")</f>
        <v>DEN</v>
      </c>
      <c r="C243" s="4">
        <f t="shared" si="4"/>
        <v>1.2000000000000002</v>
      </c>
      <c r="D243" s="4" t="s">
        <v>447</v>
      </c>
      <c r="E243" s="7" t="s">
        <v>59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7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Rasheen Ali</v>
      </c>
      <c r="B244" s="4" t="str">
        <f ca="1">IFERROR(__xludf.DUMMYFUNCTION("INDEX(IFNA(REGEXEXTRACT(D244, ""([^ ]+)$"")))"),"BAL")</f>
        <v>BAL</v>
      </c>
      <c r="C244" s="4">
        <f t="shared" si="4"/>
        <v>-0.30000000000000004</v>
      </c>
      <c r="D244" s="4" t="s">
        <v>542</v>
      </c>
      <c r="E244" s="7" t="s">
        <v>362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1</v>
      </c>
      <c r="N244" s="4">
        <v>-3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Jacoby Brissett</v>
      </c>
      <c r="B245" s="4" t="str">
        <f ca="1">IFERROR(__xludf.DUMMYFUNCTION("INDEX(IFNA(REGEXEXTRACT(D245, ""([^ ]+)$"")))"),"NE")</f>
        <v>NE</v>
      </c>
      <c r="C245" s="4">
        <f t="shared" si="4"/>
        <v>-0.08</v>
      </c>
      <c r="D245" s="4" t="s">
        <v>140</v>
      </c>
      <c r="E245" s="7" t="s">
        <v>361</v>
      </c>
      <c r="F245" s="6">
        <v>0</v>
      </c>
      <c r="G245" s="7">
        <v>2</v>
      </c>
      <c r="H245" s="4">
        <v>1</v>
      </c>
      <c r="I245" s="4">
        <v>-2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0</v>
      </c>
      <c r="R245" s="4">
        <v>0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Ty Chandler</v>
      </c>
      <c r="B246" s="4" t="str">
        <f ca="1">IFERROR(__xludf.DUMMYFUNCTION("INDEX(IFNA(REGEXEXTRACT(D246, ""([^ ]+)$"")))"),"MIN")</f>
        <v>MIN</v>
      </c>
      <c r="C246" s="4">
        <f t="shared" si="4"/>
        <v>0.70000000000000007</v>
      </c>
      <c r="D246" s="4" t="s">
        <v>186</v>
      </c>
      <c r="E246" s="7" t="s">
        <v>23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5</v>
      </c>
      <c r="N246" s="4">
        <v>7</v>
      </c>
      <c r="O246" s="4">
        <v>0</v>
      </c>
      <c r="P246" s="8">
        <v>0</v>
      </c>
      <c r="Q246" s="7">
        <v>0</v>
      </c>
      <c r="R246" s="4">
        <v>0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Dan Chisena</v>
      </c>
      <c r="B247" s="4" t="str">
        <f ca="1">IFERROR(__xludf.DUMMYFUNCTION("INDEX(IFNA(REGEXEXTRACT(D247, ""([^ ]+)$"")))"),"CAR")</f>
        <v>CAR</v>
      </c>
      <c r="C247" s="4">
        <f t="shared" si="4"/>
        <v>1.3</v>
      </c>
      <c r="D247" s="4" t="s">
        <v>567</v>
      </c>
      <c r="E247" s="7" t="s">
        <v>31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1</v>
      </c>
      <c r="R247" s="4">
        <v>8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Chris Collier</v>
      </c>
      <c r="B248" s="4" t="str">
        <f ca="1">IFERROR(__xludf.DUMMYFUNCTION("INDEX(IFNA(REGEXEXTRACT(D248, ""([^ ]+)$"")))"),"LV")</f>
        <v>LV</v>
      </c>
      <c r="C248" s="4">
        <f t="shared" si="4"/>
        <v>0.60000000000000009</v>
      </c>
      <c r="D248" s="4" t="s">
        <v>586</v>
      </c>
      <c r="E248" s="7" t="s">
        <v>129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3</v>
      </c>
      <c r="N248" s="4">
        <v>6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James Conner</v>
      </c>
      <c r="B249" s="4" t="str">
        <f ca="1">IFERROR(__xludf.DUMMYFUNCTION("INDEX(IFNA(REGEXEXTRACT(D249, ""([^ ]+)$"")))"),"ARI")</f>
        <v>ARI</v>
      </c>
      <c r="C249" s="4">
        <f t="shared" si="4"/>
        <v>1.7999999999999998</v>
      </c>
      <c r="D249" s="4" t="s">
        <v>64</v>
      </c>
      <c r="E249" s="7" t="s">
        <v>419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4</v>
      </c>
      <c r="N249" s="4">
        <v>4</v>
      </c>
      <c r="O249" s="4">
        <v>0</v>
      </c>
      <c r="P249" s="8">
        <v>0</v>
      </c>
      <c r="Q249" s="7">
        <v>2</v>
      </c>
      <c r="R249" s="4">
        <v>4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Blake Corum</v>
      </c>
      <c r="B250" s="4" t="str">
        <f ca="1">IFERROR(__xludf.DUMMYFUNCTION("INDEX(IFNA(REGEXEXTRACT(D250, ""([^ ]+)$"")))"),"LA")</f>
        <v>LA</v>
      </c>
      <c r="C250" s="4">
        <f t="shared" si="4"/>
        <v>-0.4</v>
      </c>
      <c r="D250" s="4" t="s">
        <v>375</v>
      </c>
      <c r="E250" s="7" t="s">
        <v>21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3</v>
      </c>
      <c r="N250" s="4">
        <v>-4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DeeJay Dallas</v>
      </c>
      <c r="B251" s="4" t="str">
        <f ca="1">IFERROR(__xludf.DUMMYFUNCTION("INDEX(IFNA(REGEXEXTRACT(D251, ""([^ ]+)$"")))"),"ARI")</f>
        <v>ARI</v>
      </c>
      <c r="C251" s="4">
        <f t="shared" si="4"/>
        <v>1</v>
      </c>
      <c r="D251" s="4" t="s">
        <v>547</v>
      </c>
      <c r="E251" s="7" t="s">
        <v>419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5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Re'Mahn Davis</v>
      </c>
      <c r="B252" s="4" t="str">
        <f ca="1">IFERROR(__xludf.DUMMYFUNCTION("INDEX(IFNA(REGEXEXTRACT(D252, ""([^ ]+)$"")))"),"BUF")</f>
        <v>BUF</v>
      </c>
      <c r="C252" s="4">
        <f t="shared" si="4"/>
        <v>1.7999999999999998</v>
      </c>
      <c r="D252" s="4" t="s">
        <v>211</v>
      </c>
      <c r="E252" s="7" t="s">
        <v>42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6</v>
      </c>
      <c r="N252" s="4">
        <v>9</v>
      </c>
      <c r="O252" s="4">
        <v>0</v>
      </c>
      <c r="P252" s="8">
        <v>0</v>
      </c>
      <c r="Q252" s="7">
        <v>1</v>
      </c>
      <c r="R252" s="4">
        <v>4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Tyrion Davis-Price</v>
      </c>
      <c r="B253" s="4" t="str">
        <f ca="1">IFERROR(__xludf.DUMMYFUNCTION("INDEX(IFNA(REGEXEXTRACT(D253, ""([^ ]+)$"")))"),"PHI")</f>
        <v>PHI</v>
      </c>
      <c r="C253" s="4">
        <f t="shared" si="4"/>
        <v>0.70000000000000007</v>
      </c>
      <c r="D253" s="4" t="s">
        <v>587</v>
      </c>
      <c r="E253" s="7" t="s">
        <v>89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3</v>
      </c>
      <c r="N253" s="4">
        <v>7</v>
      </c>
      <c r="O253" s="4">
        <v>0</v>
      </c>
      <c r="P253" s="8">
        <v>0</v>
      </c>
      <c r="Q253" s="7">
        <v>0</v>
      </c>
      <c r="R253" s="4">
        <v>0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Devin Duvernay</v>
      </c>
      <c r="B254" s="4" t="str">
        <f ca="1">IFERROR(__xludf.DUMMYFUNCTION("INDEX(IFNA(REGEXEXTRACT(D254, ""([^ ]+)$"")))"),"JAX")</f>
        <v>JAX</v>
      </c>
      <c r="C254" s="4">
        <f t="shared" si="4"/>
        <v>0.9</v>
      </c>
      <c r="D254" s="4" t="s">
        <v>292</v>
      </c>
      <c r="E254" s="7" t="s">
        <v>157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4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Ezekiel Elliott</v>
      </c>
      <c r="B255" s="4" t="str">
        <f ca="1">IFERROR(__xludf.DUMMYFUNCTION("INDEX(IFNA(REGEXEXTRACT(D255, ""([^ ]+)$"")))"),"LAC")</f>
        <v>LAC</v>
      </c>
      <c r="C255" s="4">
        <f t="shared" si="4"/>
        <v>0.2</v>
      </c>
      <c r="D255" s="4" t="s">
        <v>106</v>
      </c>
      <c r="E255" s="7" t="s">
        <v>27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3</v>
      </c>
      <c r="N255" s="4">
        <v>2</v>
      </c>
      <c r="O255" s="4">
        <v>0</v>
      </c>
      <c r="P255" s="8">
        <v>0</v>
      </c>
      <c r="Q255" s="7">
        <v>0</v>
      </c>
      <c r="R255" s="4">
        <v>0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D'Wayne Eskridge</v>
      </c>
      <c r="B256" s="4" t="str">
        <f ca="1">IFERROR(__xludf.DUMMYFUNCTION("INDEX(IFNA(REGEXEXTRACT(D256, ""([^ ]+)$"")))"),"MIA")</f>
        <v>MIA</v>
      </c>
      <c r="C256" s="4">
        <f t="shared" si="4"/>
        <v>1.3</v>
      </c>
      <c r="D256" s="4" t="s">
        <v>431</v>
      </c>
      <c r="E256" s="7" t="s">
        <v>85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8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Jake Ferguson</v>
      </c>
      <c r="B257" s="4" t="str">
        <f ca="1">IFERROR(__xludf.DUMMYFUNCTION("INDEX(IFNA(REGEXEXTRACT(D257, ""([^ ]+)$"")))"),"DAL")</f>
        <v>DAL</v>
      </c>
      <c r="C257" s="4">
        <f t="shared" si="4"/>
        <v>1.2999999999999998</v>
      </c>
      <c r="D257" s="4" t="s">
        <v>240</v>
      </c>
      <c r="E257" s="7" t="s">
        <v>27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3</v>
      </c>
      <c r="R257" s="4">
        <v>18</v>
      </c>
      <c r="S257" s="4">
        <v>0</v>
      </c>
      <c r="T257" s="8">
        <v>0</v>
      </c>
      <c r="U257" s="7">
        <v>1</v>
      </c>
      <c r="V257" s="8">
        <v>0</v>
      </c>
    </row>
    <row r="258" spans="1:22" x14ac:dyDescent="0.2">
      <c r="A258" s="4" t="str">
        <f t="shared" ref="A258:A302" ca="1" si="5">LEFT(D258,LEN(D258)-LEN(B258)-1)</f>
        <v>Tucker Fisk</v>
      </c>
      <c r="B258" s="4" t="str">
        <f ca="1">IFERROR(__xludf.DUMMYFUNCTION("INDEX(IFNA(REGEXEXTRACT(D258, ""([^ ]+)$"")))"),"LAC")</f>
        <v>LAC</v>
      </c>
      <c r="C258" s="4">
        <f t="shared" si="4"/>
        <v>1.3</v>
      </c>
      <c r="D258" s="4" t="s">
        <v>555</v>
      </c>
      <c r="E258" s="7" t="s">
        <v>346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8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Ryan Flournoy</v>
      </c>
      <c r="B259" s="4" t="str">
        <f ca="1">IFERROR(__xludf.DUMMYFUNCTION("INDEX(IFNA(REGEXEXTRACT(D259, ""([^ ]+)$"")))"),"DAL")</f>
        <v>DAL</v>
      </c>
      <c r="C259" s="4">
        <f t="shared" ref="C259:C302" si="6">Pts_PA*G259+Pts_PC*H259+Pts_PY*I259+Pts_PTD*J259+Pts_PI*K259+Pts_P2*L259+Pts_RA*M259+Pts_RY*N259+Pts_RTD*O259+Pts_R2*P259+Pts_Res*Q259+Pts_ReY*R259+Pts_ReTD*S259+Pts_Re2*T259+Pts_FL*U259+Pts_FTD*V259</f>
        <v>0.8</v>
      </c>
      <c r="D259" s="4" t="s">
        <v>515</v>
      </c>
      <c r="E259" s="7" t="s">
        <v>27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3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Troy Franklin</v>
      </c>
      <c r="B260" s="4" t="str">
        <f ca="1">IFERROR(__xludf.DUMMYFUNCTION("INDEX(IFNA(REGEXEXTRACT(D260, ""([^ ]+)$"")))"),"DEN")</f>
        <v>DEN</v>
      </c>
      <c r="C260" s="4">
        <f t="shared" si="6"/>
        <v>0.4</v>
      </c>
      <c r="D260" s="4" t="s">
        <v>440</v>
      </c>
      <c r="E260" s="7" t="s">
        <v>59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-1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Kenny Gainwell</v>
      </c>
      <c r="B261" s="4" t="str">
        <f ca="1">IFERROR(__xludf.DUMMYFUNCTION("INDEX(IFNA(REGEXEXTRACT(D261, ""([^ ]+)$"")))"),"PHI")</f>
        <v>PHI</v>
      </c>
      <c r="C261" s="4">
        <f t="shared" si="6"/>
        <v>1.4</v>
      </c>
      <c r="D261" s="4" t="s">
        <v>241</v>
      </c>
      <c r="E261" s="7" t="s">
        <v>89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3</v>
      </c>
      <c r="N261" s="4">
        <v>4</v>
      </c>
      <c r="O261" s="4">
        <v>0</v>
      </c>
      <c r="P261" s="8">
        <v>0</v>
      </c>
      <c r="Q261" s="7">
        <v>1</v>
      </c>
      <c r="R261" s="4">
        <v>5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Reggie Gilliam</v>
      </c>
      <c r="B262" s="4" t="str">
        <f ca="1">IFERROR(__xludf.DUMMYFUNCTION("INDEX(IFNA(REGEXEXTRACT(D262, ""([^ ]+)$"")))"),"BUF")</f>
        <v>BUF</v>
      </c>
      <c r="C262" s="4">
        <f t="shared" si="6"/>
        <v>0.30000000000000004</v>
      </c>
      <c r="D262" s="4" t="s">
        <v>588</v>
      </c>
      <c r="E262" s="7" t="s">
        <v>42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2</v>
      </c>
      <c r="N262" s="4">
        <v>3</v>
      </c>
      <c r="O262" s="4">
        <v>0</v>
      </c>
      <c r="P262" s="8">
        <v>0</v>
      </c>
      <c r="Q262" s="7">
        <v>0</v>
      </c>
      <c r="R262" s="4">
        <v>0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Cam Grandy</v>
      </c>
      <c r="B263" s="4" t="str">
        <f ca="1">IFERROR(__xludf.DUMMYFUNCTION("INDEX(IFNA(REGEXEXTRACT(D263, ""([^ ]+)$"")))"),"CIN")</f>
        <v>CIN</v>
      </c>
      <c r="C263" s="4">
        <f t="shared" si="6"/>
        <v>1.2000000000000002</v>
      </c>
      <c r="D263" s="4" t="s">
        <v>548</v>
      </c>
      <c r="E263" s="7" t="s">
        <v>49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1</v>
      </c>
      <c r="R263" s="4">
        <v>7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Noah Gray</v>
      </c>
      <c r="B264" s="4" t="str">
        <f ca="1">IFERROR(__xludf.DUMMYFUNCTION("INDEX(IFNA(REGEXEXTRACT(D264, ""([^ ]+)$"")))"),"KC")</f>
        <v>KC</v>
      </c>
      <c r="C264" s="4">
        <f t="shared" si="6"/>
        <v>1.1000000000000001</v>
      </c>
      <c r="D264" s="4" t="s">
        <v>188</v>
      </c>
      <c r="E264" s="7" t="s">
        <v>425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6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Taylor Heinicke</v>
      </c>
      <c r="B265" s="4" t="str">
        <f ca="1">IFERROR(__xludf.DUMMYFUNCTION("INDEX(IFNA(REGEXEXTRACT(D265, ""([^ ]+)$"")))"),"LAC")</f>
        <v>LAC</v>
      </c>
      <c r="C265" s="4">
        <f t="shared" si="6"/>
        <v>0.8</v>
      </c>
      <c r="D265" s="4" t="s">
        <v>456</v>
      </c>
      <c r="E265" s="7" t="s">
        <v>346</v>
      </c>
      <c r="F265" s="6">
        <v>0</v>
      </c>
      <c r="G265" s="7">
        <v>2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1</v>
      </c>
      <c r="N265" s="4">
        <v>8</v>
      </c>
      <c r="O265" s="4">
        <v>0</v>
      </c>
      <c r="P265" s="8">
        <v>0</v>
      </c>
      <c r="Q265" s="7">
        <v>0</v>
      </c>
      <c r="R265" s="4">
        <v>0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Connor Heyward</v>
      </c>
      <c r="B266" s="4" t="str">
        <f ca="1">IFERROR(__xludf.DUMMYFUNCTION("INDEX(IFNA(REGEXEXTRACT(D266, ""([^ ]+)$"")))"),"PIT")</f>
        <v>PIT</v>
      </c>
      <c r="C266" s="4">
        <f t="shared" si="6"/>
        <v>1.3</v>
      </c>
      <c r="D266" s="4" t="s">
        <v>457</v>
      </c>
      <c r="E266" s="7" t="s">
        <v>424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1</v>
      </c>
      <c r="R266" s="4">
        <v>8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Tyler Higbee</v>
      </c>
      <c r="B267" s="4" t="str">
        <f ca="1">IFERROR(__xludf.DUMMYFUNCTION("INDEX(IFNA(REGEXEXTRACT(D267, ""([^ ]+)$"")))"),"LA")</f>
        <v>LA</v>
      </c>
      <c r="C267" s="4">
        <f t="shared" si="6"/>
        <v>1.9</v>
      </c>
      <c r="D267" s="4" t="s">
        <v>564</v>
      </c>
      <c r="E267" s="7" t="s">
        <v>21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2</v>
      </c>
      <c r="R267" s="4">
        <v>9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Khadarel Hodge</v>
      </c>
      <c r="B268" s="4" t="str">
        <f ca="1">IFERROR(__xludf.DUMMYFUNCTION("INDEX(IFNA(REGEXEXTRACT(D268, ""([^ ]+)$"")))"),"ATL")</f>
        <v>ATL</v>
      </c>
      <c r="C268" s="4">
        <f t="shared" si="6"/>
        <v>1.4</v>
      </c>
      <c r="D268" s="4" t="s">
        <v>483</v>
      </c>
      <c r="E268" s="7" t="s">
        <v>341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1</v>
      </c>
      <c r="R268" s="4">
        <v>9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DeAndre Hopkins</v>
      </c>
      <c r="B269" s="4" t="str">
        <f ca="1">IFERROR(__xludf.DUMMYFUNCTION("INDEX(IFNA(REGEXEXTRACT(D269, ""([^ ]+)$"")))"),"KC")</f>
        <v>KC</v>
      </c>
      <c r="C269" s="4">
        <f t="shared" si="6"/>
        <v>1.7000000000000002</v>
      </c>
      <c r="D269" s="4" t="s">
        <v>302</v>
      </c>
      <c r="E269" s="7" t="s">
        <v>425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2</v>
      </c>
      <c r="R269" s="4">
        <v>7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Jermar Jefferson</v>
      </c>
      <c r="B270" s="4" t="str">
        <f ca="1">IFERROR(__xludf.DUMMYFUNCTION("INDEX(IFNA(REGEXEXTRACT(D270, ""([^ ]+)$"")))"),"DET")</f>
        <v>DET</v>
      </c>
      <c r="C270" s="4">
        <f t="shared" si="6"/>
        <v>0.9</v>
      </c>
      <c r="D270" s="4" t="s">
        <v>568</v>
      </c>
      <c r="E270" s="7" t="s">
        <v>39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3</v>
      </c>
      <c r="N270" s="4">
        <v>9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Josh Johnson</v>
      </c>
      <c r="B271" s="4" t="str">
        <f ca="1">IFERROR(__xludf.DUMMYFUNCTION("INDEX(IFNA(REGEXEXTRACT(D271, ""([^ ]+)$"")))"),"BAL")</f>
        <v>BAL</v>
      </c>
      <c r="C271" s="4">
        <f t="shared" si="6"/>
        <v>0.64</v>
      </c>
      <c r="D271" s="4" t="s">
        <v>474</v>
      </c>
      <c r="E271" s="7" t="s">
        <v>362</v>
      </c>
      <c r="F271" s="6">
        <v>0</v>
      </c>
      <c r="G271" s="7">
        <v>2</v>
      </c>
      <c r="H271" s="4">
        <v>1</v>
      </c>
      <c r="I271" s="4">
        <v>16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0</v>
      </c>
      <c r="R271" s="4">
        <v>0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Roschon Johnson</v>
      </c>
      <c r="B272" s="4" t="str">
        <f ca="1">IFERROR(__xludf.DUMMYFUNCTION("INDEX(IFNA(REGEXEXTRACT(D272, ""([^ ]+)$"")))"),"CHI")</f>
        <v>CHI</v>
      </c>
      <c r="C272" s="4">
        <f t="shared" si="6"/>
        <v>0.5</v>
      </c>
      <c r="D272" s="4" t="s">
        <v>429</v>
      </c>
      <c r="E272" s="7" t="s">
        <v>353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4</v>
      </c>
      <c r="N272" s="4">
        <v>5</v>
      </c>
      <c r="O272" s="4">
        <v>0</v>
      </c>
      <c r="P272" s="8">
        <v>0</v>
      </c>
      <c r="Q272" s="7">
        <v>0</v>
      </c>
      <c r="R272" s="4">
        <v>0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Velus Jones</v>
      </c>
      <c r="B273" s="4" t="str">
        <f ca="1">IFERROR(__xludf.DUMMYFUNCTION("INDEX(IFNA(REGEXEXTRACT(D273, ""([^ ]+)$"")))"),"CAR")</f>
        <v>CAR</v>
      </c>
      <c r="C273" s="4">
        <f t="shared" si="6"/>
        <v>0</v>
      </c>
      <c r="D273" s="4" t="s">
        <v>310</v>
      </c>
      <c r="E273" s="7" t="s">
        <v>31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1</v>
      </c>
      <c r="N273" s="4">
        <v>0</v>
      </c>
      <c r="O273" s="4">
        <v>0</v>
      </c>
      <c r="P273" s="8">
        <v>0</v>
      </c>
      <c r="Q273" s="7">
        <v>0</v>
      </c>
      <c r="R273" s="4">
        <v>0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Dawson Knox</v>
      </c>
      <c r="B274" s="4" t="str">
        <f ca="1">IFERROR(__xludf.DUMMYFUNCTION("INDEX(IFNA(REGEXEXTRACT(D274, ""([^ ]+)$"")))"),"BUF")</f>
        <v>BUF</v>
      </c>
      <c r="C274" s="4">
        <f t="shared" si="6"/>
        <v>0.9</v>
      </c>
      <c r="D274" s="4" t="s">
        <v>218</v>
      </c>
      <c r="E274" s="7" t="s">
        <v>42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4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Lucas Krull</v>
      </c>
      <c r="B275" s="4" t="str">
        <f ca="1">IFERROR(__xludf.DUMMYFUNCTION("INDEX(IFNA(REGEXEXTRACT(D275, ""([^ ]+)$"")))"),"DEN")</f>
        <v>DEN</v>
      </c>
      <c r="C275" s="4">
        <f t="shared" si="6"/>
        <v>0.8</v>
      </c>
      <c r="D275" s="4" t="s">
        <v>494</v>
      </c>
      <c r="E275" s="7" t="s">
        <v>59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1</v>
      </c>
      <c r="R275" s="4">
        <v>3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Trey Lance</v>
      </c>
      <c r="B276" s="4" t="str">
        <f ca="1">IFERROR(__xludf.DUMMYFUNCTION("INDEX(IFNA(REGEXEXTRACT(D276, ""([^ ]+)$"")))"),"DAL")</f>
        <v>DAL</v>
      </c>
      <c r="C276" s="4">
        <f t="shared" si="6"/>
        <v>0.14000000000000001</v>
      </c>
      <c r="D276" s="4" t="s">
        <v>589</v>
      </c>
      <c r="E276" s="7" t="s">
        <v>27</v>
      </c>
      <c r="F276" s="6">
        <v>0</v>
      </c>
      <c r="G276" s="7">
        <v>1</v>
      </c>
      <c r="H276" s="4">
        <v>1</v>
      </c>
      <c r="I276" s="4">
        <v>1</v>
      </c>
      <c r="J276" s="4">
        <v>0</v>
      </c>
      <c r="K276" s="4">
        <v>0</v>
      </c>
      <c r="L276" s="8">
        <v>0</v>
      </c>
      <c r="M276" s="7">
        <v>1</v>
      </c>
      <c r="N276" s="4">
        <v>1</v>
      </c>
      <c r="O276" s="4">
        <v>0</v>
      </c>
      <c r="P276" s="8">
        <v>0</v>
      </c>
      <c r="Q276" s="7">
        <v>0</v>
      </c>
      <c r="R276" s="4">
        <v>0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Allen Lazard</v>
      </c>
      <c r="B277" s="4" t="str">
        <f ca="1">IFERROR(__xludf.DUMMYFUNCTION("INDEX(IFNA(REGEXEXTRACT(D277, ""([^ ]+)$"")))"),"NYJ")</f>
        <v>NYJ</v>
      </c>
      <c r="C277" s="4">
        <f t="shared" si="6"/>
        <v>1.4</v>
      </c>
      <c r="D277" s="4" t="s">
        <v>38</v>
      </c>
      <c r="E277" s="7" t="s">
        <v>65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0</v>
      </c>
      <c r="N277" s="4">
        <v>0</v>
      </c>
      <c r="O277" s="4">
        <v>0</v>
      </c>
      <c r="P277" s="8">
        <v>0</v>
      </c>
      <c r="Q277" s="7">
        <v>1</v>
      </c>
      <c r="R277" s="4">
        <v>9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Hunter Luepke</v>
      </c>
      <c r="B278" s="4" t="str">
        <f ca="1">IFERROR(__xludf.DUMMYFUNCTION("INDEX(IFNA(REGEXEXTRACT(D278, ""([^ ]+)$"")))"),"DAL")</f>
        <v>DAL</v>
      </c>
      <c r="C278" s="4">
        <f t="shared" si="6"/>
        <v>0.6</v>
      </c>
      <c r="D278" s="4" t="s">
        <v>252</v>
      </c>
      <c r="E278" s="7" t="s">
        <v>27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1</v>
      </c>
      <c r="R278" s="4">
        <v>1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Terry McLaurin</v>
      </c>
      <c r="B279" s="4" t="str">
        <f ca="1">IFERROR(__xludf.DUMMYFUNCTION("INDEX(IFNA(REGEXEXTRACT(D279, ""([^ ]+)$"")))"),"WAS")</f>
        <v>WAS</v>
      </c>
      <c r="C279" s="4">
        <f t="shared" si="6"/>
        <v>1</v>
      </c>
      <c r="D279" s="4" t="s">
        <v>255</v>
      </c>
      <c r="E279" s="7" t="s">
        <v>339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0</v>
      </c>
      <c r="N279" s="4">
        <v>0</v>
      </c>
      <c r="O279" s="4">
        <v>0</v>
      </c>
      <c r="P279" s="8">
        <v>0</v>
      </c>
      <c r="Q279" s="7">
        <v>1</v>
      </c>
      <c r="R279" s="4">
        <v>5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Jeremy McNichols</v>
      </c>
      <c r="B280" s="4" t="str">
        <f ca="1">IFERROR(__xludf.DUMMYFUNCTION("INDEX(IFNA(REGEXEXTRACT(D280, ""([^ ]+)$"")))"),"WAS")</f>
        <v>WAS</v>
      </c>
      <c r="C280" s="4">
        <f t="shared" si="6"/>
        <v>2</v>
      </c>
      <c r="D280" s="4" t="s">
        <v>458</v>
      </c>
      <c r="E280" s="7" t="s">
        <v>339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1</v>
      </c>
      <c r="N280" s="4">
        <v>5</v>
      </c>
      <c r="O280" s="4">
        <v>0</v>
      </c>
      <c r="P280" s="8">
        <v>0</v>
      </c>
      <c r="Q280" s="7">
        <v>2</v>
      </c>
      <c r="R280" s="4">
        <v>5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Davis Mills</v>
      </c>
      <c r="B281" s="4" t="str">
        <f ca="1">IFERROR(__xludf.DUMMYFUNCTION("INDEX(IFNA(REGEXEXTRACT(D281, ""([^ ]+)$"")))"),"HOU")</f>
        <v>HOU</v>
      </c>
      <c r="C281" s="4">
        <f t="shared" si="6"/>
        <v>0.2</v>
      </c>
      <c r="D281" s="4" t="s">
        <v>434</v>
      </c>
      <c r="E281" s="7" t="s">
        <v>61</v>
      </c>
      <c r="F281" s="6">
        <v>0</v>
      </c>
      <c r="G281" s="7">
        <v>1</v>
      </c>
      <c r="H281" s="4">
        <v>1</v>
      </c>
      <c r="I281" s="4">
        <v>5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0</v>
      </c>
      <c r="R281" s="4">
        <v>0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Elijah Moore</v>
      </c>
      <c r="B282" s="4" t="str">
        <f ca="1">IFERROR(__xludf.DUMMYFUNCTION("INDEX(IFNA(REGEXEXTRACT(D282, ""([^ ]+)$"")))"),"CLE")</f>
        <v>CLE</v>
      </c>
      <c r="C282" s="4">
        <f t="shared" si="6"/>
        <v>0.6</v>
      </c>
      <c r="D282" s="4" t="s">
        <v>315</v>
      </c>
      <c r="E282" s="7" t="s">
        <v>421</v>
      </c>
      <c r="F282" s="7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0</v>
      </c>
      <c r="N282" s="4">
        <v>0</v>
      </c>
      <c r="O282" s="4">
        <v>0</v>
      </c>
      <c r="P282" s="8">
        <v>0</v>
      </c>
      <c r="Q282" s="7">
        <v>1</v>
      </c>
      <c r="R282" s="4">
        <v>1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John Mundt</v>
      </c>
      <c r="B283" s="4" t="str">
        <f ca="1">IFERROR(__xludf.DUMMYFUNCTION("INDEX(IFNA(REGEXEXTRACT(D283, ""([^ ]+)$"")))"),"MIN")</f>
        <v>MIN</v>
      </c>
      <c r="C283" s="4">
        <f t="shared" si="6"/>
        <v>1.2000000000000002</v>
      </c>
      <c r="D283" s="4" t="s">
        <v>260</v>
      </c>
      <c r="E283" s="7" t="s">
        <v>23</v>
      </c>
      <c r="F283" s="7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0</v>
      </c>
      <c r="N283" s="4">
        <v>0</v>
      </c>
      <c r="O283" s="4">
        <v>0</v>
      </c>
      <c r="P283" s="8">
        <v>0</v>
      </c>
      <c r="Q283" s="7">
        <v>1</v>
      </c>
      <c r="R283" s="4">
        <v>7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Luke Musgrave</v>
      </c>
      <c r="B284" s="4" t="str">
        <f ca="1">IFERROR(__xludf.DUMMYFUNCTION("INDEX(IFNA(REGEXEXTRACT(D284, ""([^ ]+)$"")))"),"GB")</f>
        <v>GB</v>
      </c>
      <c r="C284" s="4">
        <f t="shared" si="6"/>
        <v>0.9</v>
      </c>
      <c r="D284" s="4" t="s">
        <v>410</v>
      </c>
      <c r="E284" s="7" t="s">
        <v>349</v>
      </c>
      <c r="F284" s="7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0</v>
      </c>
      <c r="N284" s="4">
        <v>0</v>
      </c>
      <c r="O284" s="4">
        <v>0</v>
      </c>
      <c r="P284" s="8">
        <v>0</v>
      </c>
      <c r="Q284" s="7">
        <v>1</v>
      </c>
      <c r="R284" s="4">
        <v>4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Cordarrelle Patterson</v>
      </c>
      <c r="B285" s="4" t="str">
        <f ca="1">IFERROR(__xludf.DUMMYFUNCTION("INDEX(IFNA(REGEXEXTRACT(D285, ""([^ ]+)$"")))"),"PIT")</f>
        <v>PIT</v>
      </c>
      <c r="C285" s="4">
        <f t="shared" si="6"/>
        <v>0.2</v>
      </c>
      <c r="D285" s="4" t="s">
        <v>265</v>
      </c>
      <c r="E285" s="7" t="s">
        <v>424</v>
      </c>
      <c r="F285" s="7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1</v>
      </c>
      <c r="N285" s="4">
        <v>2</v>
      </c>
      <c r="O285" s="4">
        <v>0</v>
      </c>
      <c r="P285" s="8">
        <v>0</v>
      </c>
      <c r="Q285" s="7">
        <v>0</v>
      </c>
      <c r="R285" s="4">
        <v>0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Jayden Reed</v>
      </c>
      <c r="B286" s="4" t="str">
        <f ca="1">IFERROR(__xludf.DUMMYFUNCTION("INDEX(IFNA(REGEXEXTRACT(D286, ""([^ ]+)$"")))"),"GB")</f>
        <v>GB</v>
      </c>
      <c r="C286" s="4">
        <f t="shared" si="6"/>
        <v>1.1000000000000001</v>
      </c>
      <c r="D286" s="4" t="s">
        <v>26</v>
      </c>
      <c r="E286" s="7" t="s">
        <v>349</v>
      </c>
      <c r="F286" s="7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1</v>
      </c>
      <c r="R286" s="4">
        <v>6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Aaron Rodgers</v>
      </c>
      <c r="B287" s="4" t="str">
        <f ca="1">IFERROR(__xludf.DUMMYFUNCTION("INDEX(IFNA(REGEXEXTRACT(D287, ""([^ ]+)$"")))"),"NYJ")</f>
        <v>NYJ</v>
      </c>
      <c r="C287" s="4">
        <f t="shared" si="6"/>
        <v>0.48000000000000043</v>
      </c>
      <c r="D287" s="4" t="s">
        <v>117</v>
      </c>
      <c r="E287" s="7" t="s">
        <v>65</v>
      </c>
      <c r="F287" s="7">
        <v>0</v>
      </c>
      <c r="G287" s="7">
        <v>18</v>
      </c>
      <c r="H287" s="4">
        <v>12</v>
      </c>
      <c r="I287" s="4">
        <v>112</v>
      </c>
      <c r="J287" s="4">
        <v>0</v>
      </c>
      <c r="K287" s="4">
        <v>2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0</v>
      </c>
      <c r="R287" s="4">
        <v>0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Drew Sample</v>
      </c>
      <c r="B288" s="4" t="str">
        <f ca="1">IFERROR(__xludf.DUMMYFUNCTION("INDEX(IFNA(REGEXEXTRACT(D288, ""([^ ]+)$"")))"),"CIN")</f>
        <v>CIN</v>
      </c>
      <c r="C288" s="4">
        <f t="shared" si="6"/>
        <v>0.8</v>
      </c>
      <c r="D288" s="4" t="s">
        <v>378</v>
      </c>
      <c r="E288" s="7" t="s">
        <v>49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0</v>
      </c>
      <c r="N288" s="4">
        <v>0</v>
      </c>
      <c r="O288" s="4">
        <v>0</v>
      </c>
      <c r="P288" s="8">
        <v>0</v>
      </c>
      <c r="Q288" s="7">
        <v>1</v>
      </c>
      <c r="R288" s="4">
        <v>3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Ja'Tavion Sanders</v>
      </c>
      <c r="B289" s="4" t="str">
        <f ca="1">IFERROR(__xludf.DUMMYFUNCTION("INDEX(IFNA(REGEXEXTRACT(D289, ""([^ ]+)$"")))"),"CAR")</f>
        <v>CAR</v>
      </c>
      <c r="C289" s="4">
        <f t="shared" si="6"/>
        <v>1</v>
      </c>
      <c r="D289" s="4" t="s">
        <v>321</v>
      </c>
      <c r="E289" s="7" t="s">
        <v>31</v>
      </c>
      <c r="F289" s="7">
        <v>0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0</v>
      </c>
      <c r="N289" s="4">
        <v>0</v>
      </c>
      <c r="O289" s="4">
        <v>0</v>
      </c>
      <c r="P289" s="8">
        <v>0</v>
      </c>
      <c r="Q289" s="7">
        <v>1</v>
      </c>
      <c r="R289" s="4">
        <v>5</v>
      </c>
      <c r="S289" s="4">
        <v>0</v>
      </c>
      <c r="T289" s="8">
        <v>0</v>
      </c>
      <c r="U289" s="7">
        <v>0</v>
      </c>
      <c r="V289" s="8">
        <v>0</v>
      </c>
    </row>
    <row r="290" spans="1:22" x14ac:dyDescent="0.2">
      <c r="A290" s="4" t="str">
        <f t="shared" ca="1" si="5"/>
        <v>Rhamondre Stevenson</v>
      </c>
      <c r="B290" s="4" t="str">
        <f ca="1">IFERROR(__xludf.DUMMYFUNCTION("INDEX(IFNA(REGEXEXTRACT(D290, ""([^ ]+)$"")))"),"NE")</f>
        <v>NE</v>
      </c>
      <c r="C290" s="4">
        <f t="shared" si="6"/>
        <v>0.1</v>
      </c>
      <c r="D290" s="4" t="s">
        <v>58</v>
      </c>
      <c r="E290" s="7" t="s">
        <v>361</v>
      </c>
      <c r="F290" s="7">
        <v>0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2</v>
      </c>
      <c r="N290" s="4">
        <v>1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0</v>
      </c>
      <c r="V290" s="8">
        <v>0</v>
      </c>
    </row>
    <row r="291" spans="1:22" x14ac:dyDescent="0.2">
      <c r="A291" s="4" t="str">
        <f t="shared" ca="1" si="5"/>
        <v>Cade Stover</v>
      </c>
      <c r="B291" s="4" t="str">
        <f ca="1">IFERROR(__xludf.DUMMYFUNCTION("INDEX(IFNA(REGEXEXTRACT(D291, ""([^ ]+)$"")))"),"HOU")</f>
        <v>HOU</v>
      </c>
      <c r="C291" s="4">
        <f t="shared" si="6"/>
        <v>0.6</v>
      </c>
      <c r="D291" s="4" t="s">
        <v>394</v>
      </c>
      <c r="E291" s="7" t="s">
        <v>61</v>
      </c>
      <c r="F291" s="7">
        <v>0</v>
      </c>
      <c r="G291" s="7">
        <v>0</v>
      </c>
      <c r="H291" s="4">
        <v>0</v>
      </c>
      <c r="I291" s="4">
        <v>0</v>
      </c>
      <c r="J291" s="4">
        <v>0</v>
      </c>
      <c r="K291" s="4">
        <v>0</v>
      </c>
      <c r="L291" s="8">
        <v>0</v>
      </c>
      <c r="M291" s="7">
        <v>0</v>
      </c>
      <c r="N291" s="4">
        <v>0</v>
      </c>
      <c r="O291" s="4">
        <v>0</v>
      </c>
      <c r="P291" s="8">
        <v>0</v>
      </c>
      <c r="Q291" s="7">
        <v>1</v>
      </c>
      <c r="R291" s="4">
        <v>1</v>
      </c>
      <c r="S291" s="4">
        <v>0</v>
      </c>
      <c r="T291" s="8">
        <v>0</v>
      </c>
      <c r="U291" s="7">
        <v>0</v>
      </c>
      <c r="V291" s="8">
        <v>0</v>
      </c>
    </row>
    <row r="292" spans="1:22" x14ac:dyDescent="0.2">
      <c r="A292" s="4" t="str">
        <f t="shared" ca="1" si="5"/>
        <v>Kyle Trask</v>
      </c>
      <c r="B292" s="4" t="str">
        <f ca="1">IFERROR(__xludf.DUMMYFUNCTION("INDEX(IFNA(REGEXEXTRACT(D292, ""([^ ]+)$"")))"),"TB")</f>
        <v>TB</v>
      </c>
      <c r="C292" s="4">
        <f t="shared" si="6"/>
        <v>-0.2</v>
      </c>
      <c r="D292" s="4" t="s">
        <v>328</v>
      </c>
      <c r="E292" s="7" t="s">
        <v>29</v>
      </c>
      <c r="F292" s="7">
        <v>0</v>
      </c>
      <c r="G292" s="7">
        <v>0</v>
      </c>
      <c r="H292" s="4">
        <v>0</v>
      </c>
      <c r="I292" s="4">
        <v>0</v>
      </c>
      <c r="J292" s="4">
        <v>0</v>
      </c>
      <c r="K292" s="4">
        <v>0</v>
      </c>
      <c r="L292" s="8">
        <v>0</v>
      </c>
      <c r="M292" s="7">
        <v>3</v>
      </c>
      <c r="N292" s="4">
        <v>-2</v>
      </c>
      <c r="O292" s="4">
        <v>0</v>
      </c>
      <c r="P292" s="8">
        <v>0</v>
      </c>
      <c r="Q292" s="7">
        <v>0</v>
      </c>
      <c r="R292" s="4">
        <v>0</v>
      </c>
      <c r="S292" s="4">
        <v>0</v>
      </c>
      <c r="T292" s="8">
        <v>0</v>
      </c>
      <c r="U292" s="7">
        <v>0</v>
      </c>
      <c r="V292" s="8">
        <v>0</v>
      </c>
    </row>
    <row r="293" spans="1:22" x14ac:dyDescent="0.2">
      <c r="A293" s="4" t="str">
        <f t="shared" ca="1" si="5"/>
        <v>Adam Trautman</v>
      </c>
      <c r="B293" s="4" t="str">
        <f ca="1">IFERROR(__xludf.DUMMYFUNCTION("INDEX(IFNA(REGEXEXTRACT(D293, ""([^ ]+)$"")))"),"DEN")</f>
        <v>DEN</v>
      </c>
      <c r="C293" s="4">
        <f t="shared" si="6"/>
        <v>1</v>
      </c>
      <c r="D293" s="4" t="s">
        <v>445</v>
      </c>
      <c r="E293" s="7" t="s">
        <v>59</v>
      </c>
      <c r="F293" s="7">
        <v>0</v>
      </c>
      <c r="G293" s="7">
        <v>0</v>
      </c>
      <c r="H293" s="4">
        <v>0</v>
      </c>
      <c r="I293" s="4">
        <v>0</v>
      </c>
      <c r="J293" s="4">
        <v>0</v>
      </c>
      <c r="K293" s="4">
        <v>0</v>
      </c>
      <c r="L293" s="8">
        <v>0</v>
      </c>
      <c r="M293" s="7">
        <v>0</v>
      </c>
      <c r="N293" s="4">
        <v>0</v>
      </c>
      <c r="O293" s="4">
        <v>0</v>
      </c>
      <c r="P293" s="8">
        <v>0</v>
      </c>
      <c r="Q293" s="7">
        <v>1</v>
      </c>
      <c r="R293" s="4">
        <v>5</v>
      </c>
      <c r="S293" s="4">
        <v>0</v>
      </c>
      <c r="T293" s="8">
        <v>0</v>
      </c>
      <c r="U293" s="7">
        <v>0</v>
      </c>
      <c r="V293" s="8">
        <v>0</v>
      </c>
    </row>
    <row r="294" spans="1:22" x14ac:dyDescent="0.2">
      <c r="A294" s="4" t="str">
        <f t="shared" ca="1" si="5"/>
        <v>Tylan Wallace</v>
      </c>
      <c r="B294" s="4" t="str">
        <f ca="1">IFERROR(__xludf.DUMMYFUNCTION("INDEX(IFNA(REGEXEXTRACT(D294, ""([^ ]+)$"")))"),"BAL")</f>
        <v>BAL</v>
      </c>
      <c r="C294" s="4">
        <f t="shared" si="6"/>
        <v>0.7</v>
      </c>
      <c r="D294" s="4" t="s">
        <v>486</v>
      </c>
      <c r="E294" s="7" t="s">
        <v>362</v>
      </c>
      <c r="F294" s="7">
        <v>0</v>
      </c>
      <c r="G294" s="7">
        <v>0</v>
      </c>
      <c r="H294" s="4">
        <v>0</v>
      </c>
      <c r="I294" s="4">
        <v>0</v>
      </c>
      <c r="J294" s="4">
        <v>0</v>
      </c>
      <c r="K294" s="4">
        <v>0</v>
      </c>
      <c r="L294" s="8">
        <v>0</v>
      </c>
      <c r="M294" s="7">
        <v>0</v>
      </c>
      <c r="N294" s="4">
        <v>0</v>
      </c>
      <c r="O294" s="4">
        <v>0</v>
      </c>
      <c r="P294" s="8">
        <v>0</v>
      </c>
      <c r="Q294" s="7">
        <v>1</v>
      </c>
      <c r="R294" s="4">
        <v>2</v>
      </c>
      <c r="S294" s="4">
        <v>0</v>
      </c>
      <c r="T294" s="8">
        <v>0</v>
      </c>
      <c r="U294" s="7">
        <v>0</v>
      </c>
      <c r="V294" s="8">
        <v>0</v>
      </c>
    </row>
    <row r="295" spans="1:22" x14ac:dyDescent="0.2">
      <c r="A295" s="4" t="str">
        <f t="shared" ca="1" si="5"/>
        <v>Darnell Washington</v>
      </c>
      <c r="B295" s="4" t="str">
        <f ca="1">IFERROR(__xludf.DUMMYFUNCTION("INDEX(IFNA(REGEXEXTRACT(D295, ""([^ ]+)$"")))"),"PIT")</f>
        <v>PIT</v>
      </c>
      <c r="C295" s="4">
        <f t="shared" si="6"/>
        <v>1.3</v>
      </c>
      <c r="D295" s="4" t="s">
        <v>331</v>
      </c>
      <c r="E295" s="7" t="s">
        <v>424</v>
      </c>
      <c r="F295" s="7">
        <v>0</v>
      </c>
      <c r="G295" s="7">
        <v>0</v>
      </c>
      <c r="H295" s="4">
        <v>0</v>
      </c>
      <c r="I295" s="4">
        <v>0</v>
      </c>
      <c r="J295" s="4">
        <v>0</v>
      </c>
      <c r="K295" s="4">
        <v>0</v>
      </c>
      <c r="L295" s="8">
        <v>0</v>
      </c>
      <c r="M295" s="7">
        <v>0</v>
      </c>
      <c r="N295" s="4">
        <v>0</v>
      </c>
      <c r="O295" s="4">
        <v>0</v>
      </c>
      <c r="P295" s="8">
        <v>0</v>
      </c>
      <c r="Q295" s="7">
        <v>1</v>
      </c>
      <c r="R295" s="4">
        <v>8</v>
      </c>
      <c r="S295" s="4">
        <v>0</v>
      </c>
      <c r="T295" s="8">
        <v>0</v>
      </c>
      <c r="U295" s="7">
        <v>0</v>
      </c>
      <c r="V295" s="8">
        <v>0</v>
      </c>
    </row>
    <row r="296" spans="1:22" x14ac:dyDescent="0.2">
      <c r="A296" s="4" t="str">
        <f t="shared" ca="1" si="5"/>
        <v>Blake Whiteheart</v>
      </c>
      <c r="B296" s="4" t="str">
        <f ca="1">IFERROR(__xludf.DUMMYFUNCTION("INDEX(IFNA(REGEXEXTRACT(D296, ""([^ ]+)$"")))"),"CLE")</f>
        <v>CLE</v>
      </c>
      <c r="C296" s="4">
        <f t="shared" si="6"/>
        <v>1.3</v>
      </c>
      <c r="D296" s="4" t="s">
        <v>467</v>
      </c>
      <c r="E296" s="7" t="s">
        <v>421</v>
      </c>
      <c r="F296" s="7">
        <v>0</v>
      </c>
      <c r="G296" s="7">
        <v>0</v>
      </c>
      <c r="H296" s="4">
        <v>0</v>
      </c>
      <c r="I296" s="4">
        <v>0</v>
      </c>
      <c r="J296" s="4">
        <v>0</v>
      </c>
      <c r="K296" s="4">
        <v>0</v>
      </c>
      <c r="L296" s="8">
        <v>0</v>
      </c>
      <c r="M296" s="7">
        <v>0</v>
      </c>
      <c r="N296" s="4">
        <v>0</v>
      </c>
      <c r="O296" s="4">
        <v>0</v>
      </c>
      <c r="P296" s="8">
        <v>0</v>
      </c>
      <c r="Q296" s="7">
        <v>1</v>
      </c>
      <c r="R296" s="4">
        <v>8</v>
      </c>
      <c r="S296" s="4">
        <v>0</v>
      </c>
      <c r="T296" s="8">
        <v>0</v>
      </c>
      <c r="U296" s="7">
        <v>0</v>
      </c>
      <c r="V296" s="8">
        <v>0</v>
      </c>
    </row>
    <row r="297" spans="1:22" x14ac:dyDescent="0.2">
      <c r="A297" s="4" t="str">
        <f t="shared" ca="1" si="5"/>
        <v>Jordan Whittington</v>
      </c>
      <c r="B297" s="4" t="str">
        <f ca="1">IFERROR(__xludf.DUMMYFUNCTION("INDEX(IFNA(REGEXEXTRACT(D297, ""([^ ]+)$"")))"),"LA")</f>
        <v>LA</v>
      </c>
      <c r="C297" s="4">
        <f t="shared" si="6"/>
        <v>1.1000000000000001</v>
      </c>
      <c r="D297" s="4" t="s">
        <v>381</v>
      </c>
      <c r="E297" s="7" t="s">
        <v>21</v>
      </c>
      <c r="F297" s="7">
        <v>0</v>
      </c>
      <c r="G297" s="7">
        <v>0</v>
      </c>
      <c r="H297" s="4">
        <v>0</v>
      </c>
      <c r="I297" s="4">
        <v>0</v>
      </c>
      <c r="J297" s="4">
        <v>0</v>
      </c>
      <c r="K297" s="4">
        <v>0</v>
      </c>
      <c r="L297" s="8">
        <v>0</v>
      </c>
      <c r="M297" s="7">
        <v>0</v>
      </c>
      <c r="N297" s="4">
        <v>0</v>
      </c>
      <c r="O297" s="4">
        <v>0</v>
      </c>
      <c r="P297" s="8">
        <v>0</v>
      </c>
      <c r="Q297" s="7">
        <v>1</v>
      </c>
      <c r="R297" s="4">
        <v>6</v>
      </c>
      <c r="S297" s="4">
        <v>0</v>
      </c>
      <c r="T297" s="8">
        <v>0</v>
      </c>
      <c r="U297" s="7">
        <v>0</v>
      </c>
      <c r="V297" s="8">
        <v>0</v>
      </c>
    </row>
    <row r="298" spans="1:22" x14ac:dyDescent="0.2">
      <c r="A298" s="4" t="str">
        <f t="shared" ca="1" si="5"/>
        <v>Javonte Williams</v>
      </c>
      <c r="B298" s="4" t="str">
        <f ca="1">IFERROR(__xludf.DUMMYFUNCTION("INDEX(IFNA(REGEXEXTRACT(D298, ""([^ ]+)$"")))"),"DEN")</f>
        <v>DEN</v>
      </c>
      <c r="C298" s="4">
        <f t="shared" si="6"/>
        <v>1</v>
      </c>
      <c r="D298" s="4" t="s">
        <v>227</v>
      </c>
      <c r="E298" s="7" t="s">
        <v>59</v>
      </c>
      <c r="F298" s="7">
        <v>0</v>
      </c>
      <c r="G298" s="7">
        <v>0</v>
      </c>
      <c r="H298" s="4">
        <v>0</v>
      </c>
      <c r="I298" s="4">
        <v>0</v>
      </c>
      <c r="J298" s="4">
        <v>0</v>
      </c>
      <c r="K298" s="4">
        <v>0</v>
      </c>
      <c r="L298" s="8">
        <v>0</v>
      </c>
      <c r="M298" s="7">
        <v>0</v>
      </c>
      <c r="N298" s="4">
        <v>0</v>
      </c>
      <c r="O298" s="4">
        <v>0</v>
      </c>
      <c r="P298" s="8">
        <v>0</v>
      </c>
      <c r="Q298" s="7">
        <v>2</v>
      </c>
      <c r="R298" s="4">
        <v>0</v>
      </c>
      <c r="S298" s="4">
        <v>0</v>
      </c>
      <c r="T298" s="8">
        <v>0</v>
      </c>
      <c r="U298" s="7">
        <v>0</v>
      </c>
      <c r="V298" s="8">
        <v>0</v>
      </c>
    </row>
    <row r="299" spans="1:22" x14ac:dyDescent="0.2">
      <c r="A299" s="4" t="str">
        <f t="shared" ca="1" si="5"/>
        <v>Jeffery Wilson</v>
      </c>
      <c r="B299" s="4" t="str">
        <f ca="1">IFERROR(__xludf.DUMMYFUNCTION("INDEX(IFNA(REGEXEXTRACT(D299, ""([^ ]+)$"")))"),"MIA")</f>
        <v>MIA</v>
      </c>
      <c r="C299" s="4">
        <f t="shared" si="6"/>
        <v>0.5</v>
      </c>
      <c r="D299" s="4" t="s">
        <v>228</v>
      </c>
      <c r="E299" s="7" t="s">
        <v>85</v>
      </c>
      <c r="F299" s="7">
        <v>0</v>
      </c>
      <c r="G299" s="7">
        <v>0</v>
      </c>
      <c r="H299" s="4">
        <v>0</v>
      </c>
      <c r="I299" s="4">
        <v>0</v>
      </c>
      <c r="J299" s="4">
        <v>0</v>
      </c>
      <c r="K299" s="4">
        <v>0</v>
      </c>
      <c r="L299" s="8">
        <v>0</v>
      </c>
      <c r="M299" s="7">
        <v>3</v>
      </c>
      <c r="N299" s="4">
        <v>5</v>
      </c>
      <c r="O299" s="4">
        <v>0</v>
      </c>
      <c r="P299" s="8">
        <v>0</v>
      </c>
      <c r="Q299" s="7">
        <v>0</v>
      </c>
      <c r="R299" s="4">
        <v>0</v>
      </c>
      <c r="S299" s="4">
        <v>0</v>
      </c>
      <c r="T299" s="8">
        <v>0</v>
      </c>
      <c r="U299" s="7">
        <v>0</v>
      </c>
      <c r="V299" s="8">
        <v>0</v>
      </c>
    </row>
    <row r="300" spans="1:22" x14ac:dyDescent="0.2">
      <c r="A300" s="4" t="str">
        <f t="shared" ca="1" si="5"/>
        <v>Charlie Woerner</v>
      </c>
      <c r="B300" s="4" t="str">
        <f ca="1">IFERROR(__xludf.DUMMYFUNCTION("INDEX(IFNA(REGEXEXTRACT(D300, ""([^ ]+)$"")))"),"ATL")</f>
        <v>ATL</v>
      </c>
      <c r="C300" s="4">
        <f t="shared" si="6"/>
        <v>1.1000000000000001</v>
      </c>
      <c r="D300" s="4" t="s">
        <v>334</v>
      </c>
      <c r="E300" s="7" t="s">
        <v>341</v>
      </c>
      <c r="F300" s="7">
        <v>0</v>
      </c>
      <c r="G300" s="7">
        <v>0</v>
      </c>
      <c r="H300" s="4">
        <v>0</v>
      </c>
      <c r="I300" s="4">
        <v>0</v>
      </c>
      <c r="J300" s="4">
        <v>0</v>
      </c>
      <c r="K300" s="4">
        <v>0</v>
      </c>
      <c r="L300" s="8">
        <v>0</v>
      </c>
      <c r="M300" s="7">
        <v>0</v>
      </c>
      <c r="N300" s="4">
        <v>0</v>
      </c>
      <c r="O300" s="4">
        <v>0</v>
      </c>
      <c r="P300" s="8">
        <v>0</v>
      </c>
      <c r="Q300" s="7">
        <v>1</v>
      </c>
      <c r="R300" s="4">
        <v>6</v>
      </c>
      <c r="S300" s="4">
        <v>0</v>
      </c>
      <c r="T300" s="8">
        <v>0</v>
      </c>
      <c r="U300" s="7">
        <v>0</v>
      </c>
      <c r="V300" s="8">
        <v>0</v>
      </c>
    </row>
    <row r="301" spans="1:22" x14ac:dyDescent="0.2">
      <c r="A301" s="4" t="str">
        <f t="shared" ca="1" si="5"/>
        <v>Michael Woods</v>
      </c>
      <c r="B301" s="4" t="str">
        <f ca="1">IFERROR(__xludf.DUMMYFUNCTION("INDEX(IFNA(REGEXEXTRACT(D301, ""([^ ]+)$"")))"),"CLE")</f>
        <v>CLE</v>
      </c>
      <c r="C301" s="4">
        <f t="shared" si="6"/>
        <v>0.8</v>
      </c>
      <c r="D301" s="4" t="s">
        <v>562</v>
      </c>
      <c r="E301" s="7" t="s">
        <v>421</v>
      </c>
      <c r="F301" s="7">
        <v>0</v>
      </c>
      <c r="G301" s="7">
        <v>0</v>
      </c>
      <c r="H301" s="4">
        <v>0</v>
      </c>
      <c r="I301" s="4">
        <v>0</v>
      </c>
      <c r="J301" s="4">
        <v>0</v>
      </c>
      <c r="K301" s="4">
        <v>0</v>
      </c>
      <c r="L301" s="8">
        <v>0</v>
      </c>
      <c r="M301" s="7">
        <v>0</v>
      </c>
      <c r="N301" s="4">
        <v>0</v>
      </c>
      <c r="O301" s="4">
        <v>0</v>
      </c>
      <c r="P301" s="8">
        <v>0</v>
      </c>
      <c r="Q301" s="7">
        <v>1</v>
      </c>
      <c r="R301" s="4">
        <v>3</v>
      </c>
      <c r="S301" s="4">
        <v>0</v>
      </c>
      <c r="T301" s="8">
        <v>0</v>
      </c>
      <c r="U301" s="7">
        <v>0</v>
      </c>
      <c r="V301" s="8">
        <v>0</v>
      </c>
    </row>
    <row r="302" spans="1:22" x14ac:dyDescent="0.2">
      <c r="A302" s="4" t="str">
        <f t="shared" ca="1" si="5"/>
        <v>Pharaoh Brown</v>
      </c>
      <c r="B302" s="4" t="str">
        <f ca="1">IFERROR(__xludf.DUMMYFUNCTION("INDEX(IFNA(REGEXEXTRACT(D302, ""([^ ]+)$"")))"),"SEA")</f>
        <v>SEA</v>
      </c>
      <c r="C302" s="4">
        <f t="shared" si="6"/>
        <v>-1.1000000000000001</v>
      </c>
      <c r="D302" s="4" t="s">
        <v>451</v>
      </c>
      <c r="E302" s="7" t="s">
        <v>76</v>
      </c>
      <c r="F302" s="7">
        <v>-1</v>
      </c>
      <c r="G302" s="7">
        <v>0</v>
      </c>
      <c r="H302" s="4">
        <v>0</v>
      </c>
      <c r="I302" s="4">
        <v>0</v>
      </c>
      <c r="J302" s="4">
        <v>0</v>
      </c>
      <c r="K302" s="4">
        <v>0</v>
      </c>
      <c r="L302" s="8">
        <v>0</v>
      </c>
      <c r="M302" s="7">
        <v>0</v>
      </c>
      <c r="N302" s="4">
        <v>0</v>
      </c>
      <c r="O302" s="4">
        <v>0</v>
      </c>
      <c r="P302" s="8">
        <v>0</v>
      </c>
      <c r="Q302" s="7">
        <v>1</v>
      </c>
      <c r="R302" s="4">
        <v>4</v>
      </c>
      <c r="S302" s="4">
        <v>0</v>
      </c>
      <c r="T302" s="8">
        <v>0</v>
      </c>
      <c r="U302" s="7">
        <v>1</v>
      </c>
      <c r="V302" s="8">
        <v>0</v>
      </c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302" xr:uid="{00000000-0009-0000-0000-00000A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43" ca="1" si="0">LEFT(D3,LEN(D3)-LEN(B3)-1)</f>
        <v>Saquon Barkley</v>
      </c>
      <c r="B3" s="4" t="str">
        <f ca="1">IFERROR(__xludf.DUMMYFUNCTION("INDEX(IFNA(REGEXEXTRACT(D3, ""([^ ]+)$"")))"),"PHI")</f>
        <v>PHI</v>
      </c>
      <c r="C3" s="4">
        <f t="shared" ref="C3:C66" si="1">Pts_PA*G3+Pts_PC*H3+Pts_PY*I3+Pts_PTD*J3+Pts_PI*K3+Pts_P2*L3+Pts_RA*M3+Pts_RY*N3+Pts_RTD*O3+Pts_R2*P3+Pts_Res*Q3+Pts_ReY*R3+Pts_ReTD*S3+Pts_Re2*T3+Pts_FL*U3+Pts_FTD*V3</f>
        <v>44.2</v>
      </c>
      <c r="D3" s="4" t="s">
        <v>22</v>
      </c>
      <c r="E3" s="7" t="s">
        <v>419</v>
      </c>
      <c r="F3" s="6">
        <v>41</v>
      </c>
      <c r="G3" s="7">
        <v>0</v>
      </c>
      <c r="H3" s="4">
        <v>0</v>
      </c>
      <c r="I3" s="4">
        <v>0</v>
      </c>
      <c r="J3" s="4">
        <v>0</v>
      </c>
      <c r="K3" s="4">
        <v>0</v>
      </c>
      <c r="L3" s="8">
        <v>0</v>
      </c>
      <c r="M3" s="7">
        <v>26</v>
      </c>
      <c r="N3" s="4">
        <v>255</v>
      </c>
      <c r="O3" s="4">
        <v>2</v>
      </c>
      <c r="P3" s="8">
        <v>0</v>
      </c>
      <c r="Q3" s="7">
        <v>4</v>
      </c>
      <c r="R3" s="4">
        <v>47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Tua Tagovailoa</v>
      </c>
      <c r="B4" s="4" t="str">
        <f ca="1">IFERROR(__xludf.DUMMYFUNCTION("INDEX(IFNA(REGEXEXTRACT(D4, ""([^ ]+)$"")))"),"MIA")</f>
        <v>MIA</v>
      </c>
      <c r="C4" s="4">
        <f t="shared" si="1"/>
        <v>28.48</v>
      </c>
      <c r="D4" s="4" t="s">
        <v>43</v>
      </c>
      <c r="E4" s="7" t="s">
        <v>101</v>
      </c>
      <c r="F4" s="6">
        <v>36</v>
      </c>
      <c r="G4" s="7">
        <v>40</v>
      </c>
      <c r="H4" s="4">
        <v>29</v>
      </c>
      <c r="I4" s="4">
        <v>317</v>
      </c>
      <c r="J4" s="4">
        <v>4</v>
      </c>
      <c r="K4" s="4">
        <v>0</v>
      </c>
      <c r="L4" s="8">
        <v>0</v>
      </c>
      <c r="M4" s="7">
        <v>3</v>
      </c>
      <c r="N4" s="4">
        <v>-2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Jayden Daniels</v>
      </c>
      <c r="B5" s="4" t="str">
        <f ca="1">IFERROR(__xludf.DUMMYFUNCTION("INDEX(IFNA(REGEXEXTRACT(D5, ""([^ ]+)$"")))"),"WAS")</f>
        <v>WAS</v>
      </c>
      <c r="C5" s="4">
        <f t="shared" si="1"/>
        <v>30.4</v>
      </c>
      <c r="D5" s="4" t="s">
        <v>30</v>
      </c>
      <c r="E5" s="7" t="s">
        <v>89</v>
      </c>
      <c r="F5" s="6">
        <v>34</v>
      </c>
      <c r="G5" s="7">
        <v>38</v>
      </c>
      <c r="H5" s="4">
        <v>25</v>
      </c>
      <c r="I5" s="4">
        <v>275</v>
      </c>
      <c r="J5" s="4">
        <v>2</v>
      </c>
      <c r="K5" s="4">
        <v>2</v>
      </c>
      <c r="L5" s="8">
        <v>0</v>
      </c>
      <c r="M5" s="7">
        <v>7</v>
      </c>
      <c r="N5" s="4">
        <v>74</v>
      </c>
      <c r="O5" s="4">
        <v>1</v>
      </c>
      <c r="P5" s="8">
        <v>1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Patrick Mahomes</v>
      </c>
      <c r="B6" s="4" t="str">
        <f ca="1">IFERROR(__xludf.DUMMYFUNCTION("INDEX(IFNA(REGEXEXTRACT(D6, ""([^ ]+)$"")))"),"KC")</f>
        <v>KC</v>
      </c>
      <c r="C6" s="4">
        <f t="shared" si="1"/>
        <v>28.759999999999998</v>
      </c>
      <c r="D6" s="4" t="s">
        <v>73</v>
      </c>
      <c r="E6" s="7" t="s">
        <v>344</v>
      </c>
      <c r="F6" s="6">
        <v>34</v>
      </c>
      <c r="G6" s="7">
        <v>37</v>
      </c>
      <c r="H6" s="4">
        <v>27</v>
      </c>
      <c r="I6" s="4">
        <v>269</v>
      </c>
      <c r="J6" s="4">
        <v>3</v>
      </c>
      <c r="K6" s="4">
        <v>0</v>
      </c>
      <c r="L6" s="8">
        <v>0</v>
      </c>
      <c r="M6" s="7">
        <v>5</v>
      </c>
      <c r="N6" s="4">
        <v>60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Caleb Williams</v>
      </c>
      <c r="B7" s="4" t="str">
        <f ca="1">IFERROR(__xludf.DUMMYFUNCTION("INDEX(IFNA(REGEXEXTRACT(D7, ""([^ ]+)$"")))"),"CHI")</f>
        <v>CHI</v>
      </c>
      <c r="C7" s="4">
        <f t="shared" si="1"/>
        <v>26.900000000000002</v>
      </c>
      <c r="D7" s="4" t="s">
        <v>156</v>
      </c>
      <c r="E7" s="7" t="s">
        <v>155</v>
      </c>
      <c r="F7" s="6">
        <v>30</v>
      </c>
      <c r="G7" s="7">
        <v>47</v>
      </c>
      <c r="H7" s="4">
        <v>32</v>
      </c>
      <c r="I7" s="4">
        <v>340</v>
      </c>
      <c r="J7" s="4">
        <v>2</v>
      </c>
      <c r="K7" s="4">
        <v>0</v>
      </c>
      <c r="L7" s="8">
        <v>1</v>
      </c>
      <c r="M7" s="7">
        <v>6</v>
      </c>
      <c r="N7" s="4">
        <v>33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Josh Jacobs</v>
      </c>
      <c r="B8" s="4" t="str">
        <f ca="1">IFERROR(__xludf.DUMMYFUNCTION("INDEX(IFNA(REGEXEXTRACT(D8, ""([^ ]+)$"")))"),"GB")</f>
        <v>GB</v>
      </c>
      <c r="C8" s="4">
        <f t="shared" si="1"/>
        <v>28.6</v>
      </c>
      <c r="D8" s="4" t="s">
        <v>109</v>
      </c>
      <c r="E8" s="7" t="s">
        <v>340</v>
      </c>
      <c r="F8" s="6">
        <v>28</v>
      </c>
      <c r="G8" s="7">
        <v>0</v>
      </c>
      <c r="H8" s="4">
        <v>0</v>
      </c>
      <c r="I8" s="4">
        <v>0</v>
      </c>
      <c r="J8" s="4">
        <v>0</v>
      </c>
      <c r="K8" s="4">
        <v>0</v>
      </c>
      <c r="L8" s="8">
        <v>0</v>
      </c>
      <c r="M8" s="7">
        <v>26</v>
      </c>
      <c r="N8" s="4">
        <v>106</v>
      </c>
      <c r="O8" s="4">
        <v>3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Lamar Jackson</v>
      </c>
      <c r="B9" s="4" t="str">
        <f ca="1">IFERROR(__xludf.DUMMYFUNCTION("INDEX(IFNA(REGEXEXTRACT(D9, ""([^ ]+)$"")))"),"BAL")</f>
        <v>BAL</v>
      </c>
      <c r="C9" s="4">
        <f t="shared" si="1"/>
        <v>22.58</v>
      </c>
      <c r="D9" s="4" t="s">
        <v>32</v>
      </c>
      <c r="E9" s="7" t="s">
        <v>82</v>
      </c>
      <c r="F9" s="6">
        <v>26</v>
      </c>
      <c r="G9" s="7">
        <v>22</v>
      </c>
      <c r="H9" s="4">
        <v>16</v>
      </c>
      <c r="I9" s="4">
        <v>177</v>
      </c>
      <c r="J9" s="4">
        <v>2</v>
      </c>
      <c r="K9" s="4">
        <v>0</v>
      </c>
      <c r="L9" s="8">
        <v>0</v>
      </c>
      <c r="M9" s="7">
        <v>8</v>
      </c>
      <c r="N9" s="4">
        <v>15</v>
      </c>
      <c r="O9" s="4">
        <v>1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Sam Darnold</v>
      </c>
      <c r="B10" s="4" t="str">
        <f ca="1">IFERROR(__xludf.DUMMYFUNCTION("INDEX(IFNA(REGEXEXTRACT(D10, ""([^ ]+)$"")))"),"MIN")</f>
        <v>MIN</v>
      </c>
      <c r="C10" s="4">
        <f t="shared" si="1"/>
        <v>21.1</v>
      </c>
      <c r="D10" s="4" t="s">
        <v>52</v>
      </c>
      <c r="E10" s="7" t="s">
        <v>76</v>
      </c>
      <c r="F10" s="6">
        <v>25</v>
      </c>
      <c r="G10" s="7">
        <v>34</v>
      </c>
      <c r="H10" s="4">
        <v>22</v>
      </c>
      <c r="I10" s="4">
        <v>330</v>
      </c>
      <c r="J10" s="4">
        <v>2</v>
      </c>
      <c r="K10" s="4">
        <v>0</v>
      </c>
      <c r="L10" s="8">
        <v>0</v>
      </c>
      <c r="M10" s="7">
        <v>2</v>
      </c>
      <c r="N10" s="4">
        <v>-1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Jordan Addison</v>
      </c>
      <c r="B11" s="4" t="str">
        <f ca="1">IFERROR(__xludf.DUMMYFUNCTION("INDEX(IFNA(REGEXEXTRACT(D11, ""([^ ]+)$"")))"),"MIN")</f>
        <v>MIN</v>
      </c>
      <c r="C11" s="4">
        <f t="shared" si="1"/>
        <v>26.2</v>
      </c>
      <c r="D11" s="4" t="s">
        <v>185</v>
      </c>
      <c r="E11" s="7" t="s">
        <v>76</v>
      </c>
      <c r="F11" s="6">
        <v>22</v>
      </c>
      <c r="G11" s="7">
        <v>0</v>
      </c>
      <c r="H11" s="4">
        <v>0</v>
      </c>
      <c r="I11" s="4">
        <v>0</v>
      </c>
      <c r="J11" s="4">
        <v>0</v>
      </c>
      <c r="K11" s="4">
        <v>0</v>
      </c>
      <c r="L11" s="8">
        <v>0</v>
      </c>
      <c r="M11" s="7">
        <v>0</v>
      </c>
      <c r="N11" s="4">
        <v>0</v>
      </c>
      <c r="O11" s="4">
        <v>0</v>
      </c>
      <c r="P11" s="8">
        <v>0</v>
      </c>
      <c r="Q11" s="7">
        <v>8</v>
      </c>
      <c r="R11" s="4">
        <v>162</v>
      </c>
      <c r="S11" s="4">
        <v>1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Bo Nix</v>
      </c>
      <c r="B12" s="4" t="str">
        <f ca="1">IFERROR(__xludf.DUMMYFUNCTION("INDEX(IFNA(REGEXEXTRACT(D12, ""([^ ]+)$"")))"),"DEN")</f>
        <v>DEN</v>
      </c>
      <c r="C12" s="4">
        <f t="shared" si="1"/>
        <v>19.420000000000002</v>
      </c>
      <c r="D12" s="4" t="s">
        <v>111</v>
      </c>
      <c r="E12" s="7" t="s">
        <v>420</v>
      </c>
      <c r="F12" s="6">
        <v>22</v>
      </c>
      <c r="G12" s="7">
        <v>42</v>
      </c>
      <c r="H12" s="4">
        <v>25</v>
      </c>
      <c r="I12" s="4">
        <v>273</v>
      </c>
      <c r="J12" s="4">
        <v>2</v>
      </c>
      <c r="K12" s="4">
        <v>0</v>
      </c>
      <c r="L12" s="8">
        <v>0</v>
      </c>
      <c r="M12" s="7">
        <v>1</v>
      </c>
      <c r="N12" s="4">
        <v>5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Matthew Stafford</v>
      </c>
      <c r="B13" s="4" t="str">
        <f ca="1">IFERROR(__xludf.DUMMYFUNCTION("INDEX(IFNA(REGEXEXTRACT(D13, ""([^ ]+)$"")))"),"LA")</f>
        <v>LA</v>
      </c>
      <c r="C13" s="4">
        <f t="shared" si="1"/>
        <v>19.22</v>
      </c>
      <c r="D13" s="4" t="s">
        <v>69</v>
      </c>
      <c r="E13" s="7" t="s">
        <v>423</v>
      </c>
      <c r="F13" s="6">
        <v>22</v>
      </c>
      <c r="G13" s="7">
        <v>36</v>
      </c>
      <c r="H13" s="4">
        <v>24</v>
      </c>
      <c r="I13" s="4">
        <v>243</v>
      </c>
      <c r="J13" s="4">
        <v>2</v>
      </c>
      <c r="K13" s="4">
        <v>0</v>
      </c>
      <c r="L13" s="8">
        <v>0</v>
      </c>
      <c r="M13" s="7">
        <v>1</v>
      </c>
      <c r="N13" s="4">
        <v>15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Jahmyr Gibbs</v>
      </c>
      <c r="B14" s="4" t="str">
        <f ca="1">IFERROR(__xludf.DUMMYFUNCTION("INDEX(IFNA(REGEXEXTRACT(D14, ""([^ ]+)$"")))"),"DET")</f>
        <v>DET</v>
      </c>
      <c r="C14" s="4">
        <f t="shared" si="1"/>
        <v>23.4</v>
      </c>
      <c r="D14" s="4" t="s">
        <v>79</v>
      </c>
      <c r="E14" s="7" t="s">
        <v>35</v>
      </c>
      <c r="F14" s="6">
        <v>21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21</v>
      </c>
      <c r="N14" s="4">
        <v>90</v>
      </c>
      <c r="O14" s="4">
        <v>2</v>
      </c>
      <c r="P14" s="8">
        <v>0</v>
      </c>
      <c r="Q14" s="7">
        <v>3</v>
      </c>
      <c r="R14" s="4">
        <v>9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Will Levis</v>
      </c>
      <c r="B15" s="4" t="str">
        <f ca="1">IFERROR(__xludf.DUMMYFUNCTION("INDEX(IFNA(REGEXEXTRACT(D15, ""([^ ]+)$"")))"),"TEN")</f>
        <v>TEN</v>
      </c>
      <c r="C15" s="4">
        <f t="shared" si="1"/>
        <v>16.12</v>
      </c>
      <c r="D15" s="4" t="s">
        <v>125</v>
      </c>
      <c r="E15" s="7" t="s">
        <v>362</v>
      </c>
      <c r="F15" s="6">
        <v>21</v>
      </c>
      <c r="G15" s="7">
        <v>24</v>
      </c>
      <c r="H15" s="4">
        <v>18</v>
      </c>
      <c r="I15" s="4">
        <v>278</v>
      </c>
      <c r="J15" s="4">
        <v>2</v>
      </c>
      <c r="K15" s="4">
        <v>1</v>
      </c>
      <c r="L15" s="8">
        <v>0</v>
      </c>
      <c r="M15" s="7">
        <v>8</v>
      </c>
      <c r="N15" s="4">
        <v>10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1</v>
      </c>
      <c r="V15" s="8">
        <v>0</v>
      </c>
    </row>
    <row r="16" spans="1:22" x14ac:dyDescent="0.2">
      <c r="A16" s="4" t="str">
        <f t="shared" ca="1" si="0"/>
        <v>Cooper Rush</v>
      </c>
      <c r="B16" s="4" t="str">
        <f ca="1">IFERROR(__xludf.DUMMYFUNCTION("INDEX(IFNA(REGEXEXTRACT(D16, ""([^ ]+)$"")))"),"DAL")</f>
        <v>DAL</v>
      </c>
      <c r="C16" s="4">
        <f t="shared" si="1"/>
        <v>17.980000000000004</v>
      </c>
      <c r="D16" s="4" t="s">
        <v>320</v>
      </c>
      <c r="E16" s="7" t="s">
        <v>341</v>
      </c>
      <c r="F16" s="6">
        <v>21</v>
      </c>
      <c r="G16" s="7">
        <v>32</v>
      </c>
      <c r="H16" s="4">
        <v>24</v>
      </c>
      <c r="I16" s="4">
        <v>247</v>
      </c>
      <c r="J16" s="4">
        <v>2</v>
      </c>
      <c r="K16" s="4">
        <v>0</v>
      </c>
      <c r="L16" s="8">
        <v>0</v>
      </c>
      <c r="M16" s="7">
        <v>4</v>
      </c>
      <c r="N16" s="4">
        <v>1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Courtland Sutton</v>
      </c>
      <c r="B17" s="4" t="str">
        <f ca="1">IFERROR(__xludf.DUMMYFUNCTION("INDEX(IFNA(REGEXEXTRACT(D17, ""([^ ]+)$"")))"),"DEN")</f>
        <v>DEN</v>
      </c>
      <c r="C17" s="4">
        <f t="shared" si="1"/>
        <v>25.700000000000003</v>
      </c>
      <c r="D17" s="4" t="s">
        <v>203</v>
      </c>
      <c r="E17" s="7" t="s">
        <v>420</v>
      </c>
      <c r="F17" s="6">
        <v>21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0</v>
      </c>
      <c r="N17" s="4">
        <v>0</v>
      </c>
      <c r="O17" s="4">
        <v>0</v>
      </c>
      <c r="P17" s="8">
        <v>0</v>
      </c>
      <c r="Q17" s="7">
        <v>8</v>
      </c>
      <c r="R17" s="4">
        <v>97</v>
      </c>
      <c r="S17" s="4">
        <v>2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Mar'Keise Irving</v>
      </c>
      <c r="B18" s="4" t="str">
        <f ca="1">IFERROR(__xludf.DUMMYFUNCTION("INDEX(IFNA(REGEXEXTRACT(D18, ""([^ ]+)$"")))"),"TB")</f>
        <v>TB</v>
      </c>
      <c r="C18" s="4">
        <f t="shared" si="1"/>
        <v>24.200000000000003</v>
      </c>
      <c r="D18" s="4" t="s">
        <v>143</v>
      </c>
      <c r="E18" s="7" t="s">
        <v>53</v>
      </c>
      <c r="F18" s="6">
        <v>20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12</v>
      </c>
      <c r="N18" s="4">
        <v>88</v>
      </c>
      <c r="O18" s="4">
        <v>1</v>
      </c>
      <c r="P18" s="8">
        <v>0</v>
      </c>
      <c r="Q18" s="7">
        <v>6</v>
      </c>
      <c r="R18" s="4">
        <v>64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Jaylen Waddle</v>
      </c>
      <c r="B19" s="4" t="str">
        <f ca="1">IFERROR(__xludf.DUMMYFUNCTION("INDEX(IFNA(REGEXEXTRACT(D19, ""([^ ]+)$"")))"),"MIA")</f>
        <v>MIA</v>
      </c>
      <c r="C19" s="4">
        <f t="shared" si="1"/>
        <v>24.4</v>
      </c>
      <c r="D19" s="4" t="s">
        <v>121</v>
      </c>
      <c r="E19" s="7" t="s">
        <v>101</v>
      </c>
      <c r="F19" s="6">
        <v>20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0</v>
      </c>
      <c r="N19" s="4">
        <v>0</v>
      </c>
      <c r="O19" s="4">
        <v>0</v>
      </c>
      <c r="P19" s="8">
        <v>0</v>
      </c>
      <c r="Q19" s="7">
        <v>8</v>
      </c>
      <c r="R19" s="4">
        <v>144</v>
      </c>
      <c r="S19" s="4">
        <v>1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D.J. Moore</v>
      </c>
      <c r="B20" s="4" t="str">
        <f ca="1">IFERROR(__xludf.DUMMYFUNCTION("INDEX(IFNA(REGEXEXTRACT(D20, ""([^ ]+)$"")))"),"CHI")</f>
        <v>CHI</v>
      </c>
      <c r="C20" s="4">
        <f t="shared" si="1"/>
        <v>23.400000000000002</v>
      </c>
      <c r="D20" s="4" t="s">
        <v>177</v>
      </c>
      <c r="E20" s="7" t="s">
        <v>155</v>
      </c>
      <c r="F20" s="6">
        <v>19</v>
      </c>
      <c r="G20" s="7">
        <v>1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1</v>
      </c>
      <c r="N20" s="4">
        <v>13</v>
      </c>
      <c r="O20" s="4">
        <v>0</v>
      </c>
      <c r="P20" s="8">
        <v>0</v>
      </c>
      <c r="Q20" s="7">
        <v>7</v>
      </c>
      <c r="R20" s="4">
        <v>106</v>
      </c>
      <c r="S20" s="4">
        <v>1</v>
      </c>
      <c r="T20" s="8">
        <v>1</v>
      </c>
      <c r="U20" s="7">
        <v>0</v>
      </c>
      <c r="V20" s="8">
        <v>0</v>
      </c>
    </row>
    <row r="21" spans="1:22" x14ac:dyDescent="0.2">
      <c r="A21" s="4" t="str">
        <f t="shared" ca="1" si="0"/>
        <v>Noah Gray</v>
      </c>
      <c r="B21" s="4" t="str">
        <f ca="1">IFERROR(__xludf.DUMMYFUNCTION("INDEX(IFNA(REGEXEXTRACT(D21, ""([^ ]+)$"")))"),"KC")</f>
        <v>KC</v>
      </c>
      <c r="C21" s="4">
        <f t="shared" si="1"/>
        <v>20.6</v>
      </c>
      <c r="D21" s="4" t="s">
        <v>188</v>
      </c>
      <c r="E21" s="7" t="s">
        <v>344</v>
      </c>
      <c r="F21" s="6">
        <v>18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0</v>
      </c>
      <c r="N21" s="4">
        <v>0</v>
      </c>
      <c r="O21" s="4">
        <v>0</v>
      </c>
      <c r="P21" s="8">
        <v>0</v>
      </c>
      <c r="Q21" s="7">
        <v>4</v>
      </c>
      <c r="R21" s="4">
        <v>66</v>
      </c>
      <c r="S21" s="4">
        <v>2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Jordan Love</v>
      </c>
      <c r="B22" s="4" t="str">
        <f ca="1">IFERROR(__xludf.DUMMYFUNCTION("INDEX(IFNA(REGEXEXTRACT(D22, ""([^ ]+)$"")))"),"GB")</f>
        <v>GB</v>
      </c>
      <c r="C22" s="4">
        <f t="shared" si="1"/>
        <v>14.719999999999999</v>
      </c>
      <c r="D22" s="4" t="s">
        <v>40</v>
      </c>
      <c r="E22" s="7" t="s">
        <v>340</v>
      </c>
      <c r="F22" s="6">
        <v>18</v>
      </c>
      <c r="G22" s="7">
        <v>23</v>
      </c>
      <c r="H22" s="4">
        <v>13</v>
      </c>
      <c r="I22" s="4">
        <v>163</v>
      </c>
      <c r="J22" s="4">
        <v>2</v>
      </c>
      <c r="K22" s="4">
        <v>0</v>
      </c>
      <c r="L22" s="8">
        <v>0</v>
      </c>
      <c r="M22" s="7">
        <v>1</v>
      </c>
      <c r="N22" s="4">
        <v>2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Baker Mayfield</v>
      </c>
      <c r="B23" s="4" t="str">
        <f ca="1">IFERROR(__xludf.DUMMYFUNCTION("INDEX(IFNA(REGEXEXTRACT(D23, ""([^ ]+)$"")))"),"TB")</f>
        <v>TB</v>
      </c>
      <c r="C23" s="4">
        <f t="shared" si="1"/>
        <v>18.66</v>
      </c>
      <c r="D23" s="4" t="s">
        <v>18</v>
      </c>
      <c r="E23" s="7" t="s">
        <v>53</v>
      </c>
      <c r="F23" s="6">
        <v>18</v>
      </c>
      <c r="G23" s="7">
        <v>30</v>
      </c>
      <c r="H23" s="4">
        <v>24</v>
      </c>
      <c r="I23" s="4">
        <v>294</v>
      </c>
      <c r="J23" s="4">
        <v>0</v>
      </c>
      <c r="K23" s="4">
        <v>0</v>
      </c>
      <c r="L23" s="8">
        <v>0</v>
      </c>
      <c r="M23" s="7">
        <v>4</v>
      </c>
      <c r="N23" s="4">
        <v>29</v>
      </c>
      <c r="O23" s="4">
        <v>1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1</v>
      </c>
      <c r="V23" s="8">
        <v>0</v>
      </c>
    </row>
    <row r="24" spans="1:22" x14ac:dyDescent="0.2">
      <c r="A24" s="4" t="str">
        <f t="shared" ca="1" si="0"/>
        <v>Tony Pollard</v>
      </c>
      <c r="B24" s="4" t="str">
        <f ca="1">IFERROR(__xludf.DUMMYFUNCTION("INDEX(IFNA(REGEXEXTRACT(D24, ""([^ ]+)$"")))"),"TEN")</f>
        <v>TEN</v>
      </c>
      <c r="C24" s="4">
        <f t="shared" si="1"/>
        <v>20.399999999999999</v>
      </c>
      <c r="D24" s="4" t="s">
        <v>75</v>
      </c>
      <c r="E24" s="7" t="s">
        <v>362</v>
      </c>
      <c r="F24" s="6">
        <v>18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24</v>
      </c>
      <c r="N24" s="4">
        <v>119</v>
      </c>
      <c r="O24" s="4">
        <v>1</v>
      </c>
      <c r="P24" s="8">
        <v>0</v>
      </c>
      <c r="Q24" s="7">
        <v>3</v>
      </c>
      <c r="R24" s="4">
        <v>10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C.J. Stroud</v>
      </c>
      <c r="B25" s="4" t="str">
        <f ca="1">IFERROR(__xludf.DUMMYFUNCTION("INDEX(IFNA(REGEXEXTRACT(D25, ""([^ ]+)$"")))"),"HOU")</f>
        <v>HOU</v>
      </c>
      <c r="C25" s="4">
        <f t="shared" si="1"/>
        <v>15.680000000000003</v>
      </c>
      <c r="D25" s="4" t="s">
        <v>36</v>
      </c>
      <c r="E25" s="7" t="s">
        <v>157</v>
      </c>
      <c r="F25" s="6">
        <v>18</v>
      </c>
      <c r="G25" s="7">
        <v>33</v>
      </c>
      <c r="H25" s="4">
        <v>20</v>
      </c>
      <c r="I25" s="4">
        <v>247</v>
      </c>
      <c r="J25" s="4">
        <v>2</v>
      </c>
      <c r="K25" s="4">
        <v>2</v>
      </c>
      <c r="L25" s="8">
        <v>0</v>
      </c>
      <c r="M25" s="7">
        <v>3</v>
      </c>
      <c r="N25" s="4">
        <v>18</v>
      </c>
      <c r="O25" s="4">
        <v>0</v>
      </c>
      <c r="P25" s="8">
        <v>0</v>
      </c>
      <c r="Q25" s="7">
        <v>0</v>
      </c>
      <c r="R25" s="4">
        <v>0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Bryce Young</v>
      </c>
      <c r="B26" s="4" t="str">
        <f ca="1">IFERROR(__xludf.DUMMYFUNCTION("INDEX(IFNA(REGEXEXTRACT(D26, ""([^ ]+)$"")))"),"CAR")</f>
        <v>CAR</v>
      </c>
      <c r="C26" s="4">
        <f t="shared" si="1"/>
        <v>16.52</v>
      </c>
      <c r="D26" s="4" t="s">
        <v>128</v>
      </c>
      <c r="E26" s="7" t="s">
        <v>424</v>
      </c>
      <c r="F26" s="6">
        <v>18</v>
      </c>
      <c r="G26" s="7">
        <v>35</v>
      </c>
      <c r="H26" s="4">
        <v>21</v>
      </c>
      <c r="I26" s="4">
        <v>263</v>
      </c>
      <c r="J26" s="4">
        <v>1</v>
      </c>
      <c r="K26" s="4">
        <v>0</v>
      </c>
      <c r="L26" s="8">
        <v>0</v>
      </c>
      <c r="M26" s="7">
        <v>3</v>
      </c>
      <c r="N26" s="4">
        <v>20</v>
      </c>
      <c r="O26" s="4">
        <v>0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De'Von Achane</v>
      </c>
      <c r="B27" s="4" t="str">
        <f ca="1">IFERROR(__xludf.DUMMYFUNCTION("INDEX(IFNA(REGEXEXTRACT(D27, ""([^ ]+)$"")))"),"MIA")</f>
        <v>MIA</v>
      </c>
      <c r="C27" s="4">
        <f t="shared" si="1"/>
        <v>19.100000000000001</v>
      </c>
      <c r="D27" s="4" t="s">
        <v>71</v>
      </c>
      <c r="E27" s="7" t="s">
        <v>101</v>
      </c>
      <c r="F27" s="6">
        <v>17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10</v>
      </c>
      <c r="N27" s="4">
        <v>32</v>
      </c>
      <c r="O27" s="4">
        <v>0</v>
      </c>
      <c r="P27" s="8">
        <v>0</v>
      </c>
      <c r="Q27" s="7">
        <v>3</v>
      </c>
      <c r="R27" s="4">
        <v>24</v>
      </c>
      <c r="S27" s="4">
        <v>2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Nick Chubb</v>
      </c>
      <c r="B28" s="4" t="str">
        <f ca="1">IFERROR(__xludf.DUMMYFUNCTION("INDEX(IFNA(REGEXEXTRACT(D28, ""([^ ]+)$"")))"),"CLE")</f>
        <v>CLE</v>
      </c>
      <c r="C28" s="4">
        <f t="shared" si="1"/>
        <v>18.5</v>
      </c>
      <c r="D28" s="4" t="s">
        <v>522</v>
      </c>
      <c r="E28" s="7" t="s">
        <v>116</v>
      </c>
      <c r="F28" s="6">
        <v>17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20</v>
      </c>
      <c r="N28" s="4">
        <v>59</v>
      </c>
      <c r="O28" s="4">
        <v>2</v>
      </c>
      <c r="P28" s="8">
        <v>0</v>
      </c>
      <c r="Q28" s="7">
        <v>1</v>
      </c>
      <c r="R28" s="4">
        <v>1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Aaron Jones</v>
      </c>
      <c r="B29" s="4" t="str">
        <f ca="1">IFERROR(__xludf.DUMMYFUNCTION("INDEX(IFNA(REGEXEXTRACT(D29, ""([^ ]+)$"")))"),"MIN")</f>
        <v>MIN</v>
      </c>
      <c r="C29" s="4">
        <f t="shared" si="1"/>
        <v>18.400000000000002</v>
      </c>
      <c r="D29" s="4" t="s">
        <v>66</v>
      </c>
      <c r="E29" s="7" t="s">
        <v>76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22</v>
      </c>
      <c r="N29" s="4">
        <v>106</v>
      </c>
      <c r="O29" s="4">
        <v>1</v>
      </c>
      <c r="P29" s="8">
        <v>0</v>
      </c>
      <c r="Q29" s="7">
        <v>3</v>
      </c>
      <c r="R29" s="4">
        <v>23</v>
      </c>
      <c r="S29" s="4">
        <v>0</v>
      </c>
      <c r="T29" s="8">
        <v>0</v>
      </c>
      <c r="U29" s="7">
        <v>1</v>
      </c>
      <c r="V29" s="8">
        <v>0</v>
      </c>
    </row>
    <row r="30" spans="1:22" x14ac:dyDescent="0.2">
      <c r="A30" s="4" t="str">
        <f t="shared" ca="1" si="0"/>
        <v>A.J. Brown</v>
      </c>
      <c r="B30" s="4" t="str">
        <f ca="1">IFERROR(__xludf.DUMMYFUNCTION("INDEX(IFNA(REGEXEXTRACT(D30, ""([^ ]+)$"")))"),"PHI")</f>
        <v>PHI</v>
      </c>
      <c r="C30" s="4">
        <f t="shared" si="1"/>
        <v>19.899999999999999</v>
      </c>
      <c r="D30" s="4" t="s">
        <v>62</v>
      </c>
      <c r="E30" s="7" t="s">
        <v>419</v>
      </c>
      <c r="F30" s="6">
        <v>16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0</v>
      </c>
      <c r="N30" s="4">
        <v>0</v>
      </c>
      <c r="O30" s="4">
        <v>0</v>
      </c>
      <c r="P30" s="8">
        <v>0</v>
      </c>
      <c r="Q30" s="7">
        <v>6</v>
      </c>
      <c r="R30" s="4">
        <v>109</v>
      </c>
      <c r="S30" s="4">
        <v>1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Justin Herbert</v>
      </c>
      <c r="B31" s="4" t="str">
        <f ca="1">IFERROR(__xludf.DUMMYFUNCTION("INDEX(IFNA(REGEXEXTRACT(D31, ""([^ ]+)$"")))"),"LAC")</f>
        <v>LAC</v>
      </c>
      <c r="C31" s="4">
        <f t="shared" si="1"/>
        <v>17.62</v>
      </c>
      <c r="D31" s="4" t="s">
        <v>97</v>
      </c>
      <c r="E31" s="7" t="s">
        <v>61</v>
      </c>
      <c r="F31" s="6">
        <v>16</v>
      </c>
      <c r="G31" s="7">
        <v>36</v>
      </c>
      <c r="H31" s="4">
        <v>21</v>
      </c>
      <c r="I31" s="4">
        <v>218</v>
      </c>
      <c r="J31" s="4">
        <v>0</v>
      </c>
      <c r="K31" s="4">
        <v>0</v>
      </c>
      <c r="L31" s="8">
        <v>0</v>
      </c>
      <c r="M31" s="7">
        <v>4</v>
      </c>
      <c r="N31" s="4">
        <v>29</v>
      </c>
      <c r="O31" s="4">
        <v>1</v>
      </c>
      <c r="P31" s="8">
        <v>0</v>
      </c>
      <c r="Q31" s="7">
        <v>0</v>
      </c>
      <c r="R31" s="4">
        <v>0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Jalen Hurts</v>
      </c>
      <c r="B32" s="4" t="str">
        <f ca="1">IFERROR(__xludf.DUMMYFUNCTION("INDEX(IFNA(REGEXEXTRACT(D32, ""([^ ]+)$"")))"),"PHI")</f>
        <v>PHI</v>
      </c>
      <c r="C32" s="4">
        <f t="shared" si="1"/>
        <v>15.06</v>
      </c>
      <c r="D32" s="4" t="s">
        <v>37</v>
      </c>
      <c r="E32" s="7" t="s">
        <v>419</v>
      </c>
      <c r="F32" s="6">
        <v>16</v>
      </c>
      <c r="G32" s="7">
        <v>22</v>
      </c>
      <c r="H32" s="4">
        <v>15</v>
      </c>
      <c r="I32" s="4">
        <v>179</v>
      </c>
      <c r="J32" s="4">
        <v>1</v>
      </c>
      <c r="K32" s="4">
        <v>0</v>
      </c>
      <c r="L32" s="8">
        <v>0</v>
      </c>
      <c r="M32" s="7">
        <v>12</v>
      </c>
      <c r="N32" s="4">
        <v>39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Terry McLaurin</v>
      </c>
      <c r="B33" s="4" t="str">
        <f ca="1">IFERROR(__xludf.DUMMYFUNCTION("INDEX(IFNA(REGEXEXTRACT(D33, ""([^ ]+)$"")))"),"WAS")</f>
        <v>WAS</v>
      </c>
      <c r="C33" s="4">
        <f t="shared" si="1"/>
        <v>18.700000000000003</v>
      </c>
      <c r="D33" s="4" t="s">
        <v>255</v>
      </c>
      <c r="E33" s="7" t="s">
        <v>89</v>
      </c>
      <c r="F33" s="6">
        <v>16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5</v>
      </c>
      <c r="R33" s="4">
        <v>102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Russell Wilson</v>
      </c>
      <c r="B34" s="4" t="str">
        <f ca="1">IFERROR(__xludf.DUMMYFUNCTION("INDEX(IFNA(REGEXEXTRACT(D34, ""([^ ]+)$"")))"),"PIT")</f>
        <v>PIT</v>
      </c>
      <c r="C34" s="4">
        <f t="shared" si="1"/>
        <v>13.8</v>
      </c>
      <c r="D34" s="4" t="s">
        <v>521</v>
      </c>
      <c r="E34" s="7" t="s">
        <v>85</v>
      </c>
      <c r="F34" s="6">
        <v>16</v>
      </c>
      <c r="G34" s="7">
        <v>28</v>
      </c>
      <c r="H34" s="4">
        <v>21</v>
      </c>
      <c r="I34" s="4">
        <v>270</v>
      </c>
      <c r="J34" s="4">
        <v>1</v>
      </c>
      <c r="K34" s="4">
        <v>0</v>
      </c>
      <c r="L34" s="8">
        <v>0</v>
      </c>
      <c r="M34" s="7">
        <v>3</v>
      </c>
      <c r="N34" s="4">
        <v>10</v>
      </c>
      <c r="O34" s="4">
        <v>0</v>
      </c>
      <c r="P34" s="8">
        <v>0</v>
      </c>
      <c r="Q34" s="7">
        <v>0</v>
      </c>
      <c r="R34" s="4">
        <v>0</v>
      </c>
      <c r="S34" s="4">
        <v>0</v>
      </c>
      <c r="T34" s="8">
        <v>0</v>
      </c>
      <c r="U34" s="7">
        <v>1</v>
      </c>
      <c r="V34" s="8">
        <v>0</v>
      </c>
    </row>
    <row r="35" spans="1:22" x14ac:dyDescent="0.2">
      <c r="A35" s="4" t="str">
        <f t="shared" ca="1" si="0"/>
        <v>Nico Collins</v>
      </c>
      <c r="B35" s="4" t="str">
        <f ca="1">IFERROR(__xludf.DUMMYFUNCTION("INDEX(IFNA(REGEXEXTRACT(D35, ""([^ ]+)$"")))"),"HOU")</f>
        <v>HOU</v>
      </c>
      <c r="C35" s="4">
        <f t="shared" si="1"/>
        <v>17.700000000000003</v>
      </c>
      <c r="D35" s="4" t="s">
        <v>93</v>
      </c>
      <c r="E35" s="7" t="s">
        <v>157</v>
      </c>
      <c r="F35" s="6">
        <v>15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5</v>
      </c>
      <c r="R35" s="4">
        <v>92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Drake Maye</v>
      </c>
      <c r="B36" s="4" t="str">
        <f ca="1">IFERROR(__xludf.DUMMYFUNCTION("INDEX(IFNA(REGEXEXTRACT(D36, ""([^ ]+)$"")))"),"NE")</f>
        <v>NE</v>
      </c>
      <c r="C36" s="4">
        <f t="shared" si="1"/>
        <v>13.48</v>
      </c>
      <c r="D36" s="4" t="s">
        <v>442</v>
      </c>
      <c r="E36" s="7" t="s">
        <v>92</v>
      </c>
      <c r="F36" s="6">
        <v>15</v>
      </c>
      <c r="G36" s="7">
        <v>37</v>
      </c>
      <c r="H36" s="4">
        <v>22</v>
      </c>
      <c r="I36" s="4">
        <v>222</v>
      </c>
      <c r="J36" s="4">
        <v>1</v>
      </c>
      <c r="K36" s="4">
        <v>1</v>
      </c>
      <c r="L36" s="8">
        <v>1</v>
      </c>
      <c r="M36" s="7">
        <v>5</v>
      </c>
      <c r="N36" s="4">
        <v>26</v>
      </c>
      <c r="O36" s="4">
        <v>0</v>
      </c>
      <c r="P36" s="8">
        <v>0</v>
      </c>
      <c r="Q36" s="7">
        <v>0</v>
      </c>
      <c r="R36" s="4">
        <v>0</v>
      </c>
      <c r="S36" s="4">
        <v>0</v>
      </c>
      <c r="T36" s="8">
        <v>0</v>
      </c>
      <c r="U36" s="7">
        <v>1</v>
      </c>
      <c r="V36" s="8">
        <v>0</v>
      </c>
    </row>
    <row r="37" spans="1:22" x14ac:dyDescent="0.2">
      <c r="A37" s="4" t="str">
        <f t="shared" ca="1" si="0"/>
        <v>Keenan Allen</v>
      </c>
      <c r="B37" s="4" t="str">
        <f ca="1">IFERROR(__xludf.DUMMYFUNCTION("INDEX(IFNA(REGEXEXTRACT(D37, ""([^ ]+)$"")))"),"CHI")</f>
        <v>CHI</v>
      </c>
      <c r="C37" s="4">
        <f t="shared" si="1"/>
        <v>19.100000000000001</v>
      </c>
      <c r="D37" s="4" t="s">
        <v>208</v>
      </c>
      <c r="E37" s="7" t="s">
        <v>155</v>
      </c>
      <c r="F37" s="6">
        <v>14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0</v>
      </c>
      <c r="N37" s="4">
        <v>0</v>
      </c>
      <c r="O37" s="4">
        <v>0</v>
      </c>
      <c r="P37" s="8">
        <v>0</v>
      </c>
      <c r="Q37" s="7">
        <v>9</v>
      </c>
      <c r="R37" s="4">
        <v>86</v>
      </c>
      <c r="S37" s="4">
        <v>1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Derrick Henry</v>
      </c>
      <c r="B38" s="4" t="str">
        <f ca="1">IFERROR(__xludf.DUMMYFUNCTION("INDEX(IFNA(REGEXEXTRACT(D38, ""([^ ]+)$"")))"),"BAL")</f>
        <v>BAL</v>
      </c>
      <c r="C38" s="4">
        <f t="shared" si="1"/>
        <v>14</v>
      </c>
      <c r="D38" s="4" t="s">
        <v>108</v>
      </c>
      <c r="E38" s="7" t="s">
        <v>82</v>
      </c>
      <c r="F38" s="6">
        <v>14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24</v>
      </c>
      <c r="N38" s="4">
        <v>140</v>
      </c>
      <c r="O38" s="4">
        <v>0</v>
      </c>
      <c r="P38" s="8">
        <v>0</v>
      </c>
      <c r="Q38" s="7">
        <v>0</v>
      </c>
      <c r="R38" s="4">
        <v>0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George Kittle</v>
      </c>
      <c r="B39" s="4" t="str">
        <f ca="1">IFERROR(__xludf.DUMMYFUNCTION("INDEX(IFNA(REGEXEXTRACT(D39, ""([^ ]+)$"")))"),"SF")</f>
        <v>SF</v>
      </c>
      <c r="C39" s="4">
        <f t="shared" si="1"/>
        <v>17.200000000000003</v>
      </c>
      <c r="D39" s="4" t="s">
        <v>175</v>
      </c>
      <c r="E39" s="7" t="s">
        <v>355</v>
      </c>
      <c r="F39" s="6">
        <v>14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0</v>
      </c>
      <c r="N39" s="4">
        <v>0</v>
      </c>
      <c r="O39" s="4">
        <v>0</v>
      </c>
      <c r="P39" s="8">
        <v>0</v>
      </c>
      <c r="Q39" s="7">
        <v>6</v>
      </c>
      <c r="R39" s="4">
        <v>82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David Moore</v>
      </c>
      <c r="B40" s="4" t="str">
        <f ca="1">IFERROR(__xludf.DUMMYFUNCTION("INDEX(IFNA(REGEXEXTRACT(D40, ""([^ ]+)$"")))"),"CAR")</f>
        <v>CAR</v>
      </c>
      <c r="C40" s="4">
        <f t="shared" si="1"/>
        <v>17.100000000000001</v>
      </c>
      <c r="D40" s="4" t="s">
        <v>258</v>
      </c>
      <c r="E40" s="7" t="s">
        <v>424</v>
      </c>
      <c r="F40" s="6">
        <v>14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6</v>
      </c>
      <c r="R40" s="4">
        <v>81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Geno Smith</v>
      </c>
      <c r="B41" s="4" t="str">
        <f ca="1">IFERROR(__xludf.DUMMYFUNCTION("INDEX(IFNA(REGEXEXTRACT(D41, ""([^ ]+)$"")))"),"SEA")</f>
        <v>SEA</v>
      </c>
      <c r="C41" s="4">
        <f t="shared" si="1"/>
        <v>12.36</v>
      </c>
      <c r="D41" s="4" t="s">
        <v>48</v>
      </c>
      <c r="E41" s="7" t="s">
        <v>21</v>
      </c>
      <c r="F41" s="6">
        <v>14</v>
      </c>
      <c r="G41" s="7">
        <v>31</v>
      </c>
      <c r="H41" s="4">
        <v>22</v>
      </c>
      <c r="I41" s="4">
        <v>254</v>
      </c>
      <c r="J41" s="4">
        <v>1</v>
      </c>
      <c r="K41" s="4">
        <v>1</v>
      </c>
      <c r="L41" s="8">
        <v>0</v>
      </c>
      <c r="M41" s="7">
        <v>3</v>
      </c>
      <c r="N41" s="4">
        <v>2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Jonnu Smith</v>
      </c>
      <c r="B42" s="4" t="str">
        <f ca="1">IFERROR(__xludf.DUMMYFUNCTION("INDEX(IFNA(REGEXEXTRACT(D42, ""([^ ]+)$"")))"),"MIA")</f>
        <v>MIA</v>
      </c>
      <c r="C42" s="4">
        <f t="shared" si="1"/>
        <v>19.200000000000003</v>
      </c>
      <c r="D42" s="4" t="s">
        <v>323</v>
      </c>
      <c r="E42" s="7" t="s">
        <v>101</v>
      </c>
      <c r="F42" s="6">
        <v>14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1</v>
      </c>
      <c r="N42" s="4">
        <v>0</v>
      </c>
      <c r="O42" s="4">
        <v>0</v>
      </c>
      <c r="P42" s="8">
        <v>0</v>
      </c>
      <c r="Q42" s="7">
        <v>9</v>
      </c>
      <c r="R42" s="4">
        <v>87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Calvin Austin</v>
      </c>
      <c r="B43" s="4" t="str">
        <f ca="1">IFERROR(__xludf.DUMMYFUNCTION("INDEX(IFNA(REGEXEXTRACT(D43, ""([^ ]+)$"")))"),"PIT")</f>
        <v>PIT</v>
      </c>
      <c r="C43" s="4">
        <f t="shared" si="1"/>
        <v>15.3</v>
      </c>
      <c r="D43" s="4" t="s">
        <v>282</v>
      </c>
      <c r="E43" s="7" t="s">
        <v>85</v>
      </c>
      <c r="F43" s="6">
        <v>13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0</v>
      </c>
      <c r="N43" s="4">
        <v>0</v>
      </c>
      <c r="O43" s="4">
        <v>0</v>
      </c>
      <c r="P43" s="8">
        <v>0</v>
      </c>
      <c r="Q43" s="7">
        <v>3</v>
      </c>
      <c r="R43" s="4">
        <v>78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Chuba Hubbard</v>
      </c>
      <c r="B44" s="4" t="str">
        <f ca="1">IFERROR(__xludf.DUMMYFUNCTION("INDEX(IFNA(REGEXEXTRACT(D44, ""([^ ]+)$"")))"),"CAR")</f>
        <v>CAR</v>
      </c>
      <c r="C44" s="4">
        <f t="shared" si="1"/>
        <v>14.5</v>
      </c>
      <c r="D44" s="4" t="s">
        <v>247</v>
      </c>
      <c r="E44" s="7" t="s">
        <v>424</v>
      </c>
      <c r="F44" s="6">
        <v>13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16</v>
      </c>
      <c r="N44" s="4">
        <v>58</v>
      </c>
      <c r="O44" s="4">
        <v>1</v>
      </c>
      <c r="P44" s="8">
        <v>1</v>
      </c>
      <c r="Q44" s="7">
        <v>1</v>
      </c>
      <c r="R44" s="4">
        <v>2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Trey McBride</v>
      </c>
      <c r="B45" s="4" t="str">
        <f ca="1">IFERROR(__xludf.DUMMYFUNCTION("INDEX(IFNA(REGEXEXTRACT(D45, ""([^ ]+)$"")))"),"ARI")</f>
        <v>ARI</v>
      </c>
      <c r="C45" s="4">
        <f t="shared" si="1"/>
        <v>19.3</v>
      </c>
      <c r="D45" s="4" t="s">
        <v>197</v>
      </c>
      <c r="E45" s="7" t="s">
        <v>112</v>
      </c>
      <c r="F45" s="6">
        <v>13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12</v>
      </c>
      <c r="R45" s="4">
        <v>133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Gardner Minshew</v>
      </c>
      <c r="B46" s="4" t="str">
        <f ca="1">IFERROR(__xludf.DUMMYFUNCTION("INDEX(IFNA(REGEXEXTRACT(D46, ""([^ ]+)$"")))"),"LV")</f>
        <v>LV</v>
      </c>
      <c r="C46" s="4">
        <f t="shared" si="1"/>
        <v>11.700000000000001</v>
      </c>
      <c r="D46" s="4" t="s">
        <v>81</v>
      </c>
      <c r="E46" s="7" t="s">
        <v>49</v>
      </c>
      <c r="F46" s="6">
        <v>13</v>
      </c>
      <c r="G46" s="7">
        <v>42</v>
      </c>
      <c r="H46" s="4">
        <v>25</v>
      </c>
      <c r="I46" s="4">
        <v>230</v>
      </c>
      <c r="J46" s="4">
        <v>1</v>
      </c>
      <c r="K46" s="4">
        <v>1</v>
      </c>
      <c r="L46" s="8">
        <v>0</v>
      </c>
      <c r="M46" s="7">
        <v>2</v>
      </c>
      <c r="N46" s="4">
        <v>5</v>
      </c>
      <c r="O46" s="4">
        <v>0</v>
      </c>
      <c r="P46" s="8">
        <v>0</v>
      </c>
      <c r="Q46" s="7">
        <v>0</v>
      </c>
      <c r="R46" s="4">
        <v>0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Chigoziem Okonkwo</v>
      </c>
      <c r="B47" s="4" t="str">
        <f ca="1">IFERROR(__xludf.DUMMYFUNCTION("INDEX(IFNA(REGEXEXTRACT(D47, ""([^ ]+)$"")))"),"TEN")</f>
        <v>TEN</v>
      </c>
      <c r="C47" s="4">
        <f t="shared" si="1"/>
        <v>13.5</v>
      </c>
      <c r="D47" s="4" t="s">
        <v>146</v>
      </c>
      <c r="E47" s="7" t="s">
        <v>362</v>
      </c>
      <c r="F47" s="6">
        <v>13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1</v>
      </c>
      <c r="R47" s="4">
        <v>70</v>
      </c>
      <c r="S47" s="4">
        <v>1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Jaxon Smith-Njigba</v>
      </c>
      <c r="B48" s="4" t="str">
        <f ca="1">IFERROR(__xludf.DUMMYFUNCTION("INDEX(IFNA(REGEXEXTRACT(D48, ""([^ ]+)$"")))"),"SEA")</f>
        <v>SEA</v>
      </c>
      <c r="C48" s="4">
        <f t="shared" si="1"/>
        <v>16.7</v>
      </c>
      <c r="D48" s="4" t="s">
        <v>272</v>
      </c>
      <c r="E48" s="7" t="s">
        <v>21</v>
      </c>
      <c r="F48" s="6">
        <v>13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6</v>
      </c>
      <c r="R48" s="4">
        <v>77</v>
      </c>
      <c r="S48" s="4">
        <v>1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Jameis Winston</v>
      </c>
      <c r="B49" s="4" t="str">
        <f ca="1">IFERROR(__xludf.DUMMYFUNCTION("INDEX(IFNA(REGEXEXTRACT(D49, ""([^ ]+)$"")))"),"CLE")</f>
        <v>CLE</v>
      </c>
      <c r="C49" s="4">
        <f t="shared" si="1"/>
        <v>13.459999999999999</v>
      </c>
      <c r="D49" s="4" t="s">
        <v>416</v>
      </c>
      <c r="E49" s="7" t="s">
        <v>116</v>
      </c>
      <c r="F49" s="6">
        <v>13</v>
      </c>
      <c r="G49" s="7">
        <v>27</v>
      </c>
      <c r="H49" s="4">
        <v>18</v>
      </c>
      <c r="I49" s="4">
        <v>219</v>
      </c>
      <c r="J49" s="4">
        <v>0</v>
      </c>
      <c r="K49" s="4">
        <v>1</v>
      </c>
      <c r="L49" s="8">
        <v>1</v>
      </c>
      <c r="M49" s="7">
        <v>3</v>
      </c>
      <c r="N49" s="4">
        <v>7</v>
      </c>
      <c r="O49" s="4">
        <v>1</v>
      </c>
      <c r="P49" s="8">
        <v>0</v>
      </c>
      <c r="Q49" s="7">
        <v>0</v>
      </c>
      <c r="R49" s="4">
        <v>0</v>
      </c>
      <c r="S49" s="4">
        <v>0</v>
      </c>
      <c r="T49" s="8">
        <v>0</v>
      </c>
      <c r="U49" s="7">
        <v>1</v>
      </c>
      <c r="V49" s="8">
        <v>0</v>
      </c>
    </row>
    <row r="50" spans="1:22" x14ac:dyDescent="0.2">
      <c r="A50" s="4" t="str">
        <f t="shared" ca="1" si="0"/>
        <v>Cooper Kupp</v>
      </c>
      <c r="B50" s="4" t="str">
        <f ca="1">IFERROR(__xludf.DUMMYFUNCTION("INDEX(IFNA(REGEXEXTRACT(D50, ""([^ ]+)$"")))"),"LA")</f>
        <v>LA</v>
      </c>
      <c r="C50" s="4">
        <f t="shared" si="1"/>
        <v>16</v>
      </c>
      <c r="D50" s="4" t="s">
        <v>55</v>
      </c>
      <c r="E50" s="7" t="s">
        <v>423</v>
      </c>
      <c r="F50" s="6">
        <v>12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8</v>
      </c>
      <c r="R50" s="4">
        <v>60</v>
      </c>
      <c r="S50" s="4">
        <v>1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Jakobi Meyers</v>
      </c>
      <c r="B51" s="4" t="str">
        <f ca="1">IFERROR(__xludf.DUMMYFUNCTION("INDEX(IFNA(REGEXEXTRACT(D51, ""([^ ]+)$"")))"),"LV")</f>
        <v>LV</v>
      </c>
      <c r="C51" s="4">
        <f t="shared" si="1"/>
        <v>17.100000000000001</v>
      </c>
      <c r="D51" s="4" t="s">
        <v>153</v>
      </c>
      <c r="E51" s="7" t="s">
        <v>49</v>
      </c>
      <c r="F51" s="6">
        <v>12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10</v>
      </c>
      <c r="R51" s="4">
        <v>121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David Montgomery</v>
      </c>
      <c r="B52" s="4" t="str">
        <f ca="1">IFERROR(__xludf.DUMMYFUNCTION("INDEX(IFNA(REGEXEXTRACT(D52, ""([^ ]+)$"")))"),"DET")</f>
        <v>DET</v>
      </c>
      <c r="C52" s="4">
        <f t="shared" si="1"/>
        <v>14.799999999999999</v>
      </c>
      <c r="D52" s="4" t="s">
        <v>74</v>
      </c>
      <c r="E52" s="7" t="s">
        <v>35</v>
      </c>
      <c r="F52" s="6">
        <v>12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8</v>
      </c>
      <c r="N52" s="4">
        <v>37</v>
      </c>
      <c r="O52" s="4">
        <v>1</v>
      </c>
      <c r="P52" s="8">
        <v>0</v>
      </c>
      <c r="Q52" s="7">
        <v>3</v>
      </c>
      <c r="R52" s="4">
        <v>36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Anthony Richardson</v>
      </c>
      <c r="B53" s="4" t="str">
        <f ca="1">IFERROR(__xludf.DUMMYFUNCTION("INDEX(IFNA(REGEXEXTRACT(D53, ""([^ ]+)$"")))"),"IND")</f>
        <v>IND</v>
      </c>
      <c r="C53" s="4">
        <f t="shared" si="1"/>
        <v>12.98</v>
      </c>
      <c r="D53" s="4" t="s">
        <v>24</v>
      </c>
      <c r="E53" s="7" t="s">
        <v>422</v>
      </c>
      <c r="F53" s="6">
        <v>12</v>
      </c>
      <c r="G53" s="7">
        <v>28</v>
      </c>
      <c r="H53" s="4">
        <v>11</v>
      </c>
      <c r="I53" s="4">
        <v>172</v>
      </c>
      <c r="J53" s="4">
        <v>0</v>
      </c>
      <c r="K53" s="4">
        <v>0</v>
      </c>
      <c r="L53" s="8">
        <v>0</v>
      </c>
      <c r="M53" s="7">
        <v>10</v>
      </c>
      <c r="N53" s="4">
        <v>61</v>
      </c>
      <c r="O53" s="4">
        <v>0</v>
      </c>
      <c r="P53" s="8">
        <v>0</v>
      </c>
      <c r="Q53" s="7">
        <v>0</v>
      </c>
      <c r="R53" s="4">
        <v>0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Kyren Williams</v>
      </c>
      <c r="B54" s="4" t="str">
        <f ca="1">IFERROR(__xludf.DUMMYFUNCTION("INDEX(IFNA(REGEXEXTRACT(D54, ""([^ ]+)$"")))"),"LA")</f>
        <v>LA</v>
      </c>
      <c r="C54" s="4">
        <f t="shared" si="1"/>
        <v>11.2</v>
      </c>
      <c r="D54" s="4" t="s">
        <v>103</v>
      </c>
      <c r="E54" s="7" t="s">
        <v>423</v>
      </c>
      <c r="F54" s="6">
        <v>12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16</v>
      </c>
      <c r="N54" s="4">
        <v>72</v>
      </c>
      <c r="O54" s="4">
        <v>1</v>
      </c>
      <c r="P54" s="8">
        <v>0</v>
      </c>
      <c r="Q54" s="7">
        <v>0</v>
      </c>
      <c r="R54" s="4">
        <v>0</v>
      </c>
      <c r="S54" s="4">
        <v>0</v>
      </c>
      <c r="T54" s="8">
        <v>0</v>
      </c>
      <c r="U54" s="7">
        <v>1</v>
      </c>
      <c r="V54" s="8">
        <v>0</v>
      </c>
    </row>
    <row r="55" spans="1:22" x14ac:dyDescent="0.2">
      <c r="A55" s="4" t="str">
        <f t="shared" ca="1" si="0"/>
        <v>Ameer Abdullah</v>
      </c>
      <c r="B55" s="4" t="str">
        <f ca="1">IFERROR(__xludf.DUMMYFUNCTION("INDEX(IFNA(REGEXEXTRACT(D55, ""([^ ]+)$"")))"),"LV")</f>
        <v>LV</v>
      </c>
      <c r="C55" s="4">
        <f t="shared" si="1"/>
        <v>15</v>
      </c>
      <c r="D55" s="4" t="s">
        <v>398</v>
      </c>
      <c r="E55" s="7" t="s">
        <v>49</v>
      </c>
      <c r="F55" s="6">
        <v>11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8</v>
      </c>
      <c r="N55" s="4">
        <v>28</v>
      </c>
      <c r="O55" s="4">
        <v>0</v>
      </c>
      <c r="P55" s="8">
        <v>0</v>
      </c>
      <c r="Q55" s="7">
        <v>5</v>
      </c>
      <c r="R55" s="4">
        <v>37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Justice Hill</v>
      </c>
      <c r="B56" s="4" t="str">
        <f ca="1">IFERROR(__xludf.DUMMYFUNCTION("INDEX(IFNA(REGEXEXTRACT(D56, ""([^ ]+)$"")))"),"BAL")</f>
        <v>BAL</v>
      </c>
      <c r="C56" s="4">
        <f t="shared" si="1"/>
        <v>13.2</v>
      </c>
      <c r="D56" s="4" t="s">
        <v>166</v>
      </c>
      <c r="E56" s="7" t="s">
        <v>82</v>
      </c>
      <c r="F56" s="6">
        <v>11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4</v>
      </c>
      <c r="N56" s="4">
        <v>55</v>
      </c>
      <c r="O56" s="4">
        <v>1</v>
      </c>
      <c r="P56" s="8">
        <v>0</v>
      </c>
      <c r="Q56" s="7">
        <v>2</v>
      </c>
      <c r="R56" s="4">
        <v>7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T.J. Hockenson</v>
      </c>
      <c r="B57" s="4" t="str">
        <f ca="1">IFERROR(__xludf.DUMMYFUNCTION("INDEX(IFNA(REGEXEXTRACT(D57, ""([^ ]+)$"")))"),"MIN")</f>
        <v>MIN</v>
      </c>
      <c r="C57" s="4">
        <f t="shared" si="1"/>
        <v>14.9</v>
      </c>
      <c r="D57" s="4" t="s">
        <v>541</v>
      </c>
      <c r="E57" s="7" t="s">
        <v>76</v>
      </c>
      <c r="F57" s="6">
        <v>11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7</v>
      </c>
      <c r="R57" s="4">
        <v>114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Austin Hooper</v>
      </c>
      <c r="B58" s="4" t="str">
        <f ca="1">IFERROR(__xludf.DUMMYFUNCTION("INDEX(IFNA(REGEXEXTRACT(D58, ""([^ ]+)$"")))"),"NE")</f>
        <v>NE</v>
      </c>
      <c r="C58" s="4">
        <f t="shared" si="1"/>
        <v>13.9</v>
      </c>
      <c r="D58" s="4" t="s">
        <v>190</v>
      </c>
      <c r="E58" s="7" t="s">
        <v>92</v>
      </c>
      <c r="F58" s="6">
        <v>11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4</v>
      </c>
      <c r="R58" s="4">
        <v>59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Puka Nacua</v>
      </c>
      <c r="B59" s="4" t="str">
        <f ca="1">IFERROR(__xludf.DUMMYFUNCTION("INDEX(IFNA(REGEXEXTRACT(D59, ""([^ ]+)$"")))"),"LA")</f>
        <v>LA</v>
      </c>
      <c r="C59" s="4">
        <f t="shared" si="1"/>
        <v>16.200000000000003</v>
      </c>
      <c r="D59" s="4" t="s">
        <v>199</v>
      </c>
      <c r="E59" s="7" t="s">
        <v>423</v>
      </c>
      <c r="F59" s="6">
        <v>11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9</v>
      </c>
      <c r="R59" s="4">
        <v>117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Luke Schoonmaker</v>
      </c>
      <c r="B60" s="4" t="str">
        <f ca="1">IFERROR(__xludf.DUMMYFUNCTION("INDEX(IFNA(REGEXEXTRACT(D60, ""([^ ]+)$"")))"),"DAL")</f>
        <v>DAL</v>
      </c>
      <c r="C60" s="4">
        <f t="shared" si="1"/>
        <v>13</v>
      </c>
      <c r="D60" s="4" t="s">
        <v>369</v>
      </c>
      <c r="E60" s="7" t="s">
        <v>341</v>
      </c>
      <c r="F60" s="6">
        <v>11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3</v>
      </c>
      <c r="R60" s="4">
        <v>55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Jaylen Warren</v>
      </c>
      <c r="B61" s="4" t="str">
        <f ca="1">IFERROR(__xludf.DUMMYFUNCTION("INDEX(IFNA(REGEXEXTRACT(D61, ""([^ ]+)$"")))"),"PIT")</f>
        <v>PIT</v>
      </c>
      <c r="C61" s="4">
        <f t="shared" si="1"/>
        <v>13.9</v>
      </c>
      <c r="D61" s="4" t="s">
        <v>277</v>
      </c>
      <c r="E61" s="7" t="s">
        <v>85</v>
      </c>
      <c r="F61" s="6">
        <v>11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11</v>
      </c>
      <c r="N61" s="4">
        <v>45</v>
      </c>
      <c r="O61" s="4">
        <v>1</v>
      </c>
      <c r="P61" s="8">
        <v>0</v>
      </c>
      <c r="Q61" s="7">
        <v>3</v>
      </c>
      <c r="R61" s="4">
        <v>19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Brandon Allen</v>
      </c>
      <c r="B62" s="4" t="str">
        <f ca="1">IFERROR(__xludf.DUMMYFUNCTION("INDEX(IFNA(REGEXEXTRACT(D62, ""([^ ]+)$"")))"),"SF")</f>
        <v>SF</v>
      </c>
      <c r="C62" s="4">
        <f t="shared" si="1"/>
        <v>8.4600000000000009</v>
      </c>
      <c r="D62" s="4" t="s">
        <v>281</v>
      </c>
      <c r="E62" s="7" t="s">
        <v>355</v>
      </c>
      <c r="F62" s="6">
        <v>10</v>
      </c>
      <c r="G62" s="7">
        <v>29</v>
      </c>
      <c r="H62" s="4">
        <v>17</v>
      </c>
      <c r="I62" s="4">
        <v>199</v>
      </c>
      <c r="J62" s="4">
        <v>1</v>
      </c>
      <c r="K62" s="4">
        <v>1</v>
      </c>
      <c r="L62" s="8">
        <v>0</v>
      </c>
      <c r="M62" s="7">
        <v>2</v>
      </c>
      <c r="N62" s="4">
        <v>5</v>
      </c>
      <c r="O62" s="4">
        <v>0</v>
      </c>
      <c r="P62" s="8">
        <v>0</v>
      </c>
      <c r="Q62" s="7">
        <v>0</v>
      </c>
      <c r="R62" s="4">
        <v>0</v>
      </c>
      <c r="S62" s="4">
        <v>0</v>
      </c>
      <c r="T62" s="8">
        <v>0</v>
      </c>
      <c r="U62" s="7">
        <v>1</v>
      </c>
      <c r="V62" s="8">
        <v>0</v>
      </c>
    </row>
    <row r="63" spans="1:22" x14ac:dyDescent="0.2">
      <c r="A63" s="4" t="str">
        <f t="shared" ca="1" si="0"/>
        <v>Mark Andrews</v>
      </c>
      <c r="B63" s="4" t="str">
        <f ca="1">IFERROR(__xludf.DUMMYFUNCTION("INDEX(IFNA(REGEXEXTRACT(D63, ""([^ ]+)$"")))"),"BAL")</f>
        <v>BAL</v>
      </c>
      <c r="C63" s="4">
        <f t="shared" si="1"/>
        <v>13.100000000000001</v>
      </c>
      <c r="D63" s="4" t="s">
        <v>229</v>
      </c>
      <c r="E63" s="7" t="s">
        <v>82</v>
      </c>
      <c r="F63" s="6">
        <v>10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</v>
      </c>
      <c r="N63" s="4">
        <v>2</v>
      </c>
      <c r="O63" s="4">
        <v>0</v>
      </c>
      <c r="P63" s="8">
        <v>0</v>
      </c>
      <c r="Q63" s="7">
        <v>5</v>
      </c>
      <c r="R63" s="4">
        <v>44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Rashod Bateman</v>
      </c>
      <c r="B64" s="4" t="str">
        <f ca="1">IFERROR(__xludf.DUMMYFUNCTION("INDEX(IFNA(REGEXEXTRACT(D64, ""([^ ]+)$"")))"),"BAL")</f>
        <v>BAL</v>
      </c>
      <c r="C64" s="4">
        <f t="shared" si="1"/>
        <v>11.3</v>
      </c>
      <c r="D64" s="4" t="s">
        <v>161</v>
      </c>
      <c r="E64" s="7" t="s">
        <v>82</v>
      </c>
      <c r="F64" s="6">
        <v>10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2</v>
      </c>
      <c r="R64" s="4">
        <v>43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Tommy DeVito</v>
      </c>
      <c r="B65" s="4" t="str">
        <f ca="1">IFERROR(__xludf.DUMMYFUNCTION("INDEX(IFNA(REGEXEXTRACT(D65, ""([^ ]+)$"")))"),"NYG")</f>
        <v>NYG</v>
      </c>
      <c r="C65" s="4">
        <f t="shared" si="1"/>
        <v>10.760000000000002</v>
      </c>
      <c r="D65" s="4" t="s">
        <v>543</v>
      </c>
      <c r="E65" s="7" t="s">
        <v>358</v>
      </c>
      <c r="F65" s="6">
        <v>10</v>
      </c>
      <c r="G65" s="7">
        <v>31</v>
      </c>
      <c r="H65" s="4">
        <v>21</v>
      </c>
      <c r="I65" s="4">
        <v>189</v>
      </c>
      <c r="J65" s="4">
        <v>0</v>
      </c>
      <c r="K65" s="4">
        <v>0</v>
      </c>
      <c r="L65" s="8">
        <v>0</v>
      </c>
      <c r="M65" s="7">
        <v>7</v>
      </c>
      <c r="N65" s="4">
        <v>32</v>
      </c>
      <c r="O65" s="4">
        <v>0</v>
      </c>
      <c r="P65" s="8">
        <v>0</v>
      </c>
      <c r="Q65" s="7">
        <v>0</v>
      </c>
      <c r="R65" s="4">
        <v>0</v>
      </c>
      <c r="S65" s="4">
        <v>0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Jared Goff</v>
      </c>
      <c r="B66" s="4" t="str">
        <f ca="1">IFERROR(__xludf.DUMMYFUNCTION("INDEX(IFNA(REGEXEXTRACT(D66, ""([^ ]+)$"")))"),"DET")</f>
        <v>DET</v>
      </c>
      <c r="C66" s="4">
        <f t="shared" si="1"/>
        <v>10.76</v>
      </c>
      <c r="D66" s="4" t="s">
        <v>90</v>
      </c>
      <c r="E66" s="7" t="s">
        <v>35</v>
      </c>
      <c r="F66" s="6">
        <v>10</v>
      </c>
      <c r="G66" s="7">
        <v>36</v>
      </c>
      <c r="H66" s="4">
        <v>26</v>
      </c>
      <c r="I66" s="4">
        <v>269</v>
      </c>
      <c r="J66" s="4">
        <v>0</v>
      </c>
      <c r="K66" s="4">
        <v>0</v>
      </c>
      <c r="L66" s="8">
        <v>0</v>
      </c>
      <c r="M66" s="7">
        <v>2</v>
      </c>
      <c r="N66" s="4">
        <v>0</v>
      </c>
      <c r="O66" s="4">
        <v>0</v>
      </c>
      <c r="P66" s="8">
        <v>0</v>
      </c>
      <c r="Q66" s="7">
        <v>0</v>
      </c>
      <c r="R66" s="4">
        <v>0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Nick Westbrook</v>
      </c>
      <c r="B67" s="4" t="str">
        <f ca="1">IFERROR(__xludf.DUMMYFUNCTION("INDEX(IFNA(REGEXEXTRACT(D67, ""([^ ]+)$"")))"),"TEN")</f>
        <v>TEN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11.8</v>
      </c>
      <c r="D67" s="4" t="s">
        <v>505</v>
      </c>
      <c r="E67" s="7" t="s">
        <v>362</v>
      </c>
      <c r="F67" s="6">
        <v>10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2</v>
      </c>
      <c r="R67" s="4">
        <v>48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Rachaad White</v>
      </c>
      <c r="B68" s="4" t="str">
        <f ca="1">IFERROR(__xludf.DUMMYFUNCTION("INDEX(IFNA(REGEXEXTRACT(D68, ""([^ ]+)$"")))"),"TB")</f>
        <v>TB</v>
      </c>
      <c r="C68" s="4">
        <f t="shared" si="2"/>
        <v>11.2</v>
      </c>
      <c r="D68" s="4" t="s">
        <v>122</v>
      </c>
      <c r="E68" s="7" t="s">
        <v>53</v>
      </c>
      <c r="F68" s="6">
        <v>10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12</v>
      </c>
      <c r="N68" s="4">
        <v>37</v>
      </c>
      <c r="O68" s="4">
        <v>1</v>
      </c>
      <c r="P68" s="8">
        <v>0</v>
      </c>
      <c r="Q68" s="7">
        <v>1</v>
      </c>
      <c r="R68" s="4">
        <v>10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Zach Ertz</v>
      </c>
      <c r="B69" s="4" t="str">
        <f ca="1">IFERROR(__xludf.DUMMYFUNCTION("INDEX(IFNA(REGEXEXTRACT(D69, ""([^ ]+)$"")))"),"WAS")</f>
        <v>WAS</v>
      </c>
      <c r="C69" s="4">
        <f t="shared" si="2"/>
        <v>12.8</v>
      </c>
      <c r="D69" s="4" t="s">
        <v>215</v>
      </c>
      <c r="E69" s="7" t="s">
        <v>89</v>
      </c>
      <c r="F69" s="6">
        <v>9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6</v>
      </c>
      <c r="R69" s="4">
        <v>38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DeAndre Hopkins</v>
      </c>
      <c r="B70" s="4" t="str">
        <f ca="1">IFERROR(__xludf.DUMMYFUNCTION("INDEX(IFNA(REGEXEXTRACT(D70, ""([^ ]+)$"")))"),"KC")</f>
        <v>KC</v>
      </c>
      <c r="C70" s="4">
        <f t="shared" si="2"/>
        <v>12</v>
      </c>
      <c r="D70" s="4" t="s">
        <v>302</v>
      </c>
      <c r="E70" s="7" t="s">
        <v>344</v>
      </c>
      <c r="F70" s="6">
        <v>9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0</v>
      </c>
      <c r="N70" s="4">
        <v>0</v>
      </c>
      <c r="O70" s="4">
        <v>0</v>
      </c>
      <c r="P70" s="8">
        <v>0</v>
      </c>
      <c r="Q70" s="7">
        <v>5</v>
      </c>
      <c r="R70" s="4">
        <v>35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Kyler Murray</v>
      </c>
      <c r="B71" s="4" t="str">
        <f ca="1">IFERROR(__xludf.DUMMYFUNCTION("INDEX(IFNA(REGEXEXTRACT(D71, ""([^ ]+)$"")))"),"ARI")</f>
        <v>ARI</v>
      </c>
      <c r="C71" s="4">
        <f t="shared" si="2"/>
        <v>10.3</v>
      </c>
      <c r="D71" s="4" t="s">
        <v>68</v>
      </c>
      <c r="E71" s="7" t="s">
        <v>112</v>
      </c>
      <c r="F71" s="6">
        <v>9</v>
      </c>
      <c r="G71" s="7">
        <v>37</v>
      </c>
      <c r="H71" s="4">
        <v>24</v>
      </c>
      <c r="I71" s="4">
        <v>285</v>
      </c>
      <c r="J71" s="4">
        <v>0</v>
      </c>
      <c r="K71" s="4">
        <v>1</v>
      </c>
      <c r="L71" s="8">
        <v>0</v>
      </c>
      <c r="M71" s="7">
        <v>2</v>
      </c>
      <c r="N71" s="4">
        <v>9</v>
      </c>
      <c r="O71" s="4">
        <v>0</v>
      </c>
      <c r="P71" s="8">
        <v>0</v>
      </c>
      <c r="Q71" s="7">
        <v>0</v>
      </c>
      <c r="R71" s="4">
        <v>0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Michael Pittman</v>
      </c>
      <c r="B72" s="4" t="str">
        <f ca="1">IFERROR(__xludf.DUMMYFUNCTION("INDEX(IFNA(REGEXEXTRACT(D72, ""([^ ]+)$"")))"),"IND")</f>
        <v>IND</v>
      </c>
      <c r="C72" s="4">
        <f t="shared" si="2"/>
        <v>12.600000000000001</v>
      </c>
      <c r="D72" s="4" t="s">
        <v>200</v>
      </c>
      <c r="E72" s="7" t="s">
        <v>422</v>
      </c>
      <c r="F72" s="6">
        <v>9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6</v>
      </c>
      <c r="R72" s="4">
        <v>96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Calvin Ridley</v>
      </c>
      <c r="B73" s="4" t="str">
        <f ca="1">IFERROR(__xludf.DUMMYFUNCTION("INDEX(IFNA(REGEXEXTRACT(D73, ""([^ ]+)$"")))"),"TEN")</f>
        <v>TEN</v>
      </c>
      <c r="C73" s="4">
        <f t="shared" si="2"/>
        <v>11.8</v>
      </c>
      <c r="D73" s="4" t="s">
        <v>168</v>
      </c>
      <c r="E73" s="7" t="s">
        <v>362</v>
      </c>
      <c r="F73" s="6">
        <v>9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5</v>
      </c>
      <c r="R73" s="4">
        <v>93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Kenneth Walker</v>
      </c>
      <c r="B74" s="4" t="str">
        <f ca="1">IFERROR(__xludf.DUMMYFUNCTION("INDEX(IFNA(REGEXEXTRACT(D74, ""([^ ]+)$"")))"),"SEA")</f>
        <v>SEA</v>
      </c>
      <c r="C74" s="4">
        <f t="shared" si="2"/>
        <v>11.3</v>
      </c>
      <c r="D74" s="4" t="s">
        <v>70</v>
      </c>
      <c r="E74" s="7" t="s">
        <v>21</v>
      </c>
      <c r="F74" s="6">
        <v>9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16</v>
      </c>
      <c r="N74" s="4">
        <v>41</v>
      </c>
      <c r="O74" s="4">
        <v>0</v>
      </c>
      <c r="P74" s="8">
        <v>0</v>
      </c>
      <c r="Q74" s="7">
        <v>4</v>
      </c>
      <c r="R74" s="4">
        <v>52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Rico Dowdle</v>
      </c>
      <c r="B75" s="4" t="str">
        <f ca="1">IFERROR(__xludf.DUMMYFUNCTION("INDEX(IFNA(REGEXEXTRACT(D75, ""([^ ]+)$"")))"),"DAL")</f>
        <v>DAL</v>
      </c>
      <c r="C75" s="4">
        <f t="shared" si="2"/>
        <v>9.3000000000000007</v>
      </c>
      <c r="D75" s="4" t="s">
        <v>213</v>
      </c>
      <c r="E75" s="7" t="s">
        <v>341</v>
      </c>
      <c r="F75" s="6">
        <v>8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19</v>
      </c>
      <c r="N75" s="4">
        <v>86</v>
      </c>
      <c r="O75" s="4">
        <v>0</v>
      </c>
      <c r="P75" s="8">
        <v>0</v>
      </c>
      <c r="Q75" s="7">
        <v>3</v>
      </c>
      <c r="R75" s="4">
        <v>12</v>
      </c>
      <c r="S75" s="4">
        <v>0</v>
      </c>
      <c r="T75" s="8">
        <v>0</v>
      </c>
      <c r="U75" s="7">
        <v>1</v>
      </c>
      <c r="V75" s="8">
        <v>0</v>
      </c>
    </row>
    <row r="76" spans="1:22" x14ac:dyDescent="0.2">
      <c r="A76" s="4" t="str">
        <f t="shared" ca="1" si="0"/>
        <v>Kenny Gainwell</v>
      </c>
      <c r="B76" s="4" t="str">
        <f ca="1">IFERROR(__xludf.DUMMYFUNCTION("INDEX(IFNA(REGEXEXTRACT(D76, ""([^ ]+)$"")))"),"PHI")</f>
        <v>PHI</v>
      </c>
      <c r="C76" s="4">
        <f t="shared" si="2"/>
        <v>8.1999999999999993</v>
      </c>
      <c r="D76" s="4" t="s">
        <v>241</v>
      </c>
      <c r="E76" s="7" t="s">
        <v>419</v>
      </c>
      <c r="F76" s="6">
        <v>8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5</v>
      </c>
      <c r="N76" s="4">
        <v>22</v>
      </c>
      <c r="O76" s="4">
        <v>1</v>
      </c>
      <c r="P76" s="8">
        <v>0</v>
      </c>
      <c r="Q76" s="7">
        <v>0</v>
      </c>
      <c r="R76" s="4">
        <v>0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Jerry Jeudy</v>
      </c>
      <c r="B77" s="4" t="str">
        <f ca="1">IFERROR(__xludf.DUMMYFUNCTION("INDEX(IFNA(REGEXEXTRACT(D77, ""([^ ]+)$"")))"),"CLE")</f>
        <v>CLE</v>
      </c>
      <c r="C77" s="4">
        <f t="shared" si="2"/>
        <v>11.5</v>
      </c>
      <c r="D77" s="4" t="s">
        <v>132</v>
      </c>
      <c r="E77" s="7" t="s">
        <v>116</v>
      </c>
      <c r="F77" s="6">
        <v>8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6</v>
      </c>
      <c r="R77" s="4">
        <v>85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Tucker Kraft</v>
      </c>
      <c r="B78" s="4" t="str">
        <f ca="1">IFERROR(__xludf.DUMMYFUNCTION("INDEX(IFNA(REGEXEXTRACT(D78, ""([^ ]+)$"")))"),"GB")</f>
        <v>GB</v>
      </c>
      <c r="C78" s="4">
        <f t="shared" si="2"/>
        <v>9.6</v>
      </c>
      <c r="D78" s="4" t="s">
        <v>195</v>
      </c>
      <c r="E78" s="7" t="s">
        <v>340</v>
      </c>
      <c r="F78" s="6">
        <v>8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2</v>
      </c>
      <c r="R78" s="4">
        <v>26</v>
      </c>
      <c r="S78" s="4">
        <v>1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Ladd McConkey</v>
      </c>
      <c r="B79" s="4" t="str">
        <f ca="1">IFERROR(__xludf.DUMMYFUNCTION("INDEX(IFNA(REGEXEXTRACT(D79, ""([^ ]+)$"")))"),"LAC")</f>
        <v>LAC</v>
      </c>
      <c r="C79" s="4">
        <f t="shared" si="2"/>
        <v>11.3</v>
      </c>
      <c r="D79" s="4" t="s">
        <v>126</v>
      </c>
      <c r="E79" s="7" t="s">
        <v>61</v>
      </c>
      <c r="F79" s="6">
        <v>8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6</v>
      </c>
      <c r="R79" s="4">
        <v>83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Cade Stover</v>
      </c>
      <c r="B80" s="4" t="str">
        <f ca="1">IFERROR(__xludf.DUMMYFUNCTION("INDEX(IFNA(REGEXEXTRACT(D80, ""([^ ]+)$"")))"),"HOU")</f>
        <v>HOU</v>
      </c>
      <c r="C80" s="4">
        <f t="shared" si="2"/>
        <v>10.1</v>
      </c>
      <c r="D80" s="4" t="s">
        <v>394</v>
      </c>
      <c r="E80" s="7" t="s">
        <v>157</v>
      </c>
      <c r="F80" s="6">
        <v>8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3</v>
      </c>
      <c r="R80" s="4">
        <v>26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Jalen Tolbert</v>
      </c>
      <c r="B81" s="4" t="str">
        <f ca="1">IFERROR(__xludf.DUMMYFUNCTION("INDEX(IFNA(REGEXEXTRACT(D81, ""([^ ]+)$"")))"),"DAL")</f>
        <v>DAL</v>
      </c>
      <c r="C81" s="4">
        <f t="shared" si="2"/>
        <v>9.1999999999999993</v>
      </c>
      <c r="D81" s="4" t="s">
        <v>274</v>
      </c>
      <c r="E81" s="7" t="s">
        <v>341</v>
      </c>
      <c r="F81" s="6">
        <v>8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2</v>
      </c>
      <c r="R81" s="4">
        <v>22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Tre Tucker</v>
      </c>
      <c r="B82" s="4" t="str">
        <f ca="1">IFERROR(__xludf.DUMMYFUNCTION("INDEX(IFNA(REGEXEXTRACT(D82, ""([^ ]+)$"")))"),"LV")</f>
        <v>LV</v>
      </c>
      <c r="C82" s="4">
        <f t="shared" si="2"/>
        <v>11.700000000000001</v>
      </c>
      <c r="D82" s="4" t="s">
        <v>225</v>
      </c>
      <c r="E82" s="7" t="s">
        <v>49</v>
      </c>
      <c r="F82" s="6">
        <v>8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7</v>
      </c>
      <c r="R82" s="4">
        <v>82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Devaughn Vele</v>
      </c>
      <c r="B83" s="4" t="str">
        <f ca="1">IFERROR(__xludf.DUMMYFUNCTION("INDEX(IFNA(REGEXEXTRACT(D83, ""([^ ]+)$"")))"),"DEN")</f>
        <v>DEN</v>
      </c>
      <c r="C83" s="4">
        <f t="shared" si="2"/>
        <v>11</v>
      </c>
      <c r="D83" s="4" t="s">
        <v>204</v>
      </c>
      <c r="E83" s="7" t="s">
        <v>420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6</v>
      </c>
      <c r="R83" s="4">
        <v>80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Noah Brown</v>
      </c>
      <c r="B84" s="4" t="str">
        <f ca="1">IFERROR(__xludf.DUMMYFUNCTION("INDEX(IFNA(REGEXEXTRACT(D84, ""([^ ]+)$"")))"),"WAS")</f>
        <v>WAS</v>
      </c>
      <c r="C84" s="4">
        <f t="shared" si="2"/>
        <v>10.100000000000001</v>
      </c>
      <c r="D84" s="4" t="s">
        <v>364</v>
      </c>
      <c r="E84" s="7" t="s">
        <v>89</v>
      </c>
      <c r="F84" s="6">
        <v>7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6</v>
      </c>
      <c r="R84" s="4">
        <v>71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Nathaniel Dell</v>
      </c>
      <c r="B85" s="4" t="str">
        <f ca="1">IFERROR(__xludf.DUMMYFUNCTION("INDEX(IFNA(REGEXEXTRACT(D85, ""([^ ]+)$"")))"),"HOU")</f>
        <v>HOU</v>
      </c>
      <c r="C85" s="4">
        <f t="shared" si="2"/>
        <v>8.6999999999999993</v>
      </c>
      <c r="D85" s="4" t="s">
        <v>164</v>
      </c>
      <c r="E85" s="7" t="s">
        <v>157</v>
      </c>
      <c r="F85" s="6">
        <v>7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3</v>
      </c>
      <c r="R85" s="4">
        <v>72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Gus Edwards</v>
      </c>
      <c r="B86" s="4" t="str">
        <f ca="1">IFERROR(__xludf.DUMMYFUNCTION("INDEX(IFNA(REGEXEXTRACT(D86, ""([^ ]+)$"")))"),"LAC")</f>
        <v>LAC</v>
      </c>
      <c r="C86" s="4">
        <f t="shared" si="2"/>
        <v>7.1</v>
      </c>
      <c r="D86" s="4" t="s">
        <v>214</v>
      </c>
      <c r="E86" s="7" t="s">
        <v>61</v>
      </c>
      <c r="F86" s="6">
        <v>7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9</v>
      </c>
      <c r="N86" s="4">
        <v>11</v>
      </c>
      <c r="O86" s="4">
        <v>1</v>
      </c>
      <c r="P86" s="8">
        <v>0</v>
      </c>
      <c r="Q86" s="7">
        <v>0</v>
      </c>
      <c r="R86" s="4">
        <v>0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Malik Heath</v>
      </c>
      <c r="B87" s="4" t="str">
        <f ca="1">IFERROR(__xludf.DUMMYFUNCTION("INDEX(IFNA(REGEXEXTRACT(D87, ""([^ ]+)$"")))"),"GB")</f>
        <v>GB</v>
      </c>
      <c r="C87" s="4">
        <f t="shared" si="2"/>
        <v>8.5</v>
      </c>
      <c r="D87" s="4" t="s">
        <v>472</v>
      </c>
      <c r="E87" s="7" t="s">
        <v>340</v>
      </c>
      <c r="F87" s="6">
        <v>7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2</v>
      </c>
      <c r="R87" s="4">
        <v>15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Kareem Hunt</v>
      </c>
      <c r="B88" s="4" t="str">
        <f ca="1">IFERROR(__xludf.DUMMYFUNCTION("INDEX(IFNA(REGEXEXTRACT(D88, ""([^ ]+)$"")))"),"KC")</f>
        <v>KC</v>
      </c>
      <c r="C88" s="4">
        <f t="shared" si="2"/>
        <v>10.200000000000001</v>
      </c>
      <c r="D88" s="4" t="s">
        <v>466</v>
      </c>
      <c r="E88" s="7" t="s">
        <v>344</v>
      </c>
      <c r="F88" s="6">
        <v>7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16</v>
      </c>
      <c r="N88" s="4">
        <v>68</v>
      </c>
      <c r="O88" s="4">
        <v>0</v>
      </c>
      <c r="P88" s="8">
        <v>0</v>
      </c>
      <c r="Q88" s="7">
        <v>3</v>
      </c>
      <c r="R88" s="4">
        <v>19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Roschon Johnson</v>
      </c>
      <c r="B89" s="4" t="str">
        <f ca="1">IFERROR(__xludf.DUMMYFUNCTION("INDEX(IFNA(REGEXEXTRACT(D89, ""([^ ]+)$"")))"),"CHI")</f>
        <v>CHI</v>
      </c>
      <c r="C89" s="4">
        <f t="shared" si="2"/>
        <v>7.7</v>
      </c>
      <c r="D89" s="4" t="s">
        <v>429</v>
      </c>
      <c r="E89" s="7" t="s">
        <v>155</v>
      </c>
      <c r="F89" s="6">
        <v>7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2</v>
      </c>
      <c r="N89" s="4">
        <v>2</v>
      </c>
      <c r="O89" s="4">
        <v>1</v>
      </c>
      <c r="P89" s="8">
        <v>0</v>
      </c>
      <c r="Q89" s="7">
        <v>1</v>
      </c>
      <c r="R89" s="4">
        <v>10</v>
      </c>
      <c r="S89" s="4">
        <v>0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Demarcus Robinson</v>
      </c>
      <c r="B90" s="4" t="str">
        <f ca="1">IFERROR(__xludf.DUMMYFUNCTION("INDEX(IFNA(REGEXEXTRACT(D90, ""([^ ]+)$"")))"),"LA")</f>
        <v>LA</v>
      </c>
      <c r="C90" s="4">
        <f t="shared" si="2"/>
        <v>8.5</v>
      </c>
      <c r="D90" s="4" t="s">
        <v>181</v>
      </c>
      <c r="E90" s="7" t="s">
        <v>423</v>
      </c>
      <c r="F90" s="6">
        <v>7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2</v>
      </c>
      <c r="R90" s="4">
        <v>15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Demario Douglas</v>
      </c>
      <c r="B91" s="4" t="str">
        <f ca="1">IFERROR(__xludf.DUMMYFUNCTION("INDEX(IFNA(REGEXEXTRACT(D91, ""([^ ]+)$"")))"),"NE")</f>
        <v>NE</v>
      </c>
      <c r="C91" s="4">
        <f t="shared" si="2"/>
        <v>8.8000000000000007</v>
      </c>
      <c r="D91" s="4" t="s">
        <v>236</v>
      </c>
      <c r="E91" s="7" t="s">
        <v>92</v>
      </c>
      <c r="F91" s="6">
        <v>6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1</v>
      </c>
      <c r="N91" s="4">
        <v>1</v>
      </c>
      <c r="O91" s="4">
        <v>0</v>
      </c>
      <c r="P91" s="8">
        <v>0</v>
      </c>
      <c r="Q91" s="7">
        <v>5</v>
      </c>
      <c r="R91" s="4">
        <v>62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Mike Evans</v>
      </c>
      <c r="B92" s="4" t="str">
        <f ca="1">IFERROR(__xludf.DUMMYFUNCTION("INDEX(IFNA(REGEXEXTRACT(D92, ""([^ ]+)$"")))"),"TB")</f>
        <v>TB</v>
      </c>
      <c r="C92" s="4">
        <f t="shared" si="2"/>
        <v>9.3000000000000007</v>
      </c>
      <c r="D92" s="4" t="s">
        <v>54</v>
      </c>
      <c r="E92" s="7" t="s">
        <v>53</v>
      </c>
      <c r="F92" s="6">
        <v>6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5</v>
      </c>
      <c r="R92" s="4">
        <v>68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Zay Flowers</v>
      </c>
      <c r="B93" s="4" t="str">
        <f ca="1">IFERROR(__xludf.DUMMYFUNCTION("INDEX(IFNA(REGEXEXTRACT(D93, ""([^ ]+)$"")))"),"BAL")</f>
        <v>BAL</v>
      </c>
      <c r="C93" s="4">
        <f t="shared" si="2"/>
        <v>8.6999999999999993</v>
      </c>
      <c r="D93" s="4" t="s">
        <v>172</v>
      </c>
      <c r="E93" s="7" t="s">
        <v>82</v>
      </c>
      <c r="F93" s="6">
        <v>6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5</v>
      </c>
      <c r="R93" s="4">
        <v>62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Travis Kelce</v>
      </c>
      <c r="B94" s="4" t="str">
        <f ca="1">IFERROR(__xludf.DUMMYFUNCTION("INDEX(IFNA(REGEXEXTRACT(D94, ""([^ ]+)$"")))"),"KC")</f>
        <v>KC</v>
      </c>
      <c r="C94" s="4">
        <f t="shared" si="2"/>
        <v>9.1999999999999993</v>
      </c>
      <c r="D94" s="4" t="s">
        <v>193</v>
      </c>
      <c r="E94" s="7" t="s">
        <v>344</v>
      </c>
      <c r="F94" s="6">
        <v>6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6</v>
      </c>
      <c r="R94" s="4">
        <v>62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Cole Kmet</v>
      </c>
      <c r="B95" s="4" t="str">
        <f ca="1">IFERROR(__xludf.DUMMYFUNCTION("INDEX(IFNA(REGEXEXTRACT(D95, ""([^ ]+)$"")))"),"CHI")</f>
        <v>CHI</v>
      </c>
      <c r="C95" s="4">
        <f t="shared" si="2"/>
        <v>9.9</v>
      </c>
      <c r="D95" s="4" t="s">
        <v>312</v>
      </c>
      <c r="E95" s="7" t="s">
        <v>155</v>
      </c>
      <c r="F95" s="6">
        <v>6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7</v>
      </c>
      <c r="R95" s="4">
        <v>64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CeeDee Lamb</v>
      </c>
      <c r="B96" s="4" t="str">
        <f ca="1">IFERROR(__xludf.DUMMYFUNCTION("INDEX(IFNA(REGEXEXTRACT(D96, ""([^ ]+)$"")))"),"DAL")</f>
        <v>DAL</v>
      </c>
      <c r="C96" s="4">
        <f t="shared" si="2"/>
        <v>11.8</v>
      </c>
      <c r="D96" s="4" t="s">
        <v>134</v>
      </c>
      <c r="E96" s="7" t="s">
        <v>341</v>
      </c>
      <c r="F96" s="6">
        <v>6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1</v>
      </c>
      <c r="N96" s="4">
        <v>1</v>
      </c>
      <c r="O96" s="4">
        <v>0</v>
      </c>
      <c r="P96" s="8">
        <v>0</v>
      </c>
      <c r="Q96" s="7">
        <v>10</v>
      </c>
      <c r="R96" s="4">
        <v>67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Malik Nabers</v>
      </c>
      <c r="B97" s="4" t="str">
        <f ca="1">IFERROR(__xludf.DUMMYFUNCTION("INDEX(IFNA(REGEXEXTRACT(D97, ""([^ ]+)$"")))"),"NYG")</f>
        <v>NYG</v>
      </c>
      <c r="C97" s="4">
        <f t="shared" si="2"/>
        <v>9.4</v>
      </c>
      <c r="D97" s="4" t="s">
        <v>154</v>
      </c>
      <c r="E97" s="7" t="s">
        <v>358</v>
      </c>
      <c r="F97" s="6">
        <v>6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6</v>
      </c>
      <c r="R97" s="4">
        <v>64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Jalen Nailor</v>
      </c>
      <c r="B98" s="4" t="str">
        <f ca="1">IFERROR(__xludf.DUMMYFUNCTION("INDEX(IFNA(REGEXEXTRACT(D98, ""([^ ]+)$"")))"),"MIN")</f>
        <v>MIN</v>
      </c>
      <c r="C98" s="4">
        <f t="shared" si="2"/>
        <v>7</v>
      </c>
      <c r="D98" s="4" t="s">
        <v>135</v>
      </c>
      <c r="E98" s="7" t="s">
        <v>76</v>
      </c>
      <c r="F98" s="6">
        <v>6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1</v>
      </c>
      <c r="R98" s="4">
        <v>5</v>
      </c>
      <c r="S98" s="4">
        <v>1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Devin Singletary</v>
      </c>
      <c r="B99" s="4" t="str">
        <f ca="1">IFERROR(__xludf.DUMMYFUNCTION("INDEX(IFNA(REGEXEXTRACT(D99, ""([^ ]+)$"")))"),"NYG")</f>
        <v>NYG</v>
      </c>
      <c r="C99" s="4">
        <f t="shared" si="2"/>
        <v>8</v>
      </c>
      <c r="D99" s="4" t="s">
        <v>182</v>
      </c>
      <c r="E99" s="7" t="s">
        <v>358</v>
      </c>
      <c r="F99" s="6">
        <v>6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2</v>
      </c>
      <c r="N99" s="4">
        <v>3</v>
      </c>
      <c r="O99" s="4">
        <v>1</v>
      </c>
      <c r="P99" s="8">
        <v>0</v>
      </c>
      <c r="Q99" s="7">
        <v>2</v>
      </c>
      <c r="R99" s="4">
        <v>7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Amon-Ra St. Brown</v>
      </c>
      <c r="B100" s="4" t="str">
        <f ca="1">IFERROR(__xludf.DUMMYFUNCTION("INDEX(IFNA(REGEXEXTRACT(D100, ""([^ ]+)$"")))"),"DET")</f>
        <v>DET</v>
      </c>
      <c r="C100" s="4">
        <f t="shared" si="2"/>
        <v>9.1999999999999993</v>
      </c>
      <c r="D100" s="4" t="s">
        <v>273</v>
      </c>
      <c r="E100" s="7" t="s">
        <v>35</v>
      </c>
      <c r="F100" s="6">
        <v>6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6</v>
      </c>
      <c r="R100" s="4">
        <v>62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D'Andre Swift</v>
      </c>
      <c r="B101" s="4" t="str">
        <f ca="1">IFERROR(__xludf.DUMMYFUNCTION("INDEX(IFNA(REGEXEXTRACT(D101, ""([^ ]+)$"")))"),"CHI")</f>
        <v>CHI</v>
      </c>
      <c r="C101" s="4">
        <f t="shared" si="2"/>
        <v>8</v>
      </c>
      <c r="D101" s="4" t="s">
        <v>170</v>
      </c>
      <c r="E101" s="7" t="s">
        <v>155</v>
      </c>
      <c r="F101" s="6">
        <v>6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13</v>
      </c>
      <c r="N101" s="4">
        <v>30</v>
      </c>
      <c r="O101" s="4">
        <v>0</v>
      </c>
      <c r="P101" s="8">
        <v>0</v>
      </c>
      <c r="Q101" s="7">
        <v>3</v>
      </c>
      <c r="R101" s="4">
        <v>35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Sean Tucker</v>
      </c>
      <c r="B102" s="4" t="str">
        <f ca="1">IFERROR(__xludf.DUMMYFUNCTION("INDEX(IFNA(REGEXEXTRACT(D102, ""([^ ]+)$"")))"),"TB")</f>
        <v>TB</v>
      </c>
      <c r="C102" s="4">
        <f t="shared" si="2"/>
        <v>7.5</v>
      </c>
      <c r="D102" s="4" t="s">
        <v>461</v>
      </c>
      <c r="E102" s="7" t="s">
        <v>53</v>
      </c>
      <c r="F102" s="6">
        <v>6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4</v>
      </c>
      <c r="N102" s="4">
        <v>3</v>
      </c>
      <c r="O102" s="4">
        <v>1</v>
      </c>
      <c r="P102" s="8">
        <v>0</v>
      </c>
      <c r="Q102" s="7">
        <v>1</v>
      </c>
      <c r="R102" s="4">
        <v>7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Jameson Williams</v>
      </c>
      <c r="B103" s="4" t="str">
        <f ca="1">IFERROR(__xludf.DUMMYFUNCTION("INDEX(IFNA(REGEXEXTRACT(D103, ""([^ ]+)$"")))"),"DET")</f>
        <v>DET</v>
      </c>
      <c r="C103" s="4">
        <f t="shared" si="2"/>
        <v>9.3000000000000007</v>
      </c>
      <c r="D103" s="4" t="s">
        <v>50</v>
      </c>
      <c r="E103" s="7" t="s">
        <v>35</v>
      </c>
      <c r="F103" s="6">
        <v>6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1</v>
      </c>
      <c r="N103" s="4">
        <v>4</v>
      </c>
      <c r="O103" s="4">
        <v>0</v>
      </c>
      <c r="P103" s="8">
        <v>0</v>
      </c>
      <c r="Q103" s="7">
        <v>5</v>
      </c>
      <c r="R103" s="4">
        <v>64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Tyler Boyd</v>
      </c>
      <c r="B104" s="4" t="str">
        <f ca="1">IFERROR(__xludf.DUMMYFUNCTION("INDEX(IFNA(REGEXEXTRACT(D104, ""([^ ]+)$"")))"),"TEN")</f>
        <v>TEN</v>
      </c>
      <c r="C104" s="4">
        <f t="shared" si="2"/>
        <v>8.5</v>
      </c>
      <c r="D104" s="4" t="s">
        <v>231</v>
      </c>
      <c r="E104" s="7" t="s">
        <v>362</v>
      </c>
      <c r="F104" s="6">
        <v>5</v>
      </c>
      <c r="G104" s="7">
        <v>1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6</v>
      </c>
      <c r="R104" s="4">
        <v>55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J.K. Dobbins</v>
      </c>
      <c r="B105" s="4" t="str">
        <f ca="1">IFERROR(__xludf.DUMMYFUNCTION("INDEX(IFNA(REGEXEXTRACT(D105, ""([^ ]+)$"")))"),"LAC")</f>
        <v>LAC</v>
      </c>
      <c r="C105" s="4">
        <f t="shared" si="2"/>
        <v>7.4</v>
      </c>
      <c r="D105" s="4" t="s">
        <v>45</v>
      </c>
      <c r="E105" s="7" t="s">
        <v>61</v>
      </c>
      <c r="F105" s="6">
        <v>5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6</v>
      </c>
      <c r="N105" s="4">
        <v>40</v>
      </c>
      <c r="O105" s="4">
        <v>0</v>
      </c>
      <c r="P105" s="8">
        <v>0</v>
      </c>
      <c r="Q105" s="7">
        <v>3</v>
      </c>
      <c r="R105" s="4">
        <v>19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Romeo Doubs</v>
      </c>
      <c r="B106" s="4" t="str">
        <f ca="1">IFERROR(__xludf.DUMMYFUNCTION("INDEX(IFNA(REGEXEXTRACT(D106, ""([^ ]+)$"")))"),"GB")</f>
        <v>GB</v>
      </c>
      <c r="C106" s="4">
        <f t="shared" si="2"/>
        <v>6.9</v>
      </c>
      <c r="D106" s="4" t="s">
        <v>165</v>
      </c>
      <c r="E106" s="7" t="s">
        <v>340</v>
      </c>
      <c r="F106" s="6">
        <v>5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3</v>
      </c>
      <c r="R106" s="4">
        <v>54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Pat Freiermuth</v>
      </c>
      <c r="B107" s="4" t="str">
        <f ca="1">IFERROR(__xludf.DUMMYFUNCTION("INDEX(IFNA(REGEXEXTRACT(D107, ""([^ ]+)$"")))"),"PIT")</f>
        <v>PIT</v>
      </c>
      <c r="C107" s="4">
        <f t="shared" si="2"/>
        <v>7.9</v>
      </c>
      <c r="D107" s="4" t="s">
        <v>216</v>
      </c>
      <c r="E107" s="7" t="s">
        <v>85</v>
      </c>
      <c r="F107" s="6">
        <v>5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4</v>
      </c>
      <c r="R107" s="4">
        <v>59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Najee Harris</v>
      </c>
      <c r="B108" s="4" t="str">
        <f ca="1">IFERROR(__xludf.DUMMYFUNCTION("INDEX(IFNA(REGEXEXTRACT(D108, ""([^ ]+)$"")))"),"PIT")</f>
        <v>PIT</v>
      </c>
      <c r="C108" s="4">
        <f t="shared" si="2"/>
        <v>6.4</v>
      </c>
      <c r="D108" s="4" t="s">
        <v>142</v>
      </c>
      <c r="E108" s="7" t="s">
        <v>85</v>
      </c>
      <c r="F108" s="6">
        <v>5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16</v>
      </c>
      <c r="N108" s="4">
        <v>41</v>
      </c>
      <c r="O108" s="4">
        <v>0</v>
      </c>
      <c r="P108" s="8">
        <v>0</v>
      </c>
      <c r="Q108" s="7">
        <v>2</v>
      </c>
      <c r="R108" s="4">
        <v>13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Xavier Legette</v>
      </c>
      <c r="B109" s="4" t="str">
        <f ca="1">IFERROR(__xludf.DUMMYFUNCTION("INDEX(IFNA(REGEXEXTRACT(D109, ""([^ ]+)$"")))"),"CAR")</f>
        <v>CAR</v>
      </c>
      <c r="C109" s="4">
        <f t="shared" si="2"/>
        <v>7.6000000000000005</v>
      </c>
      <c r="D109" s="4" t="s">
        <v>196</v>
      </c>
      <c r="E109" s="7" t="s">
        <v>424</v>
      </c>
      <c r="F109" s="6">
        <v>5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4</v>
      </c>
      <c r="R109" s="4">
        <v>56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Christian McCaffrey</v>
      </c>
      <c r="B110" s="4" t="str">
        <f ca="1">IFERROR(__xludf.DUMMYFUNCTION("INDEX(IFNA(REGEXEXTRACT(D110, ""([^ ]+)$"")))"),"SF")</f>
        <v>SF</v>
      </c>
      <c r="C110" s="4">
        <f t="shared" si="2"/>
        <v>6.3000000000000007</v>
      </c>
      <c r="D110" s="4" t="s">
        <v>590</v>
      </c>
      <c r="E110" s="7" t="s">
        <v>355</v>
      </c>
      <c r="F110" s="6">
        <v>5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11</v>
      </c>
      <c r="N110" s="4">
        <v>31</v>
      </c>
      <c r="O110" s="4">
        <v>0</v>
      </c>
      <c r="P110" s="8">
        <v>0</v>
      </c>
      <c r="Q110" s="7">
        <v>3</v>
      </c>
      <c r="R110" s="4">
        <v>37</v>
      </c>
      <c r="S110" s="4">
        <v>0</v>
      </c>
      <c r="T110" s="8">
        <v>0</v>
      </c>
      <c r="U110" s="7">
        <v>1</v>
      </c>
      <c r="V110" s="8">
        <v>0</v>
      </c>
    </row>
    <row r="111" spans="1:22" x14ac:dyDescent="0.2">
      <c r="A111" s="4" t="str">
        <f t="shared" ca="1" si="0"/>
        <v>D.K. Metcalf</v>
      </c>
      <c r="B111" s="4" t="str">
        <f ca="1">IFERROR(__xludf.DUMMYFUNCTION("INDEX(IFNA(REGEXEXTRACT(D111, ""([^ ]+)$"")))"),"SEA")</f>
        <v>SEA</v>
      </c>
      <c r="C111" s="4">
        <f t="shared" si="2"/>
        <v>7.9</v>
      </c>
      <c r="D111" s="4" t="s">
        <v>219</v>
      </c>
      <c r="E111" s="7" t="s">
        <v>21</v>
      </c>
      <c r="F111" s="6">
        <v>5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4</v>
      </c>
      <c r="R111" s="4">
        <v>59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Tim Patrick</v>
      </c>
      <c r="B112" s="4" t="str">
        <f ca="1">IFERROR(__xludf.DUMMYFUNCTION("INDEX(IFNA(REGEXEXTRACT(D112, ""([^ ]+)$"")))"),"DET")</f>
        <v>DET</v>
      </c>
      <c r="C112" s="4">
        <f t="shared" si="2"/>
        <v>7.5</v>
      </c>
      <c r="D112" s="4" t="s">
        <v>391</v>
      </c>
      <c r="E112" s="7" t="s">
        <v>35</v>
      </c>
      <c r="F112" s="6">
        <v>5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4</v>
      </c>
      <c r="R112" s="4">
        <v>55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Adam Thielen</v>
      </c>
      <c r="B113" s="4" t="str">
        <f ca="1">IFERROR(__xludf.DUMMYFUNCTION("INDEX(IFNA(REGEXEXTRACT(D113, ""([^ ]+)$"")))"),"CAR")</f>
        <v>CAR</v>
      </c>
      <c r="C113" s="4">
        <f t="shared" si="2"/>
        <v>7.2</v>
      </c>
      <c r="D113" s="4" t="s">
        <v>183</v>
      </c>
      <c r="E113" s="7" t="s">
        <v>424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3</v>
      </c>
      <c r="R113" s="4">
        <v>57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Tyrone Tracy</v>
      </c>
      <c r="B114" s="4" t="str">
        <f ca="1">IFERROR(__xludf.DUMMYFUNCTION("INDEX(IFNA(REGEXEXTRACT(D114, ""([^ ]+)$"")))"),"NYG")</f>
        <v>NYG</v>
      </c>
      <c r="C114" s="4">
        <f t="shared" si="2"/>
        <v>7</v>
      </c>
      <c r="D114" s="4" t="s">
        <v>327</v>
      </c>
      <c r="E114" s="7" t="s">
        <v>358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9</v>
      </c>
      <c r="N114" s="4">
        <v>42</v>
      </c>
      <c r="O114" s="4">
        <v>0</v>
      </c>
      <c r="P114" s="8">
        <v>0</v>
      </c>
      <c r="Q114" s="7">
        <v>4</v>
      </c>
      <c r="R114" s="4">
        <v>28</v>
      </c>
      <c r="S114" s="4">
        <v>0</v>
      </c>
      <c r="T114" s="8">
        <v>0</v>
      </c>
      <c r="U114" s="7">
        <v>1</v>
      </c>
      <c r="V114" s="8">
        <v>0</v>
      </c>
    </row>
    <row r="115" spans="1:22" x14ac:dyDescent="0.2">
      <c r="A115" s="4" t="str">
        <f t="shared" ca="1" si="0"/>
        <v>Michael Wilson</v>
      </c>
      <c r="B115" s="4" t="str">
        <f ca="1">IFERROR(__xludf.DUMMYFUNCTION("INDEX(IFNA(REGEXEXTRACT(D115, ""([^ ]+)$"")))"),"ARI")</f>
        <v>ARI</v>
      </c>
      <c r="C115" s="4">
        <f t="shared" si="2"/>
        <v>6.4</v>
      </c>
      <c r="D115" s="4" t="s">
        <v>159</v>
      </c>
      <c r="E115" s="7" t="s">
        <v>112</v>
      </c>
      <c r="F115" s="6">
        <v>5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2</v>
      </c>
      <c r="R115" s="4">
        <v>54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Jalen Brooks</v>
      </c>
      <c r="B116" s="4" t="str">
        <f ca="1">IFERROR(__xludf.DUMMYFUNCTION("INDEX(IFNA(REGEXEXTRACT(D116, ""([^ ]+)$"")))"),"DAL")</f>
        <v>DAL</v>
      </c>
      <c r="C116" s="4">
        <f t="shared" si="2"/>
        <v>4.6000000000000005</v>
      </c>
      <c r="D116" s="4" t="s">
        <v>232</v>
      </c>
      <c r="E116" s="7" t="s">
        <v>341</v>
      </c>
      <c r="F116" s="6">
        <v>4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1</v>
      </c>
      <c r="R116" s="4">
        <v>41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James Conner</v>
      </c>
      <c r="B117" s="4" t="str">
        <f ca="1">IFERROR(__xludf.DUMMYFUNCTION("INDEX(IFNA(REGEXEXTRACT(D117, ""([^ ]+)$"")))"),"ARI")</f>
        <v>ARI</v>
      </c>
      <c r="C117" s="4">
        <f t="shared" si="2"/>
        <v>7.4</v>
      </c>
      <c r="D117" s="4" t="s">
        <v>64</v>
      </c>
      <c r="E117" s="7" t="s">
        <v>112</v>
      </c>
      <c r="F117" s="6">
        <v>4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7</v>
      </c>
      <c r="N117" s="4">
        <v>8</v>
      </c>
      <c r="O117" s="4">
        <v>0</v>
      </c>
      <c r="P117" s="8">
        <v>0</v>
      </c>
      <c r="Q117" s="7">
        <v>5</v>
      </c>
      <c r="R117" s="4">
        <v>41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Will Dissly</v>
      </c>
      <c r="B118" s="4" t="str">
        <f ca="1">IFERROR(__xludf.DUMMYFUNCTION("INDEX(IFNA(REGEXEXTRACT(D118, ""([^ ]+)$"")))"),"LAC")</f>
        <v>LAC</v>
      </c>
      <c r="C118" s="4">
        <f t="shared" si="2"/>
        <v>6.7</v>
      </c>
      <c r="D118" s="4" t="s">
        <v>235</v>
      </c>
      <c r="E118" s="7" t="s">
        <v>61</v>
      </c>
      <c r="F118" s="6">
        <v>4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4</v>
      </c>
      <c r="R118" s="4">
        <v>47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Antonio Gibson</v>
      </c>
      <c r="B119" s="4" t="str">
        <f ca="1">IFERROR(__xludf.DUMMYFUNCTION("INDEX(IFNA(REGEXEXTRACT(D119, ""([^ ]+)$"")))"),"NE")</f>
        <v>NE</v>
      </c>
      <c r="C119" s="4">
        <f t="shared" si="2"/>
        <v>5</v>
      </c>
      <c r="D119" s="4" t="s">
        <v>243</v>
      </c>
      <c r="E119" s="7" t="s">
        <v>92</v>
      </c>
      <c r="F119" s="6">
        <v>4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6</v>
      </c>
      <c r="N119" s="4">
        <v>31</v>
      </c>
      <c r="O119" s="4">
        <v>0</v>
      </c>
      <c r="P119" s="8">
        <v>0</v>
      </c>
      <c r="Q119" s="7">
        <v>1</v>
      </c>
      <c r="R119" s="4">
        <v>14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Marvin Harrison</v>
      </c>
      <c r="B120" s="4" t="str">
        <f ca="1">IFERROR(__xludf.DUMMYFUNCTION("INDEX(IFNA(REGEXEXTRACT(D120, ""([^ ]+)$"")))"),"ARI")</f>
        <v>ARI</v>
      </c>
      <c r="C120" s="4">
        <f t="shared" si="2"/>
        <v>6.2</v>
      </c>
      <c r="D120" s="4" t="s">
        <v>299</v>
      </c>
      <c r="E120" s="7" t="s">
        <v>112</v>
      </c>
      <c r="F120" s="6">
        <v>4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3</v>
      </c>
      <c r="R120" s="4">
        <v>47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Hunter Henry</v>
      </c>
      <c r="B121" s="4" t="str">
        <f ca="1">IFERROR(__xludf.DUMMYFUNCTION("INDEX(IFNA(REGEXEXTRACT(D121, ""([^ ]+)$"")))"),"NE")</f>
        <v>NE</v>
      </c>
      <c r="C121" s="4">
        <f t="shared" si="2"/>
        <v>6.9</v>
      </c>
      <c r="D121" s="4" t="s">
        <v>244</v>
      </c>
      <c r="E121" s="7" t="s">
        <v>92</v>
      </c>
      <c r="F121" s="6">
        <v>4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5</v>
      </c>
      <c r="R121" s="4">
        <v>44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Tyreek Hill</v>
      </c>
      <c r="B122" s="4" t="str">
        <f ca="1">IFERROR(__xludf.DUMMYFUNCTION("INDEX(IFNA(REGEXEXTRACT(D122, ""([^ ]+)$"")))"),"MIA")</f>
        <v>MIA</v>
      </c>
      <c r="C122" s="4">
        <f t="shared" si="2"/>
        <v>7.3000000000000007</v>
      </c>
      <c r="D122" s="4" t="s">
        <v>47</v>
      </c>
      <c r="E122" s="7" t="s">
        <v>101</v>
      </c>
      <c r="F122" s="6">
        <v>4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5</v>
      </c>
      <c r="R122" s="4">
        <v>48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Jauan Jennings</v>
      </c>
      <c r="B123" s="4" t="str">
        <f ca="1">IFERROR(__xludf.DUMMYFUNCTION("INDEX(IFNA(REGEXEXTRACT(D123, ""([^ ]+)$"")))"),"SF")</f>
        <v>SF</v>
      </c>
      <c r="C123" s="4">
        <f t="shared" si="2"/>
        <v>6.5</v>
      </c>
      <c r="D123" s="4" t="s">
        <v>152</v>
      </c>
      <c r="E123" s="7" t="s">
        <v>355</v>
      </c>
      <c r="F123" s="6">
        <v>4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5</v>
      </c>
      <c r="R123" s="4">
        <v>40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Jaleel McLaughlin</v>
      </c>
      <c r="B124" s="4" t="str">
        <f ca="1">IFERROR(__xludf.DUMMYFUNCTION("INDEX(IFNA(REGEXEXTRACT(D124, ""([^ ]+)$"")))"),"DEN")</f>
        <v>DEN</v>
      </c>
      <c r="C124" s="4">
        <f t="shared" si="2"/>
        <v>4.4000000000000004</v>
      </c>
      <c r="D124" s="4" t="s">
        <v>254</v>
      </c>
      <c r="E124" s="7" t="s">
        <v>420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7</v>
      </c>
      <c r="N124" s="4">
        <v>44</v>
      </c>
      <c r="O124" s="4">
        <v>0</v>
      </c>
      <c r="P124" s="8">
        <v>0</v>
      </c>
      <c r="Q124" s="7">
        <v>0</v>
      </c>
      <c r="R124" s="4">
        <v>0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Marvin Mims</v>
      </c>
      <c r="B125" s="4" t="str">
        <f ca="1">IFERROR(__xludf.DUMMYFUNCTION("INDEX(IFNA(REGEXEXTRACT(D125, ""([^ ]+)$"")))"),"DEN")</f>
        <v>DEN</v>
      </c>
      <c r="C125" s="4">
        <f t="shared" si="2"/>
        <v>5.7</v>
      </c>
      <c r="D125" s="4" t="s">
        <v>389</v>
      </c>
      <c r="E125" s="7" t="s">
        <v>420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2</v>
      </c>
      <c r="N125" s="4">
        <v>-2</v>
      </c>
      <c r="O125" s="4">
        <v>0</v>
      </c>
      <c r="P125" s="8">
        <v>0</v>
      </c>
      <c r="Q125" s="7">
        <v>3</v>
      </c>
      <c r="R125" s="4">
        <v>44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Joe Mixon</v>
      </c>
      <c r="B126" s="4" t="str">
        <f ca="1">IFERROR(__xludf.DUMMYFUNCTION("INDEX(IFNA(REGEXEXTRACT(D126, ""([^ ]+)$"")))"),"HOU")</f>
        <v>HOU</v>
      </c>
      <c r="C126" s="4">
        <f t="shared" si="2"/>
        <v>7</v>
      </c>
      <c r="D126" s="4" t="s">
        <v>34</v>
      </c>
      <c r="E126" s="7" t="s">
        <v>157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14</v>
      </c>
      <c r="N126" s="4">
        <v>22</v>
      </c>
      <c r="O126" s="4">
        <v>0</v>
      </c>
      <c r="P126" s="8">
        <v>0</v>
      </c>
      <c r="Q126" s="7">
        <v>5</v>
      </c>
      <c r="R126" s="4">
        <v>23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George Pickens</v>
      </c>
      <c r="B127" s="4" t="str">
        <f ca="1">IFERROR(__xludf.DUMMYFUNCTION("INDEX(IFNA(REGEXEXTRACT(D127, ""([^ ]+)$"")))"),"PIT")</f>
        <v>PIT</v>
      </c>
      <c r="C127" s="4">
        <f t="shared" si="2"/>
        <v>6.8000000000000007</v>
      </c>
      <c r="D127" s="4" t="s">
        <v>136</v>
      </c>
      <c r="E127" s="7" t="s">
        <v>85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4</v>
      </c>
      <c r="R127" s="4">
        <v>48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Wan'Dale Robinson</v>
      </c>
      <c r="B128" s="4" t="str">
        <f ca="1">IFERROR(__xludf.DUMMYFUNCTION("INDEX(IFNA(REGEXEXTRACT(D128, ""([^ ]+)$"")))"),"NYG")</f>
        <v>NYG</v>
      </c>
      <c r="C128" s="4">
        <f t="shared" si="2"/>
        <v>7.2</v>
      </c>
      <c r="D128" s="4" t="s">
        <v>169</v>
      </c>
      <c r="E128" s="7" t="s">
        <v>358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</v>
      </c>
      <c r="N128" s="4">
        <v>0</v>
      </c>
      <c r="O128" s="4">
        <v>0</v>
      </c>
      <c r="P128" s="8">
        <v>0</v>
      </c>
      <c r="Q128" s="7">
        <v>5</v>
      </c>
      <c r="R128" s="4">
        <v>47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Ja'Tavion Sanders</v>
      </c>
      <c r="B129" s="4" t="str">
        <f ca="1">IFERROR(__xludf.DUMMYFUNCTION("INDEX(IFNA(REGEXEXTRACT(D129, ""([^ ]+)$"")))"),"CAR")</f>
        <v>CAR</v>
      </c>
      <c r="C129" s="4">
        <f t="shared" si="2"/>
        <v>6.4</v>
      </c>
      <c r="D129" s="4" t="s">
        <v>321</v>
      </c>
      <c r="E129" s="7" t="s">
        <v>424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3</v>
      </c>
      <c r="R129" s="4">
        <v>49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Emanuel Wilson</v>
      </c>
      <c r="B130" s="4" t="str">
        <f ca="1">IFERROR(__xludf.DUMMYFUNCTION("INDEX(IFNA(REGEXEXTRACT(D130, ""([^ ]+)$"")))"),"GB")</f>
        <v>GB</v>
      </c>
      <c r="C130" s="4">
        <f t="shared" si="2"/>
        <v>4.1000000000000005</v>
      </c>
      <c r="D130" s="4" t="s">
        <v>184</v>
      </c>
      <c r="E130" s="7" t="s">
        <v>340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9</v>
      </c>
      <c r="N130" s="4">
        <v>41</v>
      </c>
      <c r="O130" s="4">
        <v>0</v>
      </c>
      <c r="P130" s="8">
        <v>0</v>
      </c>
      <c r="Q130" s="7">
        <v>0</v>
      </c>
      <c r="R130" s="4">
        <v>0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Xavier Worthy</v>
      </c>
      <c r="B131" s="4" t="str">
        <f ca="1">IFERROR(__xludf.DUMMYFUNCTION("INDEX(IFNA(REGEXEXTRACT(D131, ""([^ ]+)$"")))"),"KC")</f>
        <v>KC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7.1000000000000005</v>
      </c>
      <c r="D131" s="4" t="s">
        <v>60</v>
      </c>
      <c r="E131" s="7" t="s">
        <v>344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1</v>
      </c>
      <c r="N131" s="4">
        <v>5</v>
      </c>
      <c r="O131" s="4">
        <v>0</v>
      </c>
      <c r="P131" s="8">
        <v>0</v>
      </c>
      <c r="Q131" s="7">
        <v>4</v>
      </c>
      <c r="R131" s="4">
        <v>46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Jordan Akins</v>
      </c>
      <c r="B132" s="4" t="str">
        <f ca="1">IFERROR(__xludf.DUMMYFUNCTION("INDEX(IFNA(REGEXEXTRACT(D132, ""([^ ]+)$"")))"),"CLE")</f>
        <v>CLE</v>
      </c>
      <c r="C132" s="4">
        <f t="shared" si="3"/>
        <v>5.3000000000000007</v>
      </c>
      <c r="D132" s="4" t="s">
        <v>207</v>
      </c>
      <c r="E132" s="7" t="s">
        <v>116</v>
      </c>
      <c r="F132" s="6">
        <v>3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3</v>
      </c>
      <c r="R132" s="4">
        <v>38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Chatarius Atwell</v>
      </c>
      <c r="B133" s="4" t="str">
        <f ca="1">IFERROR(__xludf.DUMMYFUNCTION("INDEX(IFNA(REGEXEXTRACT(D133, ""([^ ]+)$"")))"),"LA")</f>
        <v>LA</v>
      </c>
      <c r="C133" s="4">
        <f t="shared" si="3"/>
        <v>4.5</v>
      </c>
      <c r="D133" s="4" t="s">
        <v>366</v>
      </c>
      <c r="E133" s="7" t="s">
        <v>423</v>
      </c>
      <c r="F133" s="6">
        <v>3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3</v>
      </c>
      <c r="R133" s="4">
        <v>30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Kendrick Bourne</v>
      </c>
      <c r="B134" s="4" t="str">
        <f ca="1">IFERROR(__xludf.DUMMYFUNCTION("INDEX(IFNA(REGEXEXTRACT(D134, ""([^ ]+)$"")))"),"NE")</f>
        <v>NE</v>
      </c>
      <c r="C134" s="4">
        <f t="shared" si="3"/>
        <v>4.5</v>
      </c>
      <c r="D134" s="4" t="s">
        <v>491</v>
      </c>
      <c r="E134" s="7" t="s">
        <v>92</v>
      </c>
      <c r="F134" s="6">
        <v>3</v>
      </c>
      <c r="G134" s="7">
        <v>1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3</v>
      </c>
      <c r="R134" s="4">
        <v>30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Brock Bowers</v>
      </c>
      <c r="B135" s="4" t="str">
        <f ca="1">IFERROR(__xludf.DUMMYFUNCTION("INDEX(IFNA(REGEXEXTRACT(D135, ""([^ ]+)$"")))"),"LV")</f>
        <v>LV</v>
      </c>
      <c r="C135" s="4">
        <f t="shared" si="3"/>
        <v>5.8000000000000007</v>
      </c>
      <c r="D135" s="4" t="s">
        <v>162</v>
      </c>
      <c r="E135" s="7" t="s">
        <v>49</v>
      </c>
      <c r="F135" s="6">
        <v>3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4</v>
      </c>
      <c r="R135" s="4">
        <v>38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Dyami Brown</v>
      </c>
      <c r="B136" s="4" t="str">
        <f ca="1">IFERROR(__xludf.DUMMYFUNCTION("INDEX(IFNA(REGEXEXTRACT(D136, ""([^ ]+)$"")))"),"WAS")</f>
        <v>WAS</v>
      </c>
      <c r="C136" s="4">
        <f t="shared" si="3"/>
        <v>4.6000000000000005</v>
      </c>
      <c r="D136" s="4" t="s">
        <v>384</v>
      </c>
      <c r="E136" s="7" t="s">
        <v>89</v>
      </c>
      <c r="F136" s="6">
        <v>3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1</v>
      </c>
      <c r="N136" s="4">
        <v>14</v>
      </c>
      <c r="O136" s="4">
        <v>0</v>
      </c>
      <c r="P136" s="8">
        <v>0</v>
      </c>
      <c r="Q136" s="7">
        <v>2</v>
      </c>
      <c r="R136" s="4">
        <v>22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Troy Franklin</v>
      </c>
      <c r="B137" s="4" t="str">
        <f ca="1">IFERROR(__xludf.DUMMYFUNCTION("INDEX(IFNA(REGEXEXTRACT(D137, ""([^ ]+)$"")))"),"DEN")</f>
        <v>DEN</v>
      </c>
      <c r="C137" s="4">
        <f t="shared" si="3"/>
        <v>4.0999999999999996</v>
      </c>
      <c r="D137" s="4" t="s">
        <v>440</v>
      </c>
      <c r="E137" s="7" t="s">
        <v>420</v>
      </c>
      <c r="F137" s="6">
        <v>3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2</v>
      </c>
      <c r="R137" s="4">
        <v>31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Rakim Jarrett</v>
      </c>
      <c r="B138" s="4" t="str">
        <f ca="1">IFERROR(__xludf.DUMMYFUNCTION("INDEX(IFNA(REGEXEXTRACT(D138, ""([^ ]+)$"")))"),"TB")</f>
        <v>TB</v>
      </c>
      <c r="C138" s="4">
        <f t="shared" si="3"/>
        <v>3.5</v>
      </c>
      <c r="D138" s="4" t="s">
        <v>573</v>
      </c>
      <c r="E138" s="7" t="s">
        <v>53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1</v>
      </c>
      <c r="R138" s="4">
        <v>30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Van Jefferson</v>
      </c>
      <c r="B139" s="4" t="str">
        <f ca="1">IFERROR(__xludf.DUMMYFUNCTION("INDEX(IFNA(REGEXEXTRACT(D139, ""([^ ]+)$"")))"),"PIT")</f>
        <v>PIT</v>
      </c>
      <c r="C139" s="4">
        <f t="shared" si="3"/>
        <v>4.9000000000000004</v>
      </c>
      <c r="D139" s="4" t="s">
        <v>307</v>
      </c>
      <c r="E139" s="7" t="s">
        <v>85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2</v>
      </c>
      <c r="R139" s="4">
        <v>39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Theo Johnson</v>
      </c>
      <c r="B140" s="4" t="str">
        <f ca="1">IFERROR(__xludf.DUMMYFUNCTION("INDEX(IFNA(REGEXEXTRACT(D140, ""([^ ]+)$"")))"),"NYG")</f>
        <v>NYG</v>
      </c>
      <c r="C140" s="4">
        <f t="shared" si="3"/>
        <v>5.4</v>
      </c>
      <c r="D140" s="4" t="s">
        <v>249</v>
      </c>
      <c r="E140" s="7" t="s">
        <v>358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3</v>
      </c>
      <c r="R140" s="4">
        <v>39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Sincere McCormick</v>
      </c>
      <c r="B141" s="4" t="str">
        <f ca="1">IFERROR(__xludf.DUMMYFUNCTION("INDEX(IFNA(REGEXEXTRACT(D141, ""([^ ]+)$"")))"),"LV")</f>
        <v>LV</v>
      </c>
      <c r="C141" s="4">
        <f t="shared" si="3"/>
        <v>3.3000000000000003</v>
      </c>
      <c r="D141" s="4" t="s">
        <v>551</v>
      </c>
      <c r="E141" s="7" t="s">
        <v>49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5</v>
      </c>
      <c r="N141" s="4">
        <v>33</v>
      </c>
      <c r="O141" s="4">
        <v>0</v>
      </c>
      <c r="P141" s="8">
        <v>0</v>
      </c>
      <c r="Q141" s="7">
        <v>0</v>
      </c>
      <c r="R141" s="4">
        <v>0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Rome Odunze</v>
      </c>
      <c r="B142" s="4" t="str">
        <f ca="1">IFERROR(__xludf.DUMMYFUNCTION("INDEX(IFNA(REGEXEXTRACT(D142, ""([^ ]+)$"")))"),"CHI")</f>
        <v>CHI</v>
      </c>
      <c r="C142" s="4">
        <f t="shared" si="3"/>
        <v>6.4</v>
      </c>
      <c r="D142" s="4" t="s">
        <v>261</v>
      </c>
      <c r="E142" s="7" t="s">
        <v>155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5</v>
      </c>
      <c r="R142" s="4">
        <v>39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Cade Otton</v>
      </c>
      <c r="B143" s="4" t="str">
        <f ca="1">IFERROR(__xludf.DUMMYFUNCTION("INDEX(IFNA(REGEXEXTRACT(D143, ""([^ ]+)$"")))"),"TB")</f>
        <v>TB</v>
      </c>
      <c r="C143" s="4">
        <f t="shared" si="3"/>
        <v>3.5</v>
      </c>
      <c r="D143" s="4" t="s">
        <v>317</v>
      </c>
      <c r="E143" s="7" t="s">
        <v>53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1</v>
      </c>
      <c r="R143" s="4">
        <v>30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Josh Palmer</v>
      </c>
      <c r="B144" s="4" t="str">
        <f ca="1">IFERROR(__xludf.DUMMYFUNCTION("INDEX(IFNA(REGEXEXTRACT(D144, ""([^ ]+)$"")))"),"LAC")</f>
        <v>LAC</v>
      </c>
      <c r="C144" s="4">
        <f t="shared" si="3"/>
        <v>5.3000000000000007</v>
      </c>
      <c r="D144" s="4" t="s">
        <v>263</v>
      </c>
      <c r="E144" s="7" t="s">
        <v>61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3</v>
      </c>
      <c r="R144" s="4">
        <v>38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Alec Pierce</v>
      </c>
      <c r="B145" s="4" t="str">
        <f ca="1">IFERROR(__xludf.DUMMYFUNCTION("INDEX(IFNA(REGEXEXTRACT(D145, ""([^ ]+)$"")))"),"IND")</f>
        <v>IND</v>
      </c>
      <c r="C145" s="4">
        <f t="shared" si="3"/>
        <v>4.4000000000000004</v>
      </c>
      <c r="D145" s="4" t="s">
        <v>57</v>
      </c>
      <c r="E145" s="7" t="s">
        <v>422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1</v>
      </c>
      <c r="R145" s="4">
        <v>39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Rhamondre Stevenson</v>
      </c>
      <c r="B146" s="4" t="str">
        <f ca="1">IFERROR(__xludf.DUMMYFUNCTION("INDEX(IFNA(REGEXEXTRACT(D146, ""([^ ]+)$"")))"),"NE")</f>
        <v>NE</v>
      </c>
      <c r="C146" s="4">
        <f t="shared" si="3"/>
        <v>3.3</v>
      </c>
      <c r="D146" s="4" t="s">
        <v>58</v>
      </c>
      <c r="E146" s="7" t="s">
        <v>92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8</v>
      </c>
      <c r="N146" s="4">
        <v>13</v>
      </c>
      <c r="O146" s="4">
        <v>0</v>
      </c>
      <c r="P146" s="8">
        <v>0</v>
      </c>
      <c r="Q146" s="7">
        <v>0</v>
      </c>
      <c r="R146" s="4">
        <v>0</v>
      </c>
      <c r="S146" s="4">
        <v>0</v>
      </c>
      <c r="T146" s="8">
        <v>1</v>
      </c>
      <c r="U146" s="7">
        <v>0</v>
      </c>
      <c r="V146" s="8">
        <v>0</v>
      </c>
    </row>
    <row r="147" spans="1:22" x14ac:dyDescent="0.2">
      <c r="A147" s="4" t="str">
        <f t="shared" ca="1" si="0"/>
        <v>Jonathan Taylor</v>
      </c>
      <c r="B147" s="4" t="str">
        <f ca="1">IFERROR(__xludf.DUMMYFUNCTION("INDEX(IFNA(REGEXEXTRACT(D147, ""([^ ]+)$"")))"),"IND")</f>
        <v>IND</v>
      </c>
      <c r="C147" s="4">
        <f t="shared" si="3"/>
        <v>3.5</v>
      </c>
      <c r="D147" s="4" t="s">
        <v>119</v>
      </c>
      <c r="E147" s="7" t="s">
        <v>422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11</v>
      </c>
      <c r="N147" s="4">
        <v>35</v>
      </c>
      <c r="O147" s="4">
        <v>0</v>
      </c>
      <c r="P147" s="8">
        <v>0</v>
      </c>
      <c r="Q147" s="7">
        <v>0</v>
      </c>
      <c r="R147" s="4">
        <v>0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Christopher Brooks</v>
      </c>
      <c r="B148" s="4" t="str">
        <f ca="1">IFERROR(__xludf.DUMMYFUNCTION("INDEX(IFNA(REGEXEXTRACT(D148, ""([^ ]+)$"")))"),"GB")</f>
        <v>GB</v>
      </c>
      <c r="C148" s="4">
        <f t="shared" si="3"/>
        <v>3.1</v>
      </c>
      <c r="D148" s="4" t="s">
        <v>450</v>
      </c>
      <c r="E148" s="7" t="s">
        <v>340</v>
      </c>
      <c r="F148" s="6">
        <v>2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4</v>
      </c>
      <c r="N148" s="4">
        <v>11</v>
      </c>
      <c r="O148" s="4">
        <v>0</v>
      </c>
      <c r="P148" s="8">
        <v>0</v>
      </c>
      <c r="Q148" s="7">
        <v>1</v>
      </c>
      <c r="R148" s="4">
        <v>15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Zach Charbonnet</v>
      </c>
      <c r="B149" s="4" t="str">
        <f ca="1">IFERROR(__xludf.DUMMYFUNCTION("INDEX(IFNA(REGEXEXTRACT(D149, ""([^ ]+)$"")))"),"SEA")</f>
        <v>SEA</v>
      </c>
      <c r="C149" s="4">
        <f t="shared" si="3"/>
        <v>2.2000000000000002</v>
      </c>
      <c r="D149" s="4" t="s">
        <v>124</v>
      </c>
      <c r="E149" s="7" t="s">
        <v>21</v>
      </c>
      <c r="F149" s="6">
        <v>2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6</v>
      </c>
      <c r="N149" s="4">
        <v>22</v>
      </c>
      <c r="O149" s="4">
        <v>0</v>
      </c>
      <c r="P149" s="8">
        <v>0</v>
      </c>
      <c r="Q149" s="7">
        <v>0</v>
      </c>
      <c r="R149" s="4">
        <v>0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Josh Downs</v>
      </c>
      <c r="B150" s="4" t="str">
        <f ca="1">IFERROR(__xludf.DUMMYFUNCTION("INDEX(IFNA(REGEXEXTRACT(D150, ""([^ ]+)$"")))"),"IND")</f>
        <v>IND</v>
      </c>
      <c r="C150" s="4">
        <f t="shared" si="3"/>
        <v>4.2</v>
      </c>
      <c r="D150" s="4" t="s">
        <v>435</v>
      </c>
      <c r="E150" s="7" t="s">
        <v>422</v>
      </c>
      <c r="F150" s="6">
        <v>2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3</v>
      </c>
      <c r="R150" s="4">
        <v>27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Payne Durham</v>
      </c>
      <c r="B151" s="4" t="str">
        <f ca="1">IFERROR(__xludf.DUMMYFUNCTION("INDEX(IFNA(REGEXEXTRACT(D151, ""([^ ]+)$"")))"),"TB")</f>
        <v>TB</v>
      </c>
      <c r="C151" s="4">
        <f t="shared" si="3"/>
        <v>3.1</v>
      </c>
      <c r="D151" s="4" t="s">
        <v>455</v>
      </c>
      <c r="E151" s="7" t="s">
        <v>53</v>
      </c>
      <c r="F151" s="6">
        <v>2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1</v>
      </c>
      <c r="R151" s="4">
        <v>26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Austin Ekeler</v>
      </c>
      <c r="B152" s="4" t="str">
        <f ca="1">IFERROR(__xludf.DUMMYFUNCTION("INDEX(IFNA(REGEXEXTRACT(D152, ""([^ ]+)$"")))"),"WAS")</f>
        <v>WAS</v>
      </c>
      <c r="C152" s="4">
        <f t="shared" si="3"/>
        <v>3.4000000000000004</v>
      </c>
      <c r="D152" s="4" t="s">
        <v>151</v>
      </c>
      <c r="E152" s="7" t="s">
        <v>89</v>
      </c>
      <c r="F152" s="6">
        <v>2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9</v>
      </c>
      <c r="N152" s="4">
        <v>22</v>
      </c>
      <c r="O152" s="4">
        <v>0</v>
      </c>
      <c r="P152" s="8">
        <v>0</v>
      </c>
      <c r="Q152" s="7">
        <v>2</v>
      </c>
      <c r="R152" s="4">
        <v>2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Justin Fields</v>
      </c>
      <c r="B153" s="4" t="str">
        <f ca="1">IFERROR(__xludf.DUMMYFUNCTION("INDEX(IFNA(REGEXEXTRACT(D153, ""([^ ]+)$"")))"),"PIT")</f>
        <v>PIT</v>
      </c>
      <c r="C153" s="4">
        <f t="shared" si="3"/>
        <v>2.6</v>
      </c>
      <c r="D153" s="4" t="s">
        <v>95</v>
      </c>
      <c r="E153" s="7" t="s">
        <v>85</v>
      </c>
      <c r="F153" s="6">
        <v>2</v>
      </c>
      <c r="G153" s="7">
        <v>1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3</v>
      </c>
      <c r="N153" s="4">
        <v>26</v>
      </c>
      <c r="O153" s="4">
        <v>0</v>
      </c>
      <c r="P153" s="8">
        <v>0</v>
      </c>
      <c r="Q153" s="7">
        <v>0</v>
      </c>
      <c r="R153" s="4">
        <v>0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Justin Jefferson</v>
      </c>
      <c r="B154" s="4" t="str">
        <f ca="1">IFERROR(__xludf.DUMMYFUNCTION("INDEX(IFNA(REGEXEXTRACT(D154, ""([^ ]+)$"")))"),"MIN")</f>
        <v>MIN</v>
      </c>
      <c r="C154" s="4">
        <f t="shared" si="3"/>
        <v>3.7</v>
      </c>
      <c r="D154" s="4" t="s">
        <v>98</v>
      </c>
      <c r="E154" s="7" t="s">
        <v>76</v>
      </c>
      <c r="F154" s="6">
        <v>2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2</v>
      </c>
      <c r="R154" s="4">
        <v>27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Tyler Lockett</v>
      </c>
      <c r="B155" s="4" t="str">
        <f ca="1">IFERROR(__xludf.DUMMYFUNCTION("INDEX(IFNA(REGEXEXTRACT(D155, ""([^ ]+)$"")))"),"SEA")</f>
        <v>SEA</v>
      </c>
      <c r="C155" s="4">
        <f t="shared" si="3"/>
        <v>3</v>
      </c>
      <c r="D155" s="4" t="s">
        <v>145</v>
      </c>
      <c r="E155" s="7" t="s">
        <v>21</v>
      </c>
      <c r="F155" s="6">
        <v>2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2</v>
      </c>
      <c r="R155" s="4">
        <v>20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Jeremy McNichols</v>
      </c>
      <c r="B156" s="4" t="str">
        <f ca="1">IFERROR(__xludf.DUMMYFUNCTION("INDEX(IFNA(REGEXEXTRACT(D156, ""([^ ]+)$"")))"),"WAS")</f>
        <v>WAS</v>
      </c>
      <c r="C156" s="4">
        <f t="shared" si="3"/>
        <v>2.2000000000000002</v>
      </c>
      <c r="D156" s="4" t="s">
        <v>458</v>
      </c>
      <c r="E156" s="7" t="s">
        <v>89</v>
      </c>
      <c r="F156" s="6">
        <v>2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3</v>
      </c>
      <c r="N156" s="4">
        <v>22</v>
      </c>
      <c r="O156" s="4">
        <v>0</v>
      </c>
      <c r="P156" s="8">
        <v>0</v>
      </c>
      <c r="Q156" s="7">
        <v>0</v>
      </c>
      <c r="R156" s="4">
        <v>0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Elijah Moore</v>
      </c>
      <c r="B157" s="4" t="str">
        <f ca="1">IFERROR(__xludf.DUMMYFUNCTION("INDEX(IFNA(REGEXEXTRACT(D157, ""([^ ]+)$"")))"),"CLE")</f>
        <v>CLE</v>
      </c>
      <c r="C157" s="4">
        <f t="shared" si="3"/>
        <v>3.6</v>
      </c>
      <c r="D157" s="4" t="s">
        <v>315</v>
      </c>
      <c r="E157" s="7" t="s">
        <v>116</v>
      </c>
      <c r="F157" s="6">
        <v>2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3</v>
      </c>
      <c r="R157" s="4">
        <v>21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David Njoku</v>
      </c>
      <c r="B158" s="4" t="str">
        <f ca="1">IFERROR(__xludf.DUMMYFUNCTION("INDEX(IFNA(REGEXEXTRACT(D158, ""([^ ]+)$"")))"),"CLE")</f>
        <v>CLE</v>
      </c>
      <c r="C158" s="4">
        <f t="shared" si="3"/>
        <v>3.4</v>
      </c>
      <c r="D158" s="4" t="s">
        <v>178</v>
      </c>
      <c r="E158" s="7" t="s">
        <v>116</v>
      </c>
      <c r="F158" s="6">
        <v>2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1</v>
      </c>
      <c r="R158" s="4">
        <v>9</v>
      </c>
      <c r="S158" s="4">
        <v>0</v>
      </c>
      <c r="T158" s="8">
        <v>1</v>
      </c>
      <c r="U158" s="7">
        <v>0</v>
      </c>
      <c r="V158" s="8">
        <v>0</v>
      </c>
    </row>
    <row r="159" spans="1:22" x14ac:dyDescent="0.2">
      <c r="A159" s="4" t="str">
        <f t="shared" ca="1" si="0"/>
        <v>Samaje Perine</v>
      </c>
      <c r="B159" s="4" t="str">
        <f ca="1">IFERROR(__xludf.DUMMYFUNCTION("INDEX(IFNA(REGEXEXTRACT(D159, ""([^ ]+)$"")))"),"KC")</f>
        <v>KC</v>
      </c>
      <c r="C159" s="4">
        <f t="shared" si="3"/>
        <v>3.4</v>
      </c>
      <c r="D159" s="4" t="s">
        <v>266</v>
      </c>
      <c r="E159" s="7" t="s">
        <v>344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1</v>
      </c>
      <c r="N159" s="4">
        <v>13</v>
      </c>
      <c r="O159" s="4">
        <v>0</v>
      </c>
      <c r="P159" s="8">
        <v>0</v>
      </c>
      <c r="Q159" s="7">
        <v>2</v>
      </c>
      <c r="R159" s="4">
        <v>11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Jalen Reagor</v>
      </c>
      <c r="B160" s="4" t="str">
        <f ca="1">IFERROR(__xludf.DUMMYFUNCTION("INDEX(IFNA(REGEXEXTRACT(D160, ""([^ ]+)$"")))"),"LAC")</f>
        <v>LAC</v>
      </c>
      <c r="C160" s="4">
        <f t="shared" si="3"/>
        <v>3</v>
      </c>
      <c r="D160" s="4" t="s">
        <v>526</v>
      </c>
      <c r="E160" s="7" t="s">
        <v>61</v>
      </c>
      <c r="F160" s="6">
        <v>2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2</v>
      </c>
      <c r="R160" s="4">
        <v>20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Jayden Reed</v>
      </c>
      <c r="B161" s="4" t="str">
        <f ca="1">IFERROR(__xludf.DUMMYFUNCTION("INDEX(IFNA(REGEXEXTRACT(D161, ""([^ ]+)$"")))"),"GB")</f>
        <v>GB</v>
      </c>
      <c r="C161" s="4">
        <f t="shared" si="3"/>
        <v>4.0999999999999996</v>
      </c>
      <c r="D161" s="4" t="s">
        <v>26</v>
      </c>
      <c r="E161" s="7" t="s">
        <v>340</v>
      </c>
      <c r="F161" s="6">
        <v>2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3</v>
      </c>
      <c r="R161" s="4">
        <v>26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Brian Robinson</v>
      </c>
      <c r="B162" s="4" t="str">
        <f ca="1">IFERROR(__xludf.DUMMYFUNCTION("INDEX(IFNA(REGEXEXTRACT(D162, ""([^ ]+)$"")))"),"WAS")</f>
        <v>WAS</v>
      </c>
      <c r="C162" s="4">
        <f t="shared" si="3"/>
        <v>2.9000000000000004</v>
      </c>
      <c r="D162" s="4" t="s">
        <v>78</v>
      </c>
      <c r="E162" s="7" t="s">
        <v>89</v>
      </c>
      <c r="F162" s="6">
        <v>2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5</v>
      </c>
      <c r="N162" s="4">
        <v>13</v>
      </c>
      <c r="O162" s="4">
        <v>0</v>
      </c>
      <c r="P162" s="8">
        <v>0</v>
      </c>
      <c r="Q162" s="7">
        <v>1</v>
      </c>
      <c r="R162" s="4">
        <v>11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Deebo Samuel</v>
      </c>
      <c r="B163" s="4" t="str">
        <f ca="1">IFERROR(__xludf.DUMMYFUNCTION("INDEX(IFNA(REGEXEXTRACT(D163, ""([^ ]+)$"")))"),"SF")</f>
        <v>SF</v>
      </c>
      <c r="C163" s="4">
        <f t="shared" si="3"/>
        <v>2.6</v>
      </c>
      <c r="D163" s="4" t="s">
        <v>86</v>
      </c>
      <c r="E163" s="7" t="s">
        <v>355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1</v>
      </c>
      <c r="R163" s="4">
        <v>21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Dalton Schultz</v>
      </c>
      <c r="B164" s="4" t="str">
        <f ca="1">IFERROR(__xludf.DUMMYFUNCTION("INDEX(IFNA(REGEXEXTRACT(D164, ""([^ ]+)$"")))"),"HOU")</f>
        <v>HOU</v>
      </c>
      <c r="C164" s="4">
        <f t="shared" si="3"/>
        <v>3</v>
      </c>
      <c r="D164" s="4" t="s">
        <v>271</v>
      </c>
      <c r="E164" s="7" t="s">
        <v>157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20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Brevyn Spann-Ford</v>
      </c>
      <c r="B165" s="4" t="str">
        <f ca="1">IFERROR(__xludf.DUMMYFUNCTION("INDEX(IFNA(REGEXEXTRACT(D165, ""([^ ]+)$"")))"),"DAL")</f>
        <v>DAL</v>
      </c>
      <c r="C165" s="4">
        <f t="shared" si="3"/>
        <v>3.4000000000000004</v>
      </c>
      <c r="D165" s="4" t="s">
        <v>487</v>
      </c>
      <c r="E165" s="7" t="s">
        <v>341</v>
      </c>
      <c r="F165" s="6">
        <v>2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2</v>
      </c>
      <c r="R165" s="4">
        <v>24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Blake Whiteheart</v>
      </c>
      <c r="B166" s="4" t="str">
        <f ca="1">IFERROR(__xludf.DUMMYFUNCTION("INDEX(IFNA(REGEXEXTRACT(D166, ""([^ ]+)$"")))"),"CLE")</f>
        <v>CLE</v>
      </c>
      <c r="C166" s="4">
        <f t="shared" si="3"/>
        <v>3.4000000000000004</v>
      </c>
      <c r="D166" s="4" t="s">
        <v>467</v>
      </c>
      <c r="E166" s="7" t="s">
        <v>116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1</v>
      </c>
      <c r="R166" s="4">
        <v>29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Dontayvion Wicks</v>
      </c>
      <c r="B167" s="4" t="str">
        <f ca="1">IFERROR(__xludf.DUMMYFUNCTION("INDEX(IFNA(REGEXEXTRACT(D167, ""([^ ]+)$"")))"),"GB")</f>
        <v>GB</v>
      </c>
      <c r="C167" s="4">
        <f t="shared" si="3"/>
        <v>3</v>
      </c>
      <c r="D167" s="4" t="s">
        <v>360</v>
      </c>
      <c r="E167" s="7" t="s">
        <v>340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1</v>
      </c>
      <c r="R167" s="4">
        <v>25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Brock Wright</v>
      </c>
      <c r="B168" s="4" t="str">
        <f ca="1">IFERROR(__xludf.DUMMYFUNCTION("INDEX(IFNA(REGEXEXTRACT(D168, ""([^ ]+)$"")))"),"DET")</f>
        <v>DET</v>
      </c>
      <c r="C168" s="4">
        <f t="shared" si="3"/>
        <v>3.4000000000000004</v>
      </c>
      <c r="D168" s="4" t="s">
        <v>335</v>
      </c>
      <c r="E168" s="7" t="s">
        <v>35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2</v>
      </c>
      <c r="R168" s="4">
        <v>24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Cam Akers</v>
      </c>
      <c r="B169" s="4" t="str">
        <f ca="1">IFERROR(__xludf.DUMMYFUNCTION("INDEX(IFNA(REGEXEXTRACT(D169, ""([^ ]+)$"")))"),"MIN")</f>
        <v>MIN</v>
      </c>
      <c r="C169" s="4">
        <f t="shared" si="3"/>
        <v>3.0000000000000004</v>
      </c>
      <c r="D169" s="4" t="s">
        <v>372</v>
      </c>
      <c r="E169" s="7" t="s">
        <v>76</v>
      </c>
      <c r="F169" s="6">
        <v>1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3</v>
      </c>
      <c r="N169" s="4">
        <v>19</v>
      </c>
      <c r="O169" s="4">
        <v>0</v>
      </c>
      <c r="P169" s="8">
        <v>0</v>
      </c>
      <c r="Q169" s="7">
        <v>1</v>
      </c>
      <c r="R169" s="4">
        <v>6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AJ Barner</v>
      </c>
      <c r="B170" s="4" t="str">
        <f ca="1">IFERROR(__xludf.DUMMYFUNCTION("INDEX(IFNA(REGEXEXTRACT(D170, ""([^ ]+)$"")))"),"SEA")</f>
        <v>SEA</v>
      </c>
      <c r="C170" s="4">
        <f t="shared" si="3"/>
        <v>3.4000000000000004</v>
      </c>
      <c r="D170" s="4" t="s">
        <v>436</v>
      </c>
      <c r="E170" s="7" t="s">
        <v>21</v>
      </c>
      <c r="F170" s="6">
        <v>1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3</v>
      </c>
      <c r="R170" s="4">
        <v>19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Trey Benson</v>
      </c>
      <c r="B171" s="4" t="str">
        <f ca="1">IFERROR(__xludf.DUMMYFUNCTION("INDEX(IFNA(REGEXEXTRACT(D171, ""([^ ]+)$"")))"),"ARI")</f>
        <v>ARI</v>
      </c>
      <c r="C171" s="4">
        <f t="shared" si="3"/>
        <v>1.8</v>
      </c>
      <c r="D171" s="4" t="s">
        <v>230</v>
      </c>
      <c r="E171" s="7" t="s">
        <v>112</v>
      </c>
      <c r="F171" s="6">
        <v>1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4</v>
      </c>
      <c r="N171" s="4">
        <v>18</v>
      </c>
      <c r="O171" s="4">
        <v>0</v>
      </c>
      <c r="P171" s="8">
        <v>0</v>
      </c>
      <c r="Q171" s="7">
        <v>0</v>
      </c>
      <c r="R171" s="4">
        <v>0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Pharaoh Brown</v>
      </c>
      <c r="B172" s="4" t="str">
        <f ca="1">IFERROR(__xludf.DUMMYFUNCTION("INDEX(IFNA(REGEXEXTRACT(D172, ""([^ ]+)$"")))"),"SEA")</f>
        <v>SEA</v>
      </c>
      <c r="C172" s="4">
        <f t="shared" si="3"/>
        <v>2.9000000000000004</v>
      </c>
      <c r="D172" s="4" t="s">
        <v>451</v>
      </c>
      <c r="E172" s="7" t="s">
        <v>21</v>
      </c>
      <c r="F172" s="6">
        <v>1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2</v>
      </c>
      <c r="R172" s="4">
        <v>19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Emari Demercado</v>
      </c>
      <c r="B173" s="4" t="str">
        <f ca="1">IFERROR(__xludf.DUMMYFUNCTION("INDEX(IFNA(REGEXEXTRACT(D173, ""([^ ]+)$"")))"),"ARI")</f>
        <v>ARI</v>
      </c>
      <c r="C173" s="4">
        <f t="shared" si="3"/>
        <v>1.4000000000000001</v>
      </c>
      <c r="D173" s="4" t="s">
        <v>212</v>
      </c>
      <c r="E173" s="7" t="s">
        <v>112</v>
      </c>
      <c r="F173" s="6">
        <v>1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1</v>
      </c>
      <c r="N173" s="4">
        <v>14</v>
      </c>
      <c r="O173" s="4">
        <v>0</v>
      </c>
      <c r="P173" s="8">
        <v>0</v>
      </c>
      <c r="Q173" s="7">
        <v>0</v>
      </c>
      <c r="R173" s="4">
        <v>0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Audric Estime</v>
      </c>
      <c r="B174" s="4" t="str">
        <f ca="1">IFERROR(__xludf.DUMMYFUNCTION("INDEX(IFNA(REGEXEXTRACT(D174, ""([^ ]+)$"")))"),"DEN")</f>
        <v>DEN</v>
      </c>
      <c r="C174" s="4">
        <f t="shared" si="3"/>
        <v>1.5</v>
      </c>
      <c r="D174" s="4" t="s">
        <v>238</v>
      </c>
      <c r="E174" s="7" t="s">
        <v>420</v>
      </c>
      <c r="F174" s="6">
        <v>1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3</v>
      </c>
      <c r="N174" s="4">
        <v>15</v>
      </c>
      <c r="O174" s="4">
        <v>0</v>
      </c>
      <c r="P174" s="8">
        <v>0</v>
      </c>
      <c r="Q174" s="7">
        <v>0</v>
      </c>
      <c r="R174" s="4">
        <v>0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Jerome Ford</v>
      </c>
      <c r="B175" s="4" t="str">
        <f ca="1">IFERROR(__xludf.DUMMYFUNCTION("INDEX(IFNA(REGEXEXTRACT(D175, ""([^ ]+)$"")))"),"CLE")</f>
        <v>CLE</v>
      </c>
      <c r="C175" s="4">
        <f t="shared" si="3"/>
        <v>3.2</v>
      </c>
      <c r="D175" s="4" t="s">
        <v>88</v>
      </c>
      <c r="E175" s="7" t="s">
        <v>116</v>
      </c>
      <c r="F175" s="6">
        <v>1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4</v>
      </c>
      <c r="N175" s="4">
        <v>19</v>
      </c>
      <c r="O175" s="4">
        <v>0</v>
      </c>
      <c r="P175" s="8">
        <v>0</v>
      </c>
      <c r="Q175" s="7">
        <v>1</v>
      </c>
      <c r="R175" s="4">
        <v>8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Dallas Goedert</v>
      </c>
      <c r="B176" s="4" t="str">
        <f ca="1">IFERROR(__xludf.DUMMYFUNCTION("INDEX(IFNA(REGEXEXTRACT(D176, ""([^ ]+)$"")))"),"PHI")</f>
        <v>PHI</v>
      </c>
      <c r="C176" s="4">
        <f t="shared" si="3"/>
        <v>3.9000000000000004</v>
      </c>
      <c r="D176" s="4" t="s">
        <v>187</v>
      </c>
      <c r="E176" s="7" t="s">
        <v>419</v>
      </c>
      <c r="F176" s="6">
        <v>1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4</v>
      </c>
      <c r="R176" s="4">
        <v>19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Mecole Hardman</v>
      </c>
      <c r="B177" s="4" t="str">
        <f ca="1">IFERROR(__xludf.DUMMYFUNCTION("INDEX(IFNA(REGEXEXTRACT(D177, ""([^ ]+)$"")))"),"KC")</f>
        <v>KC</v>
      </c>
      <c r="C177" s="4">
        <f t="shared" si="3"/>
        <v>1.5</v>
      </c>
      <c r="D177" s="4" t="s">
        <v>485</v>
      </c>
      <c r="E177" s="7" t="s">
        <v>344</v>
      </c>
      <c r="F177" s="6">
        <v>1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2</v>
      </c>
      <c r="N177" s="4">
        <v>15</v>
      </c>
      <c r="O177" s="4">
        <v>0</v>
      </c>
      <c r="P177" s="8">
        <v>0</v>
      </c>
      <c r="Q177" s="7">
        <v>0</v>
      </c>
      <c r="R177" s="4">
        <v>0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JaMycal Hasty</v>
      </c>
      <c r="B178" s="4" t="str">
        <f ca="1">IFERROR(__xludf.DUMMYFUNCTION("INDEX(IFNA(REGEXEXTRACT(D178, ""([^ ]+)$"")))"),"NE")</f>
        <v>NE</v>
      </c>
      <c r="C178" s="4">
        <f t="shared" si="3"/>
        <v>2.5</v>
      </c>
      <c r="D178" s="4" t="s">
        <v>407</v>
      </c>
      <c r="E178" s="7" t="s">
        <v>92</v>
      </c>
      <c r="F178" s="6">
        <v>1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1</v>
      </c>
      <c r="N178" s="4">
        <v>15</v>
      </c>
      <c r="O178" s="4">
        <v>0</v>
      </c>
      <c r="P178" s="8">
        <v>0</v>
      </c>
      <c r="Q178" s="7">
        <v>2</v>
      </c>
      <c r="R178" s="4">
        <v>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Tyler Johnson</v>
      </c>
      <c r="B179" s="4" t="str">
        <f ca="1">IFERROR(__xludf.DUMMYFUNCTION("INDEX(IFNA(REGEXEXTRACT(D179, ""([^ ]+)$"")))"),"LA")</f>
        <v>LA</v>
      </c>
      <c r="C179" s="4">
        <f t="shared" si="3"/>
        <v>1.6</v>
      </c>
      <c r="D179" s="4" t="s">
        <v>144</v>
      </c>
      <c r="E179" s="7" t="s">
        <v>423</v>
      </c>
      <c r="F179" s="6">
        <v>1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1</v>
      </c>
      <c r="R179" s="4">
        <v>11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Kyle Juszczyk</v>
      </c>
      <c r="B180" s="4" t="str">
        <f ca="1">IFERROR(__xludf.DUMMYFUNCTION("INDEX(IFNA(REGEXEXTRACT(D180, ""([^ ]+)$"")))"),"SF")</f>
        <v>SF</v>
      </c>
      <c r="C180" s="4">
        <f t="shared" si="3"/>
        <v>1.9000000000000001</v>
      </c>
      <c r="D180" s="4" t="s">
        <v>174</v>
      </c>
      <c r="E180" s="7" t="s">
        <v>355</v>
      </c>
      <c r="F180" s="6">
        <v>1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1</v>
      </c>
      <c r="R180" s="4">
        <v>14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Sam LaPorta</v>
      </c>
      <c r="B181" s="4" t="str">
        <f ca="1">IFERROR(__xludf.DUMMYFUNCTION("INDEX(IFNA(REGEXEXTRACT(D181, ""([^ ]+)$"")))"),"DET")</f>
        <v>DET</v>
      </c>
      <c r="C181" s="4">
        <f t="shared" si="3"/>
        <v>3.4000000000000004</v>
      </c>
      <c r="D181" s="4" t="s">
        <v>176</v>
      </c>
      <c r="E181" s="7" t="s">
        <v>35</v>
      </c>
      <c r="F181" s="6">
        <v>1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3</v>
      </c>
      <c r="R181" s="4">
        <v>19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Hunter Luepke</v>
      </c>
      <c r="B182" s="4" t="str">
        <f ca="1">IFERROR(__xludf.DUMMYFUNCTION("INDEX(IFNA(REGEXEXTRACT(D182, ""([^ ]+)$"")))"),"DAL")</f>
        <v>DAL</v>
      </c>
      <c r="C182" s="4">
        <f t="shared" si="3"/>
        <v>1.5</v>
      </c>
      <c r="D182" s="4" t="s">
        <v>252</v>
      </c>
      <c r="E182" s="7" t="s">
        <v>341</v>
      </c>
      <c r="F182" s="6">
        <v>1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1</v>
      </c>
      <c r="R182" s="4">
        <v>10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Michael Mayer</v>
      </c>
      <c r="B183" s="4" t="str">
        <f ca="1">IFERROR(__xludf.DUMMYFUNCTION("INDEX(IFNA(REGEXEXTRACT(D183, ""([^ ]+)$"")))"),"LV")</f>
        <v>LV</v>
      </c>
      <c r="C183" s="4">
        <f t="shared" si="3"/>
        <v>2.1</v>
      </c>
      <c r="D183" s="4" t="s">
        <v>313</v>
      </c>
      <c r="E183" s="7" t="s">
        <v>49</v>
      </c>
      <c r="F183" s="6">
        <v>1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2</v>
      </c>
      <c r="R183" s="4">
        <v>11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Jalen McMillan</v>
      </c>
      <c r="B184" s="4" t="str">
        <f ca="1">IFERROR(__xludf.DUMMYFUNCTION("INDEX(IFNA(REGEXEXTRACT(D184, ""([^ ]+)$"")))"),"TB")</f>
        <v>TB</v>
      </c>
      <c r="C184" s="4">
        <f t="shared" si="3"/>
        <v>1.6</v>
      </c>
      <c r="D184" s="4" t="s">
        <v>127</v>
      </c>
      <c r="E184" s="7" t="s">
        <v>53</v>
      </c>
      <c r="F184" s="6">
        <v>1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1</v>
      </c>
      <c r="R184" s="4">
        <v>11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Ryan Miller</v>
      </c>
      <c r="B185" s="4" t="str">
        <f ca="1">IFERROR(__xludf.DUMMYFUNCTION("INDEX(IFNA(REGEXEXTRACT(D185, ""([^ ]+)$"")))"),"TB")</f>
        <v>TB</v>
      </c>
      <c r="C185" s="4">
        <f t="shared" si="3"/>
        <v>1.9000000000000001</v>
      </c>
      <c r="D185" s="4" t="s">
        <v>507</v>
      </c>
      <c r="E185" s="7" t="s">
        <v>53</v>
      </c>
      <c r="F185" s="6">
        <v>1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1</v>
      </c>
      <c r="R185" s="4">
        <v>14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Adonai Mitchell</v>
      </c>
      <c r="B186" s="4" t="str">
        <f ca="1">IFERROR(__xludf.DUMMYFUNCTION("INDEX(IFNA(REGEXEXTRACT(D186, ""([^ ]+)$"")))"),"IND")</f>
        <v>IND</v>
      </c>
      <c r="C186" s="4">
        <f t="shared" si="3"/>
        <v>1.5</v>
      </c>
      <c r="D186" s="4" t="s">
        <v>314</v>
      </c>
      <c r="E186" s="7" t="s">
        <v>422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10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Trey Palmer</v>
      </c>
      <c r="B187" s="4" t="str">
        <f ca="1">IFERROR(__xludf.DUMMYFUNCTION("INDEX(IFNA(REGEXEXTRACT(D187, ""([^ ]+)$"")))"),"TB")</f>
        <v>TB</v>
      </c>
      <c r="C187" s="4">
        <f t="shared" si="3"/>
        <v>2.2999999999999998</v>
      </c>
      <c r="D187" s="4" t="s">
        <v>264</v>
      </c>
      <c r="E187" s="7" t="s">
        <v>53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1</v>
      </c>
      <c r="R187" s="4">
        <v>18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Colby Parkinson</v>
      </c>
      <c r="B188" s="4" t="str">
        <f ca="1">IFERROR(__xludf.DUMMYFUNCTION("INDEX(IFNA(REGEXEXTRACT(D188, ""([^ ]+)$"")))"),"LA")</f>
        <v>LA</v>
      </c>
      <c r="C188" s="4">
        <f t="shared" si="3"/>
        <v>1.5</v>
      </c>
      <c r="D188" s="4" t="s">
        <v>179</v>
      </c>
      <c r="E188" s="7" t="s">
        <v>423</v>
      </c>
      <c r="F188" s="6">
        <v>1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1</v>
      </c>
      <c r="R188" s="4">
        <v>10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Desmond Ridder</v>
      </c>
      <c r="B189" s="4" t="str">
        <f ca="1">IFERROR(__xludf.DUMMYFUNCTION("INDEX(IFNA(REGEXEXTRACT(D189, ""([^ ]+)$"")))"),"LV")</f>
        <v>LV</v>
      </c>
      <c r="C189" s="4">
        <f t="shared" si="3"/>
        <v>0.86000000000000032</v>
      </c>
      <c r="D189" s="4" t="s">
        <v>539</v>
      </c>
      <c r="E189" s="7" t="s">
        <v>49</v>
      </c>
      <c r="F189" s="6">
        <v>1</v>
      </c>
      <c r="G189" s="7">
        <v>10</v>
      </c>
      <c r="H189" s="4">
        <v>5</v>
      </c>
      <c r="I189" s="4">
        <v>64</v>
      </c>
      <c r="J189" s="4">
        <v>0</v>
      </c>
      <c r="K189" s="4">
        <v>0</v>
      </c>
      <c r="L189" s="8">
        <v>0</v>
      </c>
      <c r="M189" s="7">
        <v>1</v>
      </c>
      <c r="N189" s="4">
        <v>3</v>
      </c>
      <c r="O189" s="4">
        <v>0</v>
      </c>
      <c r="P189" s="8">
        <v>0</v>
      </c>
      <c r="Q189" s="7">
        <v>0</v>
      </c>
      <c r="R189" s="4">
        <v>0</v>
      </c>
      <c r="S189" s="4">
        <v>0</v>
      </c>
      <c r="T189" s="8">
        <v>0</v>
      </c>
      <c r="U189" s="7">
        <v>1</v>
      </c>
      <c r="V189" s="8">
        <v>0</v>
      </c>
    </row>
    <row r="190" spans="1:22" x14ac:dyDescent="0.2">
      <c r="A190" s="4" t="str">
        <f t="shared" ca="1" si="0"/>
        <v>Sterling Shepard</v>
      </c>
      <c r="B190" s="4" t="str">
        <f ca="1">IFERROR(__xludf.DUMMYFUNCTION("INDEX(IFNA(REGEXEXTRACT(D190, ""([^ ]+)$"")))"),"TB")</f>
        <v>TB</v>
      </c>
      <c r="C190" s="4">
        <f t="shared" si="3"/>
        <v>4.0999999999999996</v>
      </c>
      <c r="D190" s="4" t="s">
        <v>469</v>
      </c>
      <c r="E190" s="7" t="s">
        <v>53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5</v>
      </c>
      <c r="R190" s="4">
        <v>16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Deven Thompkins</v>
      </c>
      <c r="B191" s="4" t="str">
        <f ca="1">IFERROR(__xludf.DUMMYFUNCTION("INDEX(IFNA(REGEXEXTRACT(D191, ""([^ ]+)$"")))"),"CAR")</f>
        <v>CAR</v>
      </c>
      <c r="C191" s="4">
        <f t="shared" si="3"/>
        <v>2.8</v>
      </c>
      <c r="D191" s="4" t="s">
        <v>575</v>
      </c>
      <c r="E191" s="7" t="s">
        <v>424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3</v>
      </c>
      <c r="R191" s="4">
        <v>13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Cedric Tillman</v>
      </c>
      <c r="B192" s="4" t="str">
        <f ca="1">IFERROR(__xludf.DUMMYFUNCTION("INDEX(IFNA(REGEXEXTRACT(D192, ""([^ ]+)$"")))"),"CLE")</f>
        <v>CLE</v>
      </c>
      <c r="C192" s="4">
        <f t="shared" si="3"/>
        <v>1.8000000000000003</v>
      </c>
      <c r="D192" s="4" t="s">
        <v>325</v>
      </c>
      <c r="E192" s="7" t="s">
        <v>116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2</v>
      </c>
      <c r="R192" s="4">
        <v>28</v>
      </c>
      <c r="S192" s="4">
        <v>0</v>
      </c>
      <c r="T192" s="8">
        <v>0</v>
      </c>
      <c r="U192" s="7">
        <v>1</v>
      </c>
      <c r="V192" s="8">
        <v>0</v>
      </c>
    </row>
    <row r="193" spans="1:22" x14ac:dyDescent="0.2">
      <c r="A193" s="4" t="str">
        <f t="shared" ca="1" si="0"/>
        <v>Tylan Wallace</v>
      </c>
      <c r="B193" s="4" t="str">
        <f ca="1">IFERROR(__xludf.DUMMYFUNCTION("INDEX(IFNA(REGEXEXTRACT(D193, ""([^ ]+)$"")))"),"BAL")</f>
        <v>BAL</v>
      </c>
      <c r="C193" s="4">
        <f t="shared" si="3"/>
        <v>2</v>
      </c>
      <c r="D193" s="4" t="s">
        <v>486</v>
      </c>
      <c r="E193" s="7" t="s">
        <v>82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1</v>
      </c>
      <c r="R193" s="4">
        <v>15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Darnell Washington</v>
      </c>
      <c r="B194" s="4" t="str">
        <f ca="1">IFERROR(__xludf.DUMMYFUNCTION("INDEX(IFNA(REGEXEXTRACT(D194, ""([^ ]+)$"")))"),"PIT")</f>
        <v>PIT</v>
      </c>
      <c r="C194" s="4">
        <f t="shared" si="3"/>
        <v>2.9000000000000004</v>
      </c>
      <c r="D194" s="4" t="s">
        <v>331</v>
      </c>
      <c r="E194" s="7" t="s">
        <v>85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3</v>
      </c>
      <c r="R194" s="4">
        <v>14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Justin Watson</v>
      </c>
      <c r="B195" s="4" t="str">
        <f ca="1">IFERROR(__xludf.DUMMYFUNCTION("INDEX(IFNA(REGEXEXTRACT(D195, ""([^ ]+)$"")))"),"KC")</f>
        <v>KC</v>
      </c>
      <c r="C195" s="4">
        <f t="shared" ref="C195:C243" si="4">Pts_PA*G195+Pts_PC*H195+Pts_PY*I195+Pts_PTD*J195+Pts_PI*K195+Pts_P2*L195+Pts_RA*M195+Pts_RY*N195+Pts_RTD*O195+Pts_R2*P195+Pts_Res*Q195+Pts_ReY*R195+Pts_ReTD*S195+Pts_Re2*T195+Pts_FL*U195+Pts_FTD*V195</f>
        <v>2</v>
      </c>
      <c r="D195" s="4" t="s">
        <v>226</v>
      </c>
      <c r="E195" s="7" t="s">
        <v>344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1</v>
      </c>
      <c r="R195" s="4">
        <v>15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Jaylen Wright</v>
      </c>
      <c r="B196" s="4" t="str">
        <f ca="1">IFERROR(__xludf.DUMMYFUNCTION("INDEX(IFNA(REGEXEXTRACT(D196, ""([^ ]+)$"")))"),"MIA")</f>
        <v>MIA</v>
      </c>
      <c r="C196" s="4">
        <f t="shared" si="4"/>
        <v>0.80000000000000027</v>
      </c>
      <c r="D196" s="4" t="s">
        <v>417</v>
      </c>
      <c r="E196" s="7" t="s">
        <v>101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7</v>
      </c>
      <c r="N196" s="4">
        <v>28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1</v>
      </c>
      <c r="V196" s="8">
        <v>0</v>
      </c>
    </row>
    <row r="197" spans="1:22" x14ac:dyDescent="0.2">
      <c r="A197" s="4" t="str">
        <f t="shared" ca="1" si="0"/>
        <v>John Bates</v>
      </c>
      <c r="B197" s="4" t="str">
        <f ca="1">IFERROR(__xludf.DUMMYFUNCTION("INDEX(IFNA(REGEXEXTRACT(D197, ""([^ ]+)$"")))"),"WAS")</f>
        <v>WAS</v>
      </c>
      <c r="C197" s="4">
        <f t="shared" si="4"/>
        <v>-0.19999999999999996</v>
      </c>
      <c r="D197" s="4" t="s">
        <v>399</v>
      </c>
      <c r="E197" s="7" t="s">
        <v>89</v>
      </c>
      <c r="F197" s="6">
        <v>0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1</v>
      </c>
      <c r="R197" s="4">
        <v>13</v>
      </c>
      <c r="S197" s="4">
        <v>0</v>
      </c>
      <c r="T197" s="8">
        <v>0</v>
      </c>
      <c r="U197" s="7">
        <v>1</v>
      </c>
      <c r="V197" s="8">
        <v>0</v>
      </c>
    </row>
    <row r="198" spans="1:22" x14ac:dyDescent="0.2">
      <c r="A198" s="4" t="str">
        <f t="shared" ca="1" si="0"/>
        <v>Jake Bobo</v>
      </c>
      <c r="B198" s="4" t="str">
        <f ca="1">IFERROR(__xludf.DUMMYFUNCTION("INDEX(IFNA(REGEXEXTRACT(D198, ""([^ ]+)$"")))"),"SEA")</f>
        <v>SEA</v>
      </c>
      <c r="C198" s="4">
        <f t="shared" si="4"/>
        <v>1.3</v>
      </c>
      <c r="D198" s="4" t="s">
        <v>383</v>
      </c>
      <c r="E198" s="7" t="s">
        <v>21</v>
      </c>
      <c r="F198" s="6">
        <v>0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1</v>
      </c>
      <c r="R198" s="4">
        <v>8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Kayshon Boutte</v>
      </c>
      <c r="B199" s="4" t="str">
        <f ca="1">IFERROR(__xludf.DUMMYFUNCTION("INDEX(IFNA(REGEXEXTRACT(D199, ""([^ ]+)$"")))"),"NE")</f>
        <v>NE</v>
      </c>
      <c r="C199" s="4">
        <f t="shared" si="4"/>
        <v>1.1000000000000001</v>
      </c>
      <c r="D199" s="4" t="s">
        <v>448</v>
      </c>
      <c r="E199" s="7" t="s">
        <v>92</v>
      </c>
      <c r="F199" s="6">
        <v>0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1</v>
      </c>
      <c r="R199" s="4">
        <v>6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Jonathon Brooks</v>
      </c>
      <c r="B200" s="4" t="str">
        <f ca="1">IFERROR(__xludf.DUMMYFUNCTION("INDEX(IFNA(REGEXEXTRACT(D200, ""([^ ]+)$"")))"),"CAR")</f>
        <v>CAR</v>
      </c>
      <c r="C200" s="4">
        <f t="shared" si="4"/>
        <v>0.70000000000000007</v>
      </c>
      <c r="D200" s="4" t="s">
        <v>591</v>
      </c>
      <c r="E200" s="7" t="s">
        <v>424</v>
      </c>
      <c r="F200" s="6">
        <v>0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2</v>
      </c>
      <c r="N200" s="4">
        <v>7</v>
      </c>
      <c r="O200" s="4">
        <v>0</v>
      </c>
      <c r="P200" s="8">
        <v>0</v>
      </c>
      <c r="Q200" s="7">
        <v>0</v>
      </c>
      <c r="R200" s="4">
        <v>0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Michael Burton</v>
      </c>
      <c r="B201" s="4" t="str">
        <f ca="1">IFERROR(__xludf.DUMMYFUNCTION("INDEX(IFNA(REGEXEXTRACT(D201, ""([^ ]+)$"")))"),"DEN")</f>
        <v>DEN</v>
      </c>
      <c r="C201" s="4">
        <f t="shared" si="4"/>
        <v>1.6</v>
      </c>
      <c r="D201" s="4" t="s">
        <v>286</v>
      </c>
      <c r="E201" s="7" t="s">
        <v>420</v>
      </c>
      <c r="F201" s="6">
        <v>0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1</v>
      </c>
      <c r="N201" s="4">
        <v>3</v>
      </c>
      <c r="O201" s="4">
        <v>0</v>
      </c>
      <c r="P201" s="8">
        <v>0</v>
      </c>
      <c r="Q201" s="7">
        <v>1</v>
      </c>
      <c r="R201" s="4">
        <v>8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Julius Chestnut</v>
      </c>
      <c r="B202" s="4" t="str">
        <f ca="1">IFERROR(__xludf.DUMMYFUNCTION("INDEX(IFNA(REGEXEXTRACT(D202, ""([^ ]+)$"")))"),"TEN")</f>
        <v>TEN</v>
      </c>
      <c r="C202" s="4">
        <f t="shared" si="4"/>
        <v>1</v>
      </c>
      <c r="D202" s="4" t="s">
        <v>513</v>
      </c>
      <c r="E202" s="7" t="s">
        <v>362</v>
      </c>
      <c r="F202" s="6">
        <v>0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1</v>
      </c>
      <c r="N202" s="4">
        <v>3</v>
      </c>
      <c r="O202" s="4">
        <v>0</v>
      </c>
      <c r="P202" s="8">
        <v>0</v>
      </c>
      <c r="Q202" s="7">
        <v>1</v>
      </c>
      <c r="R202" s="4">
        <v>2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Blake Corum</v>
      </c>
      <c r="B203" s="4" t="str">
        <f ca="1">IFERROR(__xludf.DUMMYFUNCTION("INDEX(IFNA(REGEXEXTRACT(D203, ""([^ ]+)$"")))"),"LA")</f>
        <v>LA</v>
      </c>
      <c r="C203" s="4">
        <f t="shared" si="4"/>
        <v>0.5</v>
      </c>
      <c r="D203" s="4" t="s">
        <v>375</v>
      </c>
      <c r="E203" s="7" t="s">
        <v>423</v>
      </c>
      <c r="F203" s="6">
        <v>0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1</v>
      </c>
      <c r="N203" s="4">
        <v>5</v>
      </c>
      <c r="O203" s="4">
        <v>0</v>
      </c>
      <c r="P203" s="8">
        <v>0</v>
      </c>
      <c r="Q203" s="7">
        <v>0</v>
      </c>
      <c r="R203" s="4">
        <v>0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Derius Davis</v>
      </c>
      <c r="B204" s="4" t="str">
        <f ca="1">IFERROR(__xludf.DUMMYFUNCTION("INDEX(IFNA(REGEXEXTRACT(D204, ""([^ ]+)$"")))"),"LAC")</f>
        <v>LAC</v>
      </c>
      <c r="C204" s="4">
        <f t="shared" si="4"/>
        <v>1.4</v>
      </c>
      <c r="D204" s="4" t="s">
        <v>291</v>
      </c>
      <c r="E204" s="7" t="s">
        <v>61</v>
      </c>
      <c r="F204" s="6">
        <v>0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2</v>
      </c>
      <c r="R204" s="4">
        <v>4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Greg Dortch</v>
      </c>
      <c r="B205" s="4" t="str">
        <f ca="1">IFERROR(__xludf.DUMMYFUNCTION("INDEX(IFNA(REGEXEXTRACT(D205, ""([^ ]+)$"")))"),"ARI")</f>
        <v>ARI</v>
      </c>
      <c r="C205" s="4">
        <f t="shared" si="4"/>
        <v>1</v>
      </c>
      <c r="D205" s="4" t="s">
        <v>171</v>
      </c>
      <c r="E205" s="7" t="s">
        <v>112</v>
      </c>
      <c r="F205" s="6">
        <v>0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1</v>
      </c>
      <c r="R205" s="4">
        <v>5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Jahan Dotson</v>
      </c>
      <c r="B206" s="4" t="str">
        <f ca="1">IFERROR(__xludf.DUMMYFUNCTION("INDEX(IFNA(REGEXEXTRACT(D206, ""([^ ]+)$"")))"),"PHI")</f>
        <v>PHI</v>
      </c>
      <c r="C206" s="4">
        <f t="shared" si="4"/>
        <v>0.9</v>
      </c>
      <c r="D206" s="4" t="s">
        <v>403</v>
      </c>
      <c r="E206" s="7" t="s">
        <v>419</v>
      </c>
      <c r="F206" s="6">
        <v>0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1</v>
      </c>
      <c r="R206" s="4">
        <v>4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Ezekiel Elliott</v>
      </c>
      <c r="B207" s="4" t="str">
        <f ca="1">IFERROR(__xludf.DUMMYFUNCTION("INDEX(IFNA(REGEXEXTRACT(D207, ""([^ ]+)$"")))"),"LAC")</f>
        <v>LAC</v>
      </c>
      <c r="C207" s="4">
        <f t="shared" si="4"/>
        <v>0.60000000000000009</v>
      </c>
      <c r="D207" s="4" t="s">
        <v>106</v>
      </c>
      <c r="E207" s="7" t="s">
        <v>341</v>
      </c>
      <c r="F207" s="6">
        <v>0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3</v>
      </c>
      <c r="N207" s="4">
        <v>6</v>
      </c>
      <c r="O207" s="4">
        <v>0</v>
      </c>
      <c r="P207" s="8">
        <v>0</v>
      </c>
      <c r="Q207" s="7">
        <v>0</v>
      </c>
      <c r="R207" s="4">
        <v>0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Tucker Fisk</v>
      </c>
      <c r="B208" s="4" t="str">
        <f ca="1">IFERROR(__xludf.DUMMYFUNCTION("INDEX(IFNA(REGEXEXTRACT(D208, ""([^ ]+)$"")))"),"LAC")</f>
        <v>LAC</v>
      </c>
      <c r="C208" s="4">
        <f t="shared" si="4"/>
        <v>1.2000000000000002</v>
      </c>
      <c r="D208" s="4" t="s">
        <v>555</v>
      </c>
      <c r="E208" s="7" t="s">
        <v>61</v>
      </c>
      <c r="F208" s="6">
        <v>0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1</v>
      </c>
      <c r="R208" s="4">
        <v>7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John FitzPatrick</v>
      </c>
      <c r="B209" s="4" t="str">
        <f ca="1">IFERROR(__xludf.DUMMYFUNCTION("INDEX(IFNA(REGEXEXTRACT(D209, ""([^ ]+)$"")))"),"GB")</f>
        <v>GB</v>
      </c>
      <c r="C209" s="4">
        <f t="shared" si="4"/>
        <v>0.7</v>
      </c>
      <c r="D209" s="4" t="s">
        <v>592</v>
      </c>
      <c r="E209" s="7" t="s">
        <v>340</v>
      </c>
      <c r="F209" s="6">
        <v>0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1</v>
      </c>
      <c r="R209" s="4">
        <v>2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Eric Gray</v>
      </c>
      <c r="B210" s="4" t="str">
        <f ca="1">IFERROR(__xludf.DUMMYFUNCTION("INDEX(IFNA(REGEXEXTRACT(D210, ""([^ ]+)$"")))"),"NYG")</f>
        <v>NYG</v>
      </c>
      <c r="C210" s="4">
        <f t="shared" si="4"/>
        <v>1.6</v>
      </c>
      <c r="D210" s="4" t="s">
        <v>296</v>
      </c>
      <c r="E210" s="7" t="s">
        <v>358</v>
      </c>
      <c r="F210" s="6">
        <v>0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1</v>
      </c>
      <c r="N210" s="4">
        <v>-1</v>
      </c>
      <c r="O210" s="4">
        <v>0</v>
      </c>
      <c r="P210" s="8">
        <v>0</v>
      </c>
      <c r="Q210" s="7">
        <v>2</v>
      </c>
      <c r="R210" s="4">
        <v>7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Hassan Haskins</v>
      </c>
      <c r="B211" s="4" t="str">
        <f ca="1">IFERROR(__xludf.DUMMYFUNCTION("INDEX(IFNA(REGEXEXTRACT(D211, ""([^ ]+)$"")))"),"LAC")</f>
        <v>LAC</v>
      </c>
      <c r="C211" s="4">
        <f t="shared" si="4"/>
        <v>0.30000000000000004</v>
      </c>
      <c r="D211" s="4" t="s">
        <v>387</v>
      </c>
      <c r="E211" s="7" t="s">
        <v>61</v>
      </c>
      <c r="F211" s="6">
        <v>0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1</v>
      </c>
      <c r="N211" s="4">
        <v>3</v>
      </c>
      <c r="O211" s="4">
        <v>0</v>
      </c>
      <c r="P211" s="8">
        <v>0</v>
      </c>
      <c r="Q211" s="7">
        <v>0</v>
      </c>
      <c r="R211" s="4">
        <v>0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Elijah Higgins</v>
      </c>
      <c r="B212" s="4" t="str">
        <f ca="1">IFERROR(__xludf.DUMMYFUNCTION("INDEX(IFNA(REGEXEXTRACT(D212, ""([^ ]+)$"")))"),"ARI")</f>
        <v>ARI</v>
      </c>
      <c r="C212" s="4">
        <f t="shared" si="4"/>
        <v>1</v>
      </c>
      <c r="D212" s="4" t="s">
        <v>245</v>
      </c>
      <c r="E212" s="7" t="s">
        <v>112</v>
      </c>
      <c r="F212" s="6">
        <v>0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5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Julian Hill</v>
      </c>
      <c r="B213" s="4" t="str">
        <f ca="1">IFERROR(__xludf.DUMMYFUNCTION("INDEX(IFNA(REGEXEXTRACT(D213, ""([^ ]+)$"")))"),"MIA")</f>
        <v>MIA</v>
      </c>
      <c r="C213" s="4">
        <f t="shared" si="4"/>
        <v>1.3</v>
      </c>
      <c r="D213" s="4" t="s">
        <v>301</v>
      </c>
      <c r="E213" s="7" t="s">
        <v>101</v>
      </c>
      <c r="F213" s="6">
        <v>0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1</v>
      </c>
      <c r="R213" s="4">
        <v>8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Lil'Jordan Humphrey</v>
      </c>
      <c r="B214" s="4" t="str">
        <f ca="1">IFERROR(__xludf.DUMMYFUNCTION("INDEX(IFNA(REGEXEXTRACT(D214, ""([^ ]+)$"")))"),"DEN")</f>
        <v>DEN</v>
      </c>
      <c r="C214" s="4">
        <f t="shared" si="4"/>
        <v>1.4</v>
      </c>
      <c r="D214" s="4" t="s">
        <v>365</v>
      </c>
      <c r="E214" s="7" t="s">
        <v>420</v>
      </c>
      <c r="F214" s="6">
        <v>0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4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Charlie Kolar</v>
      </c>
      <c r="B215" s="4" t="str">
        <f ca="1">IFERROR(__xludf.DUMMYFUNCTION("INDEX(IFNA(REGEXEXTRACT(D215, ""([^ ]+)$"")))"),"BAL")</f>
        <v>BAL</v>
      </c>
      <c r="C215" s="4">
        <f t="shared" si="4"/>
        <v>1.1000000000000001</v>
      </c>
      <c r="D215" s="4" t="s">
        <v>408</v>
      </c>
      <c r="E215" s="7" t="s">
        <v>82</v>
      </c>
      <c r="F215" s="6">
        <v>0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1</v>
      </c>
      <c r="R215" s="4">
        <v>6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Trey Lance</v>
      </c>
      <c r="B216" s="4" t="str">
        <f ca="1">IFERROR(__xludf.DUMMYFUNCTION("INDEX(IFNA(REGEXEXTRACT(D216, ""([^ ]+)$"")))"),"DAL")</f>
        <v>DAL</v>
      </c>
      <c r="C216" s="4">
        <f t="shared" si="4"/>
        <v>-0.30000000000000004</v>
      </c>
      <c r="D216" s="4" t="s">
        <v>589</v>
      </c>
      <c r="E216" s="7" t="s">
        <v>341</v>
      </c>
      <c r="F216" s="6">
        <v>0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1</v>
      </c>
      <c r="N216" s="4">
        <v>-3</v>
      </c>
      <c r="O216" s="4">
        <v>0</v>
      </c>
      <c r="P216" s="8">
        <v>0</v>
      </c>
      <c r="Q216" s="7">
        <v>0</v>
      </c>
      <c r="R216" s="4">
        <v>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Drew Lock</v>
      </c>
      <c r="B217" s="4" t="str">
        <f ca="1">IFERROR(__xludf.DUMMYFUNCTION("INDEX(IFNA(REGEXEXTRACT(D217, ""([^ ]+)$"")))"),"NYG")</f>
        <v>NYG</v>
      </c>
      <c r="C217" s="4">
        <f t="shared" si="4"/>
        <v>0.12</v>
      </c>
      <c r="D217" s="4" t="s">
        <v>529</v>
      </c>
      <c r="E217" s="7" t="s">
        <v>358</v>
      </c>
      <c r="F217" s="6">
        <v>0</v>
      </c>
      <c r="G217" s="7">
        <v>1</v>
      </c>
      <c r="H217" s="4">
        <v>1</v>
      </c>
      <c r="I217" s="4">
        <v>3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0</v>
      </c>
      <c r="R217" s="4">
        <v>0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Jordan Mason</v>
      </c>
      <c r="B218" s="4" t="str">
        <f ca="1">IFERROR(__xludf.DUMMYFUNCTION("INDEX(IFNA(REGEXEXTRACT(D218, ""([^ ]+)$"")))"),"SF")</f>
        <v>SF</v>
      </c>
      <c r="C218" s="4">
        <f t="shared" si="4"/>
        <v>1.8</v>
      </c>
      <c r="D218" s="4" t="s">
        <v>41</v>
      </c>
      <c r="E218" s="7" t="s">
        <v>355</v>
      </c>
      <c r="F218" s="6">
        <v>0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3</v>
      </c>
      <c r="N218" s="4">
        <v>8</v>
      </c>
      <c r="O218" s="4">
        <v>0</v>
      </c>
      <c r="P218" s="8">
        <v>0</v>
      </c>
      <c r="Q218" s="7">
        <v>1</v>
      </c>
      <c r="R218" s="4">
        <v>5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Luke McCaffrey</v>
      </c>
      <c r="B219" s="4" t="str">
        <f ca="1">IFERROR(__xludf.DUMMYFUNCTION("INDEX(IFNA(REGEXEXTRACT(D219, ""([^ ]+)$"")))"),"WAS")</f>
        <v>WAS</v>
      </c>
      <c r="C219" s="4">
        <f t="shared" si="4"/>
        <v>1.3</v>
      </c>
      <c r="D219" s="4" t="s">
        <v>253</v>
      </c>
      <c r="E219" s="7" t="s">
        <v>89</v>
      </c>
      <c r="F219" s="6">
        <v>0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8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Bo Melton</v>
      </c>
      <c r="B220" s="4" t="str">
        <f ca="1">IFERROR(__xludf.DUMMYFUNCTION("INDEX(IFNA(REGEXEXTRACT(D220, ""([^ ]+)$"")))"),"GB")</f>
        <v>GB</v>
      </c>
      <c r="C220" s="4">
        <f t="shared" si="4"/>
        <v>0.5</v>
      </c>
      <c r="D220" s="4" t="s">
        <v>409</v>
      </c>
      <c r="E220" s="7" t="s">
        <v>340</v>
      </c>
      <c r="F220" s="6">
        <v>0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1</v>
      </c>
      <c r="N220" s="4">
        <v>5</v>
      </c>
      <c r="O220" s="4">
        <v>0</v>
      </c>
      <c r="P220" s="8">
        <v>0</v>
      </c>
      <c r="Q220" s="7">
        <v>0</v>
      </c>
      <c r="R220" s="4">
        <v>0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John Metchie</v>
      </c>
      <c r="B221" s="4" t="str">
        <f ca="1">IFERROR(__xludf.DUMMYFUNCTION("INDEX(IFNA(REGEXEXTRACT(D221, ""([^ ]+)$"")))"),"HOU")</f>
        <v>HOU</v>
      </c>
      <c r="C221" s="4">
        <f t="shared" si="4"/>
        <v>1.1000000000000001</v>
      </c>
      <c r="D221" s="4" t="s">
        <v>476</v>
      </c>
      <c r="E221" s="7" t="s">
        <v>157</v>
      </c>
      <c r="F221" s="6">
        <v>0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1</v>
      </c>
      <c r="R221" s="4">
        <v>6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Jonathan Mingo</v>
      </c>
      <c r="B222" s="4" t="str">
        <f ca="1">IFERROR(__xludf.DUMMYFUNCTION("INDEX(IFNA(REGEXEXTRACT(D222, ""([^ ]+)$"")))"),"DAL")</f>
        <v>DAL</v>
      </c>
      <c r="C222" s="4">
        <f t="shared" si="4"/>
        <v>1.3</v>
      </c>
      <c r="D222" s="4" t="s">
        <v>198</v>
      </c>
      <c r="E222" s="7" t="s">
        <v>341</v>
      </c>
      <c r="F222" s="6">
        <v>0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8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Raheem Mostert</v>
      </c>
      <c r="B223" s="4" t="str">
        <f ca="1">IFERROR(__xludf.DUMMYFUNCTION("INDEX(IFNA(REGEXEXTRACT(D223, ""([^ ]+)$"")))"),"MIA")</f>
        <v>MIA</v>
      </c>
      <c r="C223" s="4">
        <f t="shared" si="4"/>
        <v>0.7</v>
      </c>
      <c r="D223" s="4" t="s">
        <v>259</v>
      </c>
      <c r="E223" s="7" t="s">
        <v>101</v>
      </c>
      <c r="F223" s="6">
        <v>0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2</v>
      </c>
      <c r="N223" s="4">
        <v>5</v>
      </c>
      <c r="O223" s="4">
        <v>0</v>
      </c>
      <c r="P223" s="8">
        <v>0</v>
      </c>
      <c r="Q223" s="7">
        <v>1</v>
      </c>
      <c r="R223" s="4">
        <v>-3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Nick Mullens</v>
      </c>
      <c r="B224" s="4" t="str">
        <f ca="1">IFERROR(__xludf.DUMMYFUNCTION("INDEX(IFNA(REGEXEXTRACT(D224, ""([^ ]+)$"")))"),"MIN")</f>
        <v>MIN</v>
      </c>
      <c r="C224" s="4">
        <f t="shared" si="4"/>
        <v>0.56000000000000005</v>
      </c>
      <c r="D224" s="4" t="s">
        <v>459</v>
      </c>
      <c r="E224" s="7" t="s">
        <v>76</v>
      </c>
      <c r="F224" s="6">
        <v>0</v>
      </c>
      <c r="G224" s="7">
        <v>1</v>
      </c>
      <c r="H224" s="4">
        <v>1</v>
      </c>
      <c r="I224" s="4">
        <v>14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0</v>
      </c>
      <c r="R224" s="4">
        <v>0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John Mundt</v>
      </c>
      <c r="B225" s="4" t="str">
        <f ca="1">IFERROR(__xludf.DUMMYFUNCTION("INDEX(IFNA(REGEXEXTRACT(D225, ""([^ ]+)$"")))"),"MIN")</f>
        <v>MIN</v>
      </c>
      <c r="C225" s="4">
        <f t="shared" si="4"/>
        <v>1.2000000000000002</v>
      </c>
      <c r="D225" s="4" t="s">
        <v>260</v>
      </c>
      <c r="E225" s="7" t="s">
        <v>76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1</v>
      </c>
      <c r="R225" s="4">
        <v>7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Cordarrelle Patterson</v>
      </c>
      <c r="B226" s="4" t="str">
        <f ca="1">IFERROR(__xludf.DUMMYFUNCTION("INDEX(IFNA(REGEXEXTRACT(D226, ""([^ ]+)$"")))"),"PIT")</f>
        <v>PIT</v>
      </c>
      <c r="C226" s="4">
        <f t="shared" si="4"/>
        <v>-0.2</v>
      </c>
      <c r="D226" s="4" t="s">
        <v>265</v>
      </c>
      <c r="E226" s="7" t="s">
        <v>85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1</v>
      </c>
      <c r="N226" s="4">
        <v>-2</v>
      </c>
      <c r="O226" s="4">
        <v>0</v>
      </c>
      <c r="P226" s="8">
        <v>0</v>
      </c>
      <c r="Q226" s="7">
        <v>0</v>
      </c>
      <c r="R226" s="4">
        <v>0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Kenny Pickett</v>
      </c>
      <c r="B227" s="4" t="str">
        <f ca="1">IFERROR(__xludf.DUMMYFUNCTION("INDEX(IFNA(REGEXEXTRACT(D227, ""([^ ]+)$"")))"),"PHI")</f>
        <v>PHI</v>
      </c>
      <c r="C227" s="4">
        <f t="shared" si="4"/>
        <v>-0.2</v>
      </c>
      <c r="D227" s="4" t="s">
        <v>534</v>
      </c>
      <c r="E227" s="7" t="s">
        <v>419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2</v>
      </c>
      <c r="N227" s="4">
        <v>-2</v>
      </c>
      <c r="O227" s="4">
        <v>0</v>
      </c>
      <c r="P227" s="8">
        <v>0</v>
      </c>
      <c r="Q227" s="7">
        <v>0</v>
      </c>
      <c r="R227" s="4">
        <v>0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Ja'Lynn Polk</v>
      </c>
      <c r="B228" s="4" t="str">
        <f ca="1">IFERROR(__xludf.DUMMYFUNCTION("INDEX(IFNA(REGEXEXTRACT(D228, ""([^ ]+)$"")))"),"NE")</f>
        <v>NE</v>
      </c>
      <c r="C228" s="4">
        <f t="shared" si="4"/>
        <v>1.2000000000000002</v>
      </c>
      <c r="D228" s="4" t="s">
        <v>318</v>
      </c>
      <c r="E228" s="7" t="s">
        <v>92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7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Craig Reynolds</v>
      </c>
      <c r="B229" s="4" t="str">
        <f ca="1">IFERROR(__xludf.DUMMYFUNCTION("INDEX(IFNA(REGEXEXTRACT(D229, ""([^ ]+)$"")))"),"DET")</f>
        <v>DET</v>
      </c>
      <c r="C229" s="4">
        <f t="shared" si="4"/>
        <v>0.60000000000000009</v>
      </c>
      <c r="D229" s="4" t="s">
        <v>509</v>
      </c>
      <c r="E229" s="7" t="s">
        <v>35</v>
      </c>
      <c r="F229" s="6">
        <v>0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1</v>
      </c>
      <c r="N229" s="4">
        <v>6</v>
      </c>
      <c r="O229" s="4">
        <v>0</v>
      </c>
      <c r="P229" s="8">
        <v>0</v>
      </c>
      <c r="Q229" s="7">
        <v>0</v>
      </c>
      <c r="R229" s="4">
        <v>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JuJu Smith-Schuster</v>
      </c>
      <c r="B230" s="4" t="str">
        <f ca="1">IFERROR(__xludf.DUMMYFUNCTION("INDEX(IFNA(REGEXEXTRACT(D230, ""([^ ]+)$"")))"),"KC")</f>
        <v>KC</v>
      </c>
      <c r="C230" s="4">
        <f t="shared" si="4"/>
        <v>1.1000000000000001</v>
      </c>
      <c r="D230" s="4" t="s">
        <v>427</v>
      </c>
      <c r="E230" s="7" t="s">
        <v>344</v>
      </c>
      <c r="F230" s="6">
        <v>0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6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Durham Smythe</v>
      </c>
      <c r="B231" s="4" t="str">
        <f ca="1">IFERROR(__xludf.DUMMYFUNCTION("INDEX(IFNA(REGEXEXTRACT(D231, ""([^ ]+)$"")))"),"MIA")</f>
        <v>MIA</v>
      </c>
      <c r="C231" s="4">
        <f t="shared" si="4"/>
        <v>1.3</v>
      </c>
      <c r="D231" s="4" t="s">
        <v>412</v>
      </c>
      <c r="E231" s="7" t="s">
        <v>101</v>
      </c>
      <c r="F231" s="6">
        <v>0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8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Carson Steele</v>
      </c>
      <c r="B232" s="4" t="str">
        <f ca="1">IFERROR(__xludf.DUMMYFUNCTION("INDEX(IFNA(REGEXEXTRACT(D232, ""([^ ]+)$"")))"),"KC")</f>
        <v>KC</v>
      </c>
      <c r="C232" s="4">
        <f t="shared" si="4"/>
        <v>1.8</v>
      </c>
      <c r="D232" s="4" t="s">
        <v>324</v>
      </c>
      <c r="E232" s="7" t="s">
        <v>344</v>
      </c>
      <c r="F232" s="6">
        <v>0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1</v>
      </c>
      <c r="N232" s="4">
        <v>4</v>
      </c>
      <c r="O232" s="4">
        <v>0</v>
      </c>
      <c r="P232" s="8">
        <v>0</v>
      </c>
      <c r="Q232" s="7">
        <v>1</v>
      </c>
      <c r="R232" s="4">
        <v>9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Adam Trautman</v>
      </c>
      <c r="B233" s="4" t="str">
        <f ca="1">IFERROR(__xludf.DUMMYFUNCTION("INDEX(IFNA(REGEXEXTRACT(D233, ""([^ ]+)$"")))"),"DEN")</f>
        <v>DEN</v>
      </c>
      <c r="C233" s="4">
        <f t="shared" si="4"/>
        <v>0.8</v>
      </c>
      <c r="D233" s="4" t="s">
        <v>445</v>
      </c>
      <c r="E233" s="7" t="s">
        <v>420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3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Tommy Tremble</v>
      </c>
      <c r="B234" s="4" t="str">
        <f ca="1">IFERROR(__xludf.DUMMYFUNCTION("INDEX(IFNA(REGEXEXTRACT(D234, ""([^ ]+)$"")))"),"CAR")</f>
        <v>CAR</v>
      </c>
      <c r="C234" s="4">
        <f t="shared" si="4"/>
        <v>1</v>
      </c>
      <c r="D234" s="4" t="s">
        <v>380</v>
      </c>
      <c r="E234" s="7" t="s">
        <v>424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5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D.J. Turner</v>
      </c>
      <c r="B235" s="4" t="str">
        <f ca="1">IFERROR(__xludf.DUMMYFUNCTION("INDEX(IFNA(REGEXEXTRACT(D235, ""([^ ]+)$"")))"),"LV")</f>
        <v>LV</v>
      </c>
      <c r="C235" s="4">
        <f t="shared" si="4"/>
        <v>1.5</v>
      </c>
      <c r="D235" s="4" t="s">
        <v>329</v>
      </c>
      <c r="E235" s="7" t="s">
        <v>49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2</v>
      </c>
      <c r="R235" s="4">
        <v>5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KaVontae Turpin</v>
      </c>
      <c r="B236" s="4" t="str">
        <f ca="1">IFERROR(__xludf.DUMMYFUNCTION("INDEX(IFNA(REGEXEXTRACT(D236, ""([^ ]+)$"")))"),"DAL")</f>
        <v>DAL</v>
      </c>
      <c r="C236" s="4">
        <f t="shared" si="4"/>
        <v>1.3</v>
      </c>
      <c r="D236" s="4" t="s">
        <v>414</v>
      </c>
      <c r="E236" s="7" t="s">
        <v>341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1</v>
      </c>
      <c r="R236" s="4">
        <v>8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Malik Washington</v>
      </c>
      <c r="B237" s="4" t="str">
        <f ca="1">IFERROR(__xludf.DUMMYFUNCTION("INDEX(IFNA(REGEXEXTRACT(D237, ""([^ ]+)$"")))"),"MIA")</f>
        <v>MIA</v>
      </c>
      <c r="C237" s="4">
        <f t="shared" si="4"/>
        <v>0.79999999999999993</v>
      </c>
      <c r="D237" s="4" t="s">
        <v>481</v>
      </c>
      <c r="E237" s="7" t="s">
        <v>101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1</v>
      </c>
      <c r="N237" s="4">
        <v>2</v>
      </c>
      <c r="O237" s="4">
        <v>0</v>
      </c>
      <c r="P237" s="8">
        <v>0</v>
      </c>
      <c r="Q237" s="7">
        <v>1</v>
      </c>
      <c r="R237" s="4">
        <v>1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Christian Watson</v>
      </c>
      <c r="B238" s="4" t="str">
        <f ca="1">IFERROR(__xludf.DUMMYFUNCTION("INDEX(IFNA(REGEXEXTRACT(D238, ""([^ ]+)$"")))"),"GB")</f>
        <v>GB</v>
      </c>
      <c r="C238" s="4">
        <f t="shared" si="4"/>
        <v>0.4</v>
      </c>
      <c r="D238" s="4" t="s">
        <v>148</v>
      </c>
      <c r="E238" s="7" t="s">
        <v>340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1</v>
      </c>
      <c r="N238" s="4">
        <v>4</v>
      </c>
      <c r="O238" s="4">
        <v>0</v>
      </c>
      <c r="P238" s="8">
        <v>0</v>
      </c>
      <c r="Q238" s="7">
        <v>0</v>
      </c>
      <c r="R238" s="4">
        <v>0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Javonte Williams</v>
      </c>
      <c r="B239" s="4" t="str">
        <f ca="1">IFERROR(__xludf.DUMMYFUNCTION("INDEX(IFNA(REGEXEXTRACT(D239, ""([^ ]+)$"")))"),"DEN")</f>
        <v>DEN</v>
      </c>
      <c r="C239" s="4">
        <f t="shared" si="4"/>
        <v>1.4000000000000001</v>
      </c>
      <c r="D239" s="4" t="s">
        <v>227</v>
      </c>
      <c r="E239" s="7" t="s">
        <v>420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8</v>
      </c>
      <c r="N239" s="4">
        <v>-2</v>
      </c>
      <c r="O239" s="4">
        <v>0</v>
      </c>
      <c r="P239" s="8">
        <v>0</v>
      </c>
      <c r="Q239" s="7">
        <v>2</v>
      </c>
      <c r="R239" s="4">
        <v>6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Robert Woods</v>
      </c>
      <c r="B240" s="4" t="str">
        <f ca="1">IFERROR(__xludf.DUMMYFUNCTION("INDEX(IFNA(REGEXEXTRACT(D240, ""([^ ]+)$"")))"),"HOU")</f>
        <v>HOU</v>
      </c>
      <c r="C240" s="4">
        <f t="shared" si="4"/>
        <v>1.3</v>
      </c>
      <c r="D240" s="4" t="s">
        <v>446</v>
      </c>
      <c r="E240" s="7" t="s">
        <v>157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8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Olamide Zaccheaus</v>
      </c>
      <c r="B241" s="4" t="str">
        <f ca="1">IFERROR(__xludf.DUMMYFUNCTION("INDEX(IFNA(REGEXEXTRACT(D241, ""([^ ]+)$"")))"),"WAS")</f>
        <v>WAS</v>
      </c>
      <c r="C241" s="4">
        <f t="shared" si="4"/>
        <v>1.3</v>
      </c>
      <c r="D241" s="4" t="s">
        <v>278</v>
      </c>
      <c r="E241" s="7" t="s">
        <v>89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8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DeAndre Carter</v>
      </c>
      <c r="B242" s="4" t="str">
        <f ca="1">IFERROR(__xludf.DUMMYFUNCTION("INDEX(IFNA(REGEXEXTRACT(D242, ""([^ ]+)$"")))"),"CHI")</f>
        <v>CHI</v>
      </c>
      <c r="C242" s="4">
        <f t="shared" si="4"/>
        <v>-2</v>
      </c>
      <c r="D242" s="4" t="s">
        <v>287</v>
      </c>
      <c r="E242" s="7" t="s">
        <v>155</v>
      </c>
      <c r="F242" s="6">
        <v>-1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0</v>
      </c>
      <c r="R242" s="4">
        <v>0</v>
      </c>
      <c r="S242" s="4">
        <v>0</v>
      </c>
      <c r="T242" s="8">
        <v>0</v>
      </c>
      <c r="U242" s="7">
        <v>1</v>
      </c>
      <c r="V242" s="8">
        <v>0</v>
      </c>
    </row>
    <row r="243" spans="1:22" x14ac:dyDescent="0.2">
      <c r="A243" s="4" t="str">
        <f t="shared" ca="1" si="0"/>
        <v>Jha'Quan Jackson</v>
      </c>
      <c r="B243" s="4" t="str">
        <f ca="1">IFERROR(__xludf.DUMMYFUNCTION("INDEX(IFNA(REGEXEXTRACT(D243, ""([^ ]+)$"")))"),"TEN")</f>
        <v>TEN</v>
      </c>
      <c r="C243" s="4">
        <f t="shared" si="4"/>
        <v>-2</v>
      </c>
      <c r="D243" s="4" t="s">
        <v>593</v>
      </c>
      <c r="E243" s="7" t="s">
        <v>362</v>
      </c>
      <c r="F243" s="6">
        <v>-1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0</v>
      </c>
      <c r="R243" s="4">
        <v>0</v>
      </c>
      <c r="S243" s="4">
        <v>0</v>
      </c>
      <c r="T243" s="8">
        <v>0</v>
      </c>
      <c r="U243" s="7">
        <v>1</v>
      </c>
      <c r="V243" s="8">
        <v>0</v>
      </c>
    </row>
    <row r="244" spans="1:22" x14ac:dyDescent="0.2">
      <c r="A244" s="4"/>
      <c r="B244" s="4"/>
      <c r="C244" s="4"/>
      <c r="D244" s="4"/>
      <c r="E244" s="7"/>
      <c r="F244" s="6"/>
      <c r="G244" s="7"/>
      <c r="H244" s="4"/>
      <c r="I244" s="4"/>
      <c r="J244" s="4"/>
      <c r="K244" s="4"/>
      <c r="L244" s="8"/>
      <c r="M244" s="7"/>
      <c r="N244" s="4"/>
      <c r="O244" s="4"/>
      <c r="P244" s="8"/>
      <c r="Q244" s="7"/>
      <c r="R244" s="4"/>
      <c r="S244" s="4"/>
      <c r="T244" s="8"/>
      <c r="U244" s="7"/>
      <c r="V244" s="8"/>
    </row>
    <row r="245" spans="1:22" x14ac:dyDescent="0.2">
      <c r="A245" s="4"/>
      <c r="B245" s="4"/>
      <c r="C245" s="4"/>
      <c r="D245" s="4"/>
      <c r="E245" s="7"/>
      <c r="F245" s="6"/>
      <c r="G245" s="7"/>
      <c r="H245" s="4"/>
      <c r="I245" s="4"/>
      <c r="J245" s="4"/>
      <c r="K245" s="4"/>
      <c r="L245" s="8"/>
      <c r="M245" s="7"/>
      <c r="N245" s="4"/>
      <c r="O245" s="4"/>
      <c r="P245" s="8"/>
      <c r="Q245" s="7"/>
      <c r="R245" s="4"/>
      <c r="S245" s="4"/>
      <c r="T245" s="8"/>
      <c r="U245" s="7"/>
      <c r="V245" s="8"/>
    </row>
    <row r="246" spans="1:22" x14ac:dyDescent="0.2">
      <c r="A246" s="4"/>
      <c r="B246" s="4"/>
      <c r="C246" s="4"/>
      <c r="D246" s="4"/>
      <c r="E246" s="7"/>
      <c r="F246" s="6"/>
      <c r="G246" s="7"/>
      <c r="H246" s="4"/>
      <c r="I246" s="4"/>
      <c r="J246" s="4"/>
      <c r="K246" s="4"/>
      <c r="L246" s="8"/>
      <c r="M246" s="7"/>
      <c r="N246" s="4"/>
      <c r="O246" s="4"/>
      <c r="P246" s="8"/>
      <c r="Q246" s="7"/>
      <c r="R246" s="4"/>
      <c r="S246" s="4"/>
      <c r="T246" s="8"/>
      <c r="U246" s="7"/>
      <c r="V246" s="8"/>
    </row>
    <row r="247" spans="1:22" x14ac:dyDescent="0.2">
      <c r="A247" s="4"/>
      <c r="B247" s="4"/>
      <c r="C247" s="4"/>
      <c r="D247" s="4"/>
      <c r="E247" s="7"/>
      <c r="F247" s="6"/>
      <c r="G247" s="7"/>
      <c r="H247" s="4"/>
      <c r="I247" s="4"/>
      <c r="J247" s="4"/>
      <c r="K247" s="4"/>
      <c r="L247" s="8"/>
      <c r="M247" s="7"/>
      <c r="N247" s="4"/>
      <c r="O247" s="4"/>
      <c r="P247" s="8"/>
      <c r="Q247" s="7"/>
      <c r="R247" s="4"/>
      <c r="S247" s="4"/>
      <c r="T247" s="8"/>
      <c r="U247" s="7"/>
      <c r="V247" s="8"/>
    </row>
    <row r="248" spans="1:22" x14ac:dyDescent="0.2">
      <c r="A248" s="4"/>
      <c r="B248" s="4"/>
      <c r="C248" s="4"/>
      <c r="D248" s="4"/>
      <c r="E248" s="7"/>
      <c r="F248" s="6"/>
      <c r="G248" s="7"/>
      <c r="H248" s="4"/>
      <c r="I248" s="4"/>
      <c r="J248" s="4"/>
      <c r="K248" s="4"/>
      <c r="L248" s="8"/>
      <c r="M248" s="7"/>
      <c r="N248" s="4"/>
      <c r="O248" s="4"/>
      <c r="P248" s="8"/>
      <c r="Q248" s="7"/>
      <c r="R248" s="4"/>
      <c r="S248" s="4"/>
      <c r="T248" s="8"/>
      <c r="U248" s="7"/>
      <c r="V248" s="8"/>
    </row>
    <row r="249" spans="1:22" x14ac:dyDescent="0.2">
      <c r="A249" s="4"/>
      <c r="B249" s="4"/>
      <c r="C249" s="4"/>
      <c r="D249" s="4"/>
      <c r="E249" s="7"/>
      <c r="F249" s="6"/>
      <c r="G249" s="7"/>
      <c r="H249" s="4"/>
      <c r="I249" s="4"/>
      <c r="J249" s="4"/>
      <c r="K249" s="4"/>
      <c r="L249" s="8"/>
      <c r="M249" s="7"/>
      <c r="N249" s="4"/>
      <c r="O249" s="4"/>
      <c r="P249" s="8"/>
      <c r="Q249" s="7"/>
      <c r="R249" s="4"/>
      <c r="S249" s="4"/>
      <c r="T249" s="8"/>
      <c r="U249" s="7"/>
      <c r="V249" s="8"/>
    </row>
    <row r="250" spans="1:22" x14ac:dyDescent="0.2">
      <c r="A250" s="4"/>
      <c r="B250" s="4"/>
      <c r="C250" s="4"/>
      <c r="D250" s="4"/>
      <c r="E250" s="7"/>
      <c r="F250" s="6"/>
      <c r="G250" s="7"/>
      <c r="H250" s="4"/>
      <c r="I250" s="4"/>
      <c r="J250" s="4"/>
      <c r="K250" s="4"/>
      <c r="L250" s="8"/>
      <c r="M250" s="7"/>
      <c r="N250" s="4"/>
      <c r="O250" s="4"/>
      <c r="P250" s="8"/>
      <c r="Q250" s="7"/>
      <c r="R250" s="4"/>
      <c r="S250" s="4"/>
      <c r="T250" s="8"/>
      <c r="U250" s="7"/>
      <c r="V250" s="8"/>
    </row>
    <row r="251" spans="1:22" x14ac:dyDescent="0.2">
      <c r="A251" s="4"/>
      <c r="B251" s="4"/>
      <c r="C251" s="4"/>
      <c r="D251" s="4"/>
      <c r="E251" s="7"/>
      <c r="F251" s="6"/>
      <c r="G251" s="7"/>
      <c r="H251" s="4"/>
      <c r="I251" s="4"/>
      <c r="J251" s="4"/>
      <c r="K251" s="4"/>
      <c r="L251" s="8"/>
      <c r="M251" s="7"/>
      <c r="N251" s="4"/>
      <c r="O251" s="4"/>
      <c r="P251" s="8"/>
      <c r="Q251" s="7"/>
      <c r="R251" s="4"/>
      <c r="S251" s="4"/>
      <c r="T251" s="8"/>
      <c r="U251" s="7"/>
      <c r="V251" s="8"/>
    </row>
    <row r="252" spans="1:22" x14ac:dyDescent="0.2">
      <c r="A252" s="4"/>
      <c r="B252" s="4"/>
      <c r="C252" s="4"/>
      <c r="D252" s="4"/>
      <c r="E252" s="7"/>
      <c r="F252" s="6"/>
      <c r="G252" s="7"/>
      <c r="H252" s="4"/>
      <c r="I252" s="4"/>
      <c r="J252" s="4"/>
      <c r="K252" s="4"/>
      <c r="L252" s="8"/>
      <c r="M252" s="7"/>
      <c r="N252" s="4"/>
      <c r="O252" s="4"/>
      <c r="P252" s="8"/>
      <c r="Q252" s="7"/>
      <c r="R252" s="4"/>
      <c r="S252" s="4"/>
      <c r="T252" s="8"/>
      <c r="U252" s="7"/>
      <c r="V252" s="8"/>
    </row>
    <row r="253" spans="1:22" x14ac:dyDescent="0.2">
      <c r="A253" s="4"/>
      <c r="B253" s="4"/>
      <c r="C253" s="4"/>
      <c r="D253" s="4"/>
      <c r="E253" s="7"/>
      <c r="F253" s="6"/>
      <c r="G253" s="7"/>
      <c r="H253" s="4"/>
      <c r="I253" s="4"/>
      <c r="J253" s="4"/>
      <c r="K253" s="4"/>
      <c r="L253" s="8"/>
      <c r="M253" s="7"/>
      <c r="N253" s="4"/>
      <c r="O253" s="4"/>
      <c r="P253" s="8"/>
      <c r="Q253" s="7"/>
      <c r="R253" s="4"/>
      <c r="S253" s="4"/>
      <c r="T253" s="8"/>
      <c r="U253" s="7"/>
      <c r="V253" s="8"/>
    </row>
    <row r="254" spans="1:22" x14ac:dyDescent="0.2">
      <c r="A254" s="4"/>
      <c r="B254" s="4"/>
      <c r="C254" s="4"/>
      <c r="D254" s="4"/>
      <c r="E254" s="7"/>
      <c r="F254" s="6"/>
      <c r="G254" s="7"/>
      <c r="H254" s="4"/>
      <c r="I254" s="4"/>
      <c r="J254" s="4"/>
      <c r="K254" s="4"/>
      <c r="L254" s="8"/>
      <c r="M254" s="7"/>
      <c r="N254" s="4"/>
      <c r="O254" s="4"/>
      <c r="P254" s="8"/>
      <c r="Q254" s="7"/>
      <c r="R254" s="4"/>
      <c r="S254" s="4"/>
      <c r="T254" s="8"/>
      <c r="U254" s="7"/>
      <c r="V254" s="8"/>
    </row>
    <row r="255" spans="1:22" x14ac:dyDescent="0.2">
      <c r="A255" s="4"/>
      <c r="B255" s="4"/>
      <c r="C255" s="4"/>
      <c r="D255" s="4"/>
      <c r="E255" s="7"/>
      <c r="F255" s="6"/>
      <c r="G255" s="7"/>
      <c r="H255" s="4"/>
      <c r="I255" s="4"/>
      <c r="J255" s="4"/>
      <c r="K255" s="4"/>
      <c r="L255" s="8"/>
      <c r="M255" s="7"/>
      <c r="N255" s="4"/>
      <c r="O255" s="4"/>
      <c r="P255" s="8"/>
      <c r="Q255" s="7"/>
      <c r="R255" s="4"/>
      <c r="S255" s="4"/>
      <c r="T255" s="8"/>
      <c r="U255" s="7"/>
      <c r="V255" s="8"/>
    </row>
    <row r="256" spans="1:22" x14ac:dyDescent="0.2">
      <c r="A256" s="4"/>
      <c r="B256" s="4"/>
      <c r="C256" s="4"/>
      <c r="D256" s="4"/>
      <c r="E256" s="7"/>
      <c r="F256" s="6"/>
      <c r="G256" s="7"/>
      <c r="H256" s="4"/>
      <c r="I256" s="4"/>
      <c r="J256" s="4"/>
      <c r="K256" s="4"/>
      <c r="L256" s="8"/>
      <c r="M256" s="7"/>
      <c r="N256" s="4"/>
      <c r="O256" s="4"/>
      <c r="P256" s="8"/>
      <c r="Q256" s="7"/>
      <c r="R256" s="4"/>
      <c r="S256" s="4"/>
      <c r="T256" s="8"/>
      <c r="U256" s="7"/>
      <c r="V256" s="8"/>
    </row>
    <row r="257" spans="1:22" x14ac:dyDescent="0.2">
      <c r="A257" s="4"/>
      <c r="B257" s="4"/>
      <c r="C257" s="4"/>
      <c r="D257" s="4"/>
      <c r="E257" s="7"/>
      <c r="F257" s="6"/>
      <c r="G257" s="7"/>
      <c r="H257" s="4"/>
      <c r="I257" s="4"/>
      <c r="J257" s="4"/>
      <c r="K257" s="4"/>
      <c r="L257" s="8"/>
      <c r="M257" s="7"/>
      <c r="N257" s="4"/>
      <c r="O257" s="4"/>
      <c r="P257" s="8"/>
      <c r="Q257" s="7"/>
      <c r="R257" s="4"/>
      <c r="S257" s="4"/>
      <c r="T257" s="8"/>
      <c r="U257" s="7"/>
      <c r="V257" s="8"/>
    </row>
    <row r="258" spans="1:22" x14ac:dyDescent="0.2">
      <c r="A258" s="4"/>
      <c r="B258" s="4"/>
      <c r="C258" s="4"/>
      <c r="D258" s="4"/>
      <c r="E258" s="7"/>
      <c r="F258" s="6"/>
      <c r="G258" s="7"/>
      <c r="H258" s="4"/>
      <c r="I258" s="4"/>
      <c r="J258" s="4"/>
      <c r="K258" s="4"/>
      <c r="L258" s="8"/>
      <c r="M258" s="7"/>
      <c r="N258" s="4"/>
      <c r="O258" s="4"/>
      <c r="P258" s="8"/>
      <c r="Q258" s="7"/>
      <c r="R258" s="4"/>
      <c r="S258" s="4"/>
      <c r="T258" s="8"/>
      <c r="U258" s="7"/>
      <c r="V258" s="8"/>
    </row>
    <row r="259" spans="1:22" x14ac:dyDescent="0.2">
      <c r="A259" s="4"/>
      <c r="B259" s="4"/>
      <c r="C259" s="4"/>
      <c r="D259" s="4"/>
      <c r="E259" s="7"/>
      <c r="F259" s="6"/>
      <c r="G259" s="7"/>
      <c r="H259" s="4"/>
      <c r="I259" s="4"/>
      <c r="J259" s="4"/>
      <c r="K259" s="4"/>
      <c r="L259" s="8"/>
      <c r="M259" s="7"/>
      <c r="N259" s="4"/>
      <c r="O259" s="4"/>
      <c r="P259" s="8"/>
      <c r="Q259" s="7"/>
      <c r="R259" s="4"/>
      <c r="S259" s="4"/>
      <c r="T259" s="8"/>
      <c r="U259" s="7"/>
      <c r="V259" s="8"/>
    </row>
    <row r="260" spans="1:22" x14ac:dyDescent="0.2">
      <c r="A260" s="4"/>
      <c r="B260" s="4"/>
      <c r="C260" s="4"/>
      <c r="D260" s="4"/>
      <c r="E260" s="7"/>
      <c r="F260" s="6"/>
      <c r="G260" s="7"/>
      <c r="H260" s="4"/>
      <c r="I260" s="4"/>
      <c r="J260" s="4"/>
      <c r="K260" s="4"/>
      <c r="L260" s="8"/>
      <c r="M260" s="7"/>
      <c r="N260" s="4"/>
      <c r="O260" s="4"/>
      <c r="P260" s="8"/>
      <c r="Q260" s="7"/>
      <c r="R260" s="4"/>
      <c r="S260" s="4"/>
      <c r="T260" s="8"/>
      <c r="U260" s="7"/>
      <c r="V260" s="8"/>
    </row>
    <row r="261" spans="1:22" x14ac:dyDescent="0.2">
      <c r="A261" s="4"/>
      <c r="B261" s="4"/>
      <c r="C261" s="4"/>
      <c r="D261" s="4"/>
      <c r="E261" s="7"/>
      <c r="F261" s="6"/>
      <c r="G261" s="7"/>
      <c r="H261" s="4"/>
      <c r="I261" s="4"/>
      <c r="J261" s="4"/>
      <c r="K261" s="4"/>
      <c r="L261" s="8"/>
      <c r="M261" s="7"/>
      <c r="N261" s="4"/>
      <c r="O261" s="4"/>
      <c r="P261" s="8"/>
      <c r="Q261" s="7"/>
      <c r="R261" s="4"/>
      <c r="S261" s="4"/>
      <c r="T261" s="8"/>
      <c r="U261" s="7"/>
      <c r="V261" s="8"/>
    </row>
    <row r="262" spans="1:22" x14ac:dyDescent="0.2">
      <c r="A262" s="4"/>
      <c r="B262" s="4"/>
      <c r="C262" s="4"/>
      <c r="D262" s="4"/>
      <c r="E262" s="7"/>
      <c r="F262" s="6"/>
      <c r="G262" s="7"/>
      <c r="H262" s="4"/>
      <c r="I262" s="4"/>
      <c r="J262" s="4"/>
      <c r="K262" s="4"/>
      <c r="L262" s="8"/>
      <c r="M262" s="7"/>
      <c r="N262" s="4"/>
      <c r="O262" s="4"/>
      <c r="P262" s="8"/>
      <c r="Q262" s="7"/>
      <c r="R262" s="4"/>
      <c r="S262" s="4"/>
      <c r="T262" s="8"/>
      <c r="U262" s="7"/>
      <c r="V262" s="8"/>
    </row>
    <row r="263" spans="1:22" x14ac:dyDescent="0.2">
      <c r="A263" s="4"/>
      <c r="B263" s="4"/>
      <c r="C263" s="4"/>
      <c r="D263" s="4"/>
      <c r="E263" s="7"/>
      <c r="F263" s="6"/>
      <c r="G263" s="7"/>
      <c r="H263" s="4"/>
      <c r="I263" s="4"/>
      <c r="J263" s="4"/>
      <c r="K263" s="4"/>
      <c r="L263" s="8"/>
      <c r="M263" s="7"/>
      <c r="N263" s="4"/>
      <c r="O263" s="4"/>
      <c r="P263" s="8"/>
      <c r="Q263" s="7"/>
      <c r="R263" s="4"/>
      <c r="S263" s="4"/>
      <c r="T263" s="8"/>
      <c r="U263" s="7"/>
      <c r="V263" s="8"/>
    </row>
    <row r="264" spans="1:22" x14ac:dyDescent="0.2">
      <c r="A264" s="4"/>
      <c r="B264" s="4"/>
      <c r="C264" s="4"/>
      <c r="D264" s="4"/>
      <c r="E264" s="7"/>
      <c r="F264" s="6"/>
      <c r="G264" s="7"/>
      <c r="H264" s="4"/>
      <c r="I264" s="4"/>
      <c r="J264" s="4"/>
      <c r="K264" s="4"/>
      <c r="L264" s="8"/>
      <c r="M264" s="7"/>
      <c r="N264" s="4"/>
      <c r="O264" s="4"/>
      <c r="P264" s="8"/>
      <c r="Q264" s="7"/>
      <c r="R264" s="4"/>
      <c r="S264" s="4"/>
      <c r="T264" s="8"/>
      <c r="U264" s="7"/>
      <c r="V264" s="8"/>
    </row>
    <row r="265" spans="1:22" x14ac:dyDescent="0.2">
      <c r="A265" s="4"/>
      <c r="B265" s="4"/>
      <c r="C265" s="4"/>
      <c r="D265" s="4"/>
      <c r="E265" s="7"/>
      <c r="F265" s="6"/>
      <c r="G265" s="7"/>
      <c r="H265" s="4"/>
      <c r="I265" s="4"/>
      <c r="J265" s="4"/>
      <c r="K265" s="4"/>
      <c r="L265" s="8"/>
      <c r="M265" s="7"/>
      <c r="N265" s="4"/>
      <c r="O265" s="4"/>
      <c r="P265" s="8"/>
      <c r="Q265" s="7"/>
      <c r="R265" s="4"/>
      <c r="S265" s="4"/>
      <c r="T265" s="8"/>
      <c r="U265" s="7"/>
      <c r="V265" s="8"/>
    </row>
    <row r="266" spans="1:22" x14ac:dyDescent="0.2">
      <c r="A266" s="4"/>
      <c r="B266" s="4"/>
      <c r="C266" s="4"/>
      <c r="D266" s="4"/>
      <c r="E266" s="7"/>
      <c r="F266" s="6"/>
      <c r="G266" s="7"/>
      <c r="H266" s="4"/>
      <c r="I266" s="4"/>
      <c r="J266" s="4"/>
      <c r="K266" s="4"/>
      <c r="L266" s="8"/>
      <c r="M266" s="7"/>
      <c r="N266" s="4"/>
      <c r="O266" s="4"/>
      <c r="P266" s="8"/>
      <c r="Q266" s="7"/>
      <c r="R266" s="4"/>
      <c r="S266" s="4"/>
      <c r="T266" s="8"/>
      <c r="U266" s="7"/>
      <c r="V266" s="8"/>
    </row>
    <row r="267" spans="1:22" x14ac:dyDescent="0.2">
      <c r="A267" s="4"/>
      <c r="B267" s="4"/>
      <c r="C267" s="4"/>
      <c r="D267" s="4"/>
      <c r="E267" s="7"/>
      <c r="F267" s="6"/>
      <c r="G267" s="7"/>
      <c r="H267" s="4"/>
      <c r="I267" s="4"/>
      <c r="J267" s="4"/>
      <c r="K267" s="4"/>
      <c r="L267" s="8"/>
      <c r="M267" s="7"/>
      <c r="N267" s="4"/>
      <c r="O267" s="4"/>
      <c r="P267" s="8"/>
      <c r="Q267" s="7"/>
      <c r="R267" s="4"/>
      <c r="S267" s="4"/>
      <c r="T267" s="8"/>
      <c r="U267" s="7"/>
      <c r="V267" s="8"/>
    </row>
    <row r="268" spans="1:22" x14ac:dyDescent="0.2">
      <c r="A268" s="4"/>
      <c r="B268" s="4"/>
      <c r="C268" s="4"/>
      <c r="D268" s="4"/>
      <c r="E268" s="7"/>
      <c r="F268" s="6"/>
      <c r="G268" s="7"/>
      <c r="H268" s="4"/>
      <c r="I268" s="4"/>
      <c r="J268" s="4"/>
      <c r="K268" s="4"/>
      <c r="L268" s="8"/>
      <c r="M268" s="7"/>
      <c r="N268" s="4"/>
      <c r="O268" s="4"/>
      <c r="P268" s="8"/>
      <c r="Q268" s="7"/>
      <c r="R268" s="4"/>
      <c r="S268" s="4"/>
      <c r="T268" s="8"/>
      <c r="U268" s="7"/>
      <c r="V268" s="8"/>
    </row>
    <row r="269" spans="1:22" x14ac:dyDescent="0.2">
      <c r="A269" s="4"/>
      <c r="B269" s="4"/>
      <c r="C269" s="4"/>
      <c r="D269" s="4"/>
      <c r="E269" s="7"/>
      <c r="F269" s="6"/>
      <c r="G269" s="7"/>
      <c r="H269" s="4"/>
      <c r="I269" s="4"/>
      <c r="J269" s="4"/>
      <c r="K269" s="4"/>
      <c r="L269" s="8"/>
      <c r="M269" s="7"/>
      <c r="N269" s="4"/>
      <c r="O269" s="4"/>
      <c r="P269" s="8"/>
      <c r="Q269" s="7"/>
      <c r="R269" s="4"/>
      <c r="S269" s="4"/>
      <c r="T269" s="8"/>
      <c r="U269" s="7"/>
      <c r="V269" s="8"/>
    </row>
    <row r="270" spans="1:22" x14ac:dyDescent="0.2">
      <c r="A270" s="4"/>
      <c r="B270" s="4"/>
      <c r="C270" s="4"/>
      <c r="D270" s="4"/>
      <c r="E270" s="7"/>
      <c r="F270" s="6"/>
      <c r="G270" s="7"/>
      <c r="H270" s="4"/>
      <c r="I270" s="4"/>
      <c r="J270" s="4"/>
      <c r="K270" s="4"/>
      <c r="L270" s="8"/>
      <c r="M270" s="7"/>
      <c r="N270" s="4"/>
      <c r="O270" s="4"/>
      <c r="P270" s="8"/>
      <c r="Q270" s="7"/>
      <c r="R270" s="4"/>
      <c r="S270" s="4"/>
      <c r="T270" s="8"/>
      <c r="U270" s="7"/>
      <c r="V270" s="8"/>
    </row>
    <row r="271" spans="1:22" x14ac:dyDescent="0.2">
      <c r="A271" s="4"/>
      <c r="B271" s="4"/>
      <c r="C271" s="4"/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/>
      <c r="B272" s="4"/>
      <c r="C272" s="4"/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/>
      <c r="B273" s="4"/>
      <c r="C273" s="4"/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/>
      <c r="B274" s="4"/>
      <c r="C274" s="4"/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/>
      <c r="B275" s="4"/>
      <c r="C275" s="4"/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/>
      <c r="B276" s="4"/>
      <c r="C276" s="4"/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/>
      <c r="B277" s="4"/>
      <c r="C277" s="4"/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B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Jameis Winston</v>
      </c>
      <c r="B3" s="4" t="str">
        <f ca="1">IFERROR(__xludf.DUMMYFUNCTION("INDEX(IFNA(REGEXEXTRACT(D3, ""([^ ]+)$"")))"),"CLE")</f>
        <v>CLE</v>
      </c>
      <c r="C3" s="4">
        <f t="shared" ref="C3:C66" si="1">Pts_PA*G3+Pts_PC*H3+Pts_PY*I3+Pts_PTD*J3+Pts_PI*K3+Pts_P2*L3+Pts_RA*M3+Pts_RY*N3+Pts_RTD*O3+Pts_R2*P3+Pts_Res*Q3+Pts_ReY*R3+Pts_ReTD*S3+Pts_Re2*T3+Pts_FL*U3+Pts_FTD*V3</f>
        <v>32.979999999999997</v>
      </c>
      <c r="D3" s="4" t="s">
        <v>416</v>
      </c>
      <c r="E3" s="7" t="s">
        <v>356</v>
      </c>
      <c r="F3" s="6">
        <v>40</v>
      </c>
      <c r="G3" s="7">
        <v>58</v>
      </c>
      <c r="H3" s="4">
        <v>34</v>
      </c>
      <c r="I3" s="4">
        <v>497</v>
      </c>
      <c r="J3" s="4">
        <v>4</v>
      </c>
      <c r="K3" s="4">
        <v>3</v>
      </c>
      <c r="L3" s="8">
        <v>1</v>
      </c>
      <c r="M3" s="7">
        <v>3</v>
      </c>
      <c r="N3" s="4">
        <v>11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Jayden Daniels</v>
      </c>
      <c r="B4" s="4" t="str">
        <f ca="1">IFERROR(__xludf.DUMMYFUNCTION("INDEX(IFNA(REGEXEXTRACT(D4, ""([^ ]+)$"")))"),"WAS")</f>
        <v>WAS</v>
      </c>
      <c r="C4" s="4">
        <f t="shared" si="1"/>
        <v>27.64</v>
      </c>
      <c r="D4" s="4" t="s">
        <v>30</v>
      </c>
      <c r="E4" s="7" t="s">
        <v>157</v>
      </c>
      <c r="F4" s="6">
        <v>33</v>
      </c>
      <c r="G4" s="7">
        <v>30</v>
      </c>
      <c r="H4" s="4">
        <v>25</v>
      </c>
      <c r="I4" s="4">
        <v>206</v>
      </c>
      <c r="J4" s="4">
        <v>3</v>
      </c>
      <c r="K4" s="4">
        <v>1</v>
      </c>
      <c r="L4" s="8">
        <v>0</v>
      </c>
      <c r="M4" s="7">
        <v>9</v>
      </c>
      <c r="N4" s="4">
        <v>34</v>
      </c>
      <c r="O4" s="4">
        <v>1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Russell Wilson</v>
      </c>
      <c r="B5" s="4" t="str">
        <f ca="1">IFERROR(__xludf.DUMMYFUNCTION("INDEX(IFNA(REGEXEXTRACT(D5, ""([^ ]+)$"")))"),"PIT")</f>
        <v>PIT</v>
      </c>
      <c r="C5" s="4">
        <f t="shared" si="1"/>
        <v>26.86</v>
      </c>
      <c r="D5" s="4" t="s">
        <v>521</v>
      </c>
      <c r="E5" s="7" t="s">
        <v>59</v>
      </c>
      <c r="F5" s="6">
        <v>32</v>
      </c>
      <c r="G5" s="7">
        <v>38</v>
      </c>
      <c r="H5" s="4">
        <v>29</v>
      </c>
      <c r="I5" s="4">
        <v>414</v>
      </c>
      <c r="J5" s="4">
        <v>3</v>
      </c>
      <c r="K5" s="4">
        <v>1</v>
      </c>
      <c r="L5" s="8">
        <v>0</v>
      </c>
      <c r="M5" s="7">
        <v>3</v>
      </c>
      <c r="N5" s="4">
        <v>3</v>
      </c>
      <c r="O5" s="4">
        <v>0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Jerry Jeudy</v>
      </c>
      <c r="B6" s="4" t="str">
        <f ca="1">IFERROR(__xludf.DUMMYFUNCTION("INDEX(IFNA(REGEXEXTRACT(D6, ""([^ ]+)$"")))"),"CLE")</f>
        <v>CLE</v>
      </c>
      <c r="C6" s="4">
        <f t="shared" si="1"/>
        <v>36</v>
      </c>
      <c r="D6" s="4" t="s">
        <v>132</v>
      </c>
      <c r="E6" s="7" t="s">
        <v>356</v>
      </c>
      <c r="F6" s="6">
        <v>31</v>
      </c>
      <c r="G6" s="7">
        <v>0</v>
      </c>
      <c r="H6" s="4">
        <v>0</v>
      </c>
      <c r="I6" s="4">
        <v>0</v>
      </c>
      <c r="J6" s="4">
        <v>0</v>
      </c>
      <c r="K6" s="4">
        <v>0</v>
      </c>
      <c r="L6" s="8">
        <v>0</v>
      </c>
      <c r="M6" s="7">
        <v>0</v>
      </c>
      <c r="N6" s="4">
        <v>0</v>
      </c>
      <c r="O6" s="4">
        <v>0</v>
      </c>
      <c r="P6" s="8">
        <v>0</v>
      </c>
      <c r="Q6" s="7">
        <v>9</v>
      </c>
      <c r="R6" s="4">
        <v>235</v>
      </c>
      <c r="S6" s="4">
        <v>1</v>
      </c>
      <c r="T6" s="8">
        <v>1</v>
      </c>
      <c r="U6" s="7">
        <v>0</v>
      </c>
      <c r="V6" s="8">
        <v>0</v>
      </c>
    </row>
    <row r="7" spans="1:22" x14ac:dyDescent="0.2">
      <c r="A7" s="4" t="str">
        <f t="shared" ca="1" si="0"/>
        <v>Caleb Williams</v>
      </c>
      <c r="B7" s="4" t="str">
        <f ca="1">IFERROR(__xludf.DUMMYFUNCTION("INDEX(IFNA(REGEXEXTRACT(D7, ""([^ ]+)$"")))"),"CHI")</f>
        <v>CHI</v>
      </c>
      <c r="C7" s="4">
        <f t="shared" si="1"/>
        <v>26.14</v>
      </c>
      <c r="D7" s="4" t="s">
        <v>156</v>
      </c>
      <c r="E7" s="7" t="s">
        <v>56</v>
      </c>
      <c r="F7" s="6">
        <v>31</v>
      </c>
      <c r="G7" s="7">
        <v>39</v>
      </c>
      <c r="H7" s="4">
        <v>20</v>
      </c>
      <c r="I7" s="4">
        <v>256</v>
      </c>
      <c r="J7" s="4">
        <v>3</v>
      </c>
      <c r="K7" s="4">
        <v>0</v>
      </c>
      <c r="L7" s="8">
        <v>0</v>
      </c>
      <c r="M7" s="7">
        <v>4</v>
      </c>
      <c r="N7" s="4">
        <v>39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Josh Allen</v>
      </c>
      <c r="B8" s="4" t="str">
        <f ca="1">IFERROR(__xludf.DUMMYFUNCTION("INDEX(IFNA(REGEXEXTRACT(D8, ""([^ ]+)$"")))"),"BUF")</f>
        <v>BUF</v>
      </c>
      <c r="C8" s="4">
        <f t="shared" si="1"/>
        <v>28.419999999999998</v>
      </c>
      <c r="D8" s="4" t="s">
        <v>20</v>
      </c>
      <c r="E8" s="7" t="s">
        <v>340</v>
      </c>
      <c r="F8" s="6">
        <v>30</v>
      </c>
      <c r="G8" s="7">
        <v>17</v>
      </c>
      <c r="H8" s="4">
        <v>13</v>
      </c>
      <c r="I8" s="4">
        <v>148</v>
      </c>
      <c r="J8" s="4">
        <v>2</v>
      </c>
      <c r="K8" s="4">
        <v>0</v>
      </c>
      <c r="L8" s="8">
        <v>0</v>
      </c>
      <c r="M8" s="7">
        <v>3</v>
      </c>
      <c r="N8" s="4">
        <v>18</v>
      </c>
      <c r="O8" s="4">
        <v>1</v>
      </c>
      <c r="P8" s="8">
        <v>0</v>
      </c>
      <c r="Q8" s="7">
        <v>0</v>
      </c>
      <c r="R8" s="4">
        <v>7</v>
      </c>
      <c r="S8" s="4">
        <v>1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Lamar Jackson</v>
      </c>
      <c r="B9" s="4" t="str">
        <f ca="1">IFERROR(__xludf.DUMMYFUNCTION("INDEX(IFNA(REGEXEXTRACT(D9, ""([^ ]+)$"")))"),"BAL")</f>
        <v>BAL</v>
      </c>
      <c r="C9" s="4">
        <f t="shared" si="1"/>
        <v>25.380000000000003</v>
      </c>
      <c r="D9" s="4" t="s">
        <v>32</v>
      </c>
      <c r="E9" s="7" t="s">
        <v>423</v>
      </c>
      <c r="F9" s="6">
        <v>28</v>
      </c>
      <c r="G9" s="7">
        <v>36</v>
      </c>
      <c r="H9" s="4">
        <v>23</v>
      </c>
      <c r="I9" s="4">
        <v>237</v>
      </c>
      <c r="J9" s="4">
        <v>2</v>
      </c>
      <c r="K9" s="4">
        <v>0</v>
      </c>
      <c r="L9" s="8">
        <v>0</v>
      </c>
      <c r="M9" s="7">
        <v>8</v>
      </c>
      <c r="N9" s="4">
        <v>79</v>
      </c>
      <c r="O9" s="4">
        <v>0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Tua Tagovailoa</v>
      </c>
      <c r="B10" s="4" t="str">
        <f ca="1">IFERROR(__xludf.DUMMYFUNCTION("INDEX(IFNA(REGEXEXTRACT(D10, ""([^ ]+)$"")))"),"MIA")</f>
        <v>MIA</v>
      </c>
      <c r="C10" s="4">
        <f t="shared" si="1"/>
        <v>25.200000000000003</v>
      </c>
      <c r="D10" s="4" t="s">
        <v>43</v>
      </c>
      <c r="E10" s="7" t="s">
        <v>355</v>
      </c>
      <c r="F10" s="6">
        <v>28</v>
      </c>
      <c r="G10" s="7">
        <v>46</v>
      </c>
      <c r="H10" s="4">
        <v>37</v>
      </c>
      <c r="I10" s="4">
        <v>365</v>
      </c>
      <c r="J10" s="4">
        <v>2</v>
      </c>
      <c r="K10" s="4">
        <v>0</v>
      </c>
      <c r="L10" s="8">
        <v>1</v>
      </c>
      <c r="M10" s="7">
        <v>2</v>
      </c>
      <c r="N10" s="4">
        <v>6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Joe Burrow</v>
      </c>
      <c r="B11" s="4" t="str">
        <f ca="1">IFERROR(__xludf.DUMMYFUNCTION("INDEX(IFNA(REGEXEXTRACT(D11, ""([^ ]+)$"")))"),"CIN")</f>
        <v>CIN</v>
      </c>
      <c r="C11" s="4">
        <f t="shared" si="1"/>
        <v>19.259999999999998</v>
      </c>
      <c r="D11" s="4" t="s">
        <v>141</v>
      </c>
      <c r="E11" s="7" t="s">
        <v>116</v>
      </c>
      <c r="F11" s="6">
        <v>26</v>
      </c>
      <c r="G11" s="7">
        <v>38</v>
      </c>
      <c r="H11" s="4">
        <v>28</v>
      </c>
      <c r="I11" s="4">
        <v>309</v>
      </c>
      <c r="J11" s="4">
        <v>3</v>
      </c>
      <c r="K11" s="4">
        <v>1</v>
      </c>
      <c r="L11" s="8">
        <v>0</v>
      </c>
      <c r="M11" s="7">
        <v>2</v>
      </c>
      <c r="N11" s="4">
        <v>9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2</v>
      </c>
      <c r="V11" s="8">
        <v>0</v>
      </c>
    </row>
    <row r="12" spans="1:22" x14ac:dyDescent="0.2">
      <c r="A12" s="4" t="str">
        <f t="shared" ca="1" si="0"/>
        <v>Mar'Keise Irving</v>
      </c>
      <c r="B12" s="4" t="str">
        <f ca="1">IFERROR(__xludf.DUMMYFUNCTION("INDEX(IFNA(REGEXEXTRACT(D12, ""([^ ]+)$"")))"),"TB")</f>
        <v>TB</v>
      </c>
      <c r="C12" s="4">
        <f t="shared" si="1"/>
        <v>26.000000000000004</v>
      </c>
      <c r="D12" s="4" t="s">
        <v>143</v>
      </c>
      <c r="E12" s="7" t="s">
        <v>344</v>
      </c>
      <c r="F12" s="6">
        <v>24</v>
      </c>
      <c r="G12" s="7">
        <v>0</v>
      </c>
      <c r="H12" s="4">
        <v>0</v>
      </c>
      <c r="I12" s="4">
        <v>0</v>
      </c>
      <c r="J12" s="4">
        <v>0</v>
      </c>
      <c r="K12" s="4">
        <v>0</v>
      </c>
      <c r="L12" s="8">
        <v>0</v>
      </c>
      <c r="M12" s="7">
        <v>25</v>
      </c>
      <c r="N12" s="4">
        <v>152</v>
      </c>
      <c r="O12" s="4">
        <v>1</v>
      </c>
      <c r="P12" s="8">
        <v>0</v>
      </c>
      <c r="Q12" s="7">
        <v>3</v>
      </c>
      <c r="R12" s="4">
        <v>33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Aidan O'Connell</v>
      </c>
      <c r="B13" s="4" t="str">
        <f ca="1">IFERROR(__xludf.DUMMYFUNCTION("INDEX(IFNA(REGEXEXTRACT(D13, ""([^ ]+)$"")))"),"LV")</f>
        <v>LV</v>
      </c>
      <c r="C13" s="4">
        <f t="shared" si="1"/>
        <v>19.600000000000001</v>
      </c>
      <c r="D13" s="4" t="s">
        <v>426</v>
      </c>
      <c r="E13" s="7" t="s">
        <v>33</v>
      </c>
      <c r="F13" s="6">
        <v>24</v>
      </c>
      <c r="G13" s="7">
        <v>35</v>
      </c>
      <c r="H13" s="4">
        <v>23</v>
      </c>
      <c r="I13" s="4">
        <v>340</v>
      </c>
      <c r="J13" s="4">
        <v>2</v>
      </c>
      <c r="K13" s="4">
        <v>0</v>
      </c>
      <c r="L13" s="8">
        <v>0</v>
      </c>
      <c r="M13" s="7">
        <v>1</v>
      </c>
      <c r="N13" s="4">
        <v>0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1</v>
      </c>
      <c r="V13" s="8">
        <v>0</v>
      </c>
    </row>
    <row r="14" spans="1:22" x14ac:dyDescent="0.2">
      <c r="A14" s="4" t="str">
        <f t="shared" ca="1" si="0"/>
        <v>Anthony Richardson</v>
      </c>
      <c r="B14" s="4" t="str">
        <f ca="1">IFERROR(__xludf.DUMMYFUNCTION("INDEX(IFNA(REGEXEXTRACT(D14, ""([^ ]+)$"")))"),"IND")</f>
        <v>IND</v>
      </c>
      <c r="C14" s="4">
        <f t="shared" si="1"/>
        <v>21.16</v>
      </c>
      <c r="D14" s="4" t="s">
        <v>24</v>
      </c>
      <c r="E14" s="7" t="s">
        <v>346</v>
      </c>
      <c r="F14" s="6">
        <v>24</v>
      </c>
      <c r="G14" s="7">
        <v>24</v>
      </c>
      <c r="H14" s="4">
        <v>12</v>
      </c>
      <c r="I14" s="4">
        <v>109</v>
      </c>
      <c r="J14" s="4">
        <v>2</v>
      </c>
      <c r="K14" s="4">
        <v>2</v>
      </c>
      <c r="L14" s="8">
        <v>0</v>
      </c>
      <c r="M14" s="7">
        <v>9</v>
      </c>
      <c r="N14" s="4">
        <v>48</v>
      </c>
      <c r="O14" s="4">
        <v>1</v>
      </c>
      <c r="P14" s="8">
        <v>1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Bryce Young</v>
      </c>
      <c r="B15" s="4" t="str">
        <f ca="1">IFERROR(__xludf.DUMMYFUNCTION("INDEX(IFNA(REGEXEXTRACT(D15, ""([^ ]+)$"")))"),"CAR")</f>
        <v>CAR</v>
      </c>
      <c r="C15" s="4">
        <f t="shared" si="1"/>
        <v>23.62</v>
      </c>
      <c r="D15" s="4" t="s">
        <v>128</v>
      </c>
      <c r="E15" s="7" t="s">
        <v>358</v>
      </c>
      <c r="F15" s="6">
        <v>24</v>
      </c>
      <c r="G15" s="7">
        <v>46</v>
      </c>
      <c r="H15" s="4">
        <v>26</v>
      </c>
      <c r="I15" s="4">
        <v>298</v>
      </c>
      <c r="J15" s="4">
        <v>1</v>
      </c>
      <c r="K15" s="4">
        <v>0</v>
      </c>
      <c r="L15" s="8">
        <v>0</v>
      </c>
      <c r="M15" s="7">
        <v>3</v>
      </c>
      <c r="N15" s="4">
        <v>17</v>
      </c>
      <c r="O15" s="4">
        <v>1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Sam Darnold</v>
      </c>
      <c r="B16" s="4" t="str">
        <f ca="1">IFERROR(__xludf.DUMMYFUNCTION("INDEX(IFNA(REGEXEXTRACT(D16, ""([^ ]+)$"")))"),"MIN")</f>
        <v>MIN</v>
      </c>
      <c r="C16" s="4">
        <f t="shared" si="1"/>
        <v>19.599999999999998</v>
      </c>
      <c r="D16" s="4" t="s">
        <v>52</v>
      </c>
      <c r="E16" s="7" t="s">
        <v>21</v>
      </c>
      <c r="F16" s="6">
        <v>23</v>
      </c>
      <c r="G16" s="7">
        <v>31</v>
      </c>
      <c r="H16" s="4">
        <v>21</v>
      </c>
      <c r="I16" s="4">
        <v>235</v>
      </c>
      <c r="J16" s="4">
        <v>2</v>
      </c>
      <c r="K16" s="4">
        <v>0</v>
      </c>
      <c r="L16" s="8">
        <v>0</v>
      </c>
      <c r="M16" s="7">
        <v>4</v>
      </c>
      <c r="N16" s="4">
        <v>22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Mac Jones</v>
      </c>
      <c r="B17" s="4" t="str">
        <f ca="1">IFERROR(__xludf.DUMMYFUNCTION("INDEX(IFNA(REGEXEXTRACT(D17, ""([^ ]+)$"")))"),"JAX")</f>
        <v>JAX</v>
      </c>
      <c r="C17" s="4">
        <f t="shared" si="1"/>
        <v>20</v>
      </c>
      <c r="D17" s="4" t="s">
        <v>463</v>
      </c>
      <c r="E17" s="7" t="s">
        <v>25</v>
      </c>
      <c r="F17" s="6">
        <v>23</v>
      </c>
      <c r="G17" s="7">
        <v>32</v>
      </c>
      <c r="H17" s="4">
        <v>20</v>
      </c>
      <c r="I17" s="4">
        <v>235</v>
      </c>
      <c r="J17" s="4">
        <v>2</v>
      </c>
      <c r="K17" s="4">
        <v>0</v>
      </c>
      <c r="L17" s="8">
        <v>1</v>
      </c>
      <c r="M17" s="7">
        <v>3</v>
      </c>
      <c r="N17" s="4">
        <v>6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Jordan Love</v>
      </c>
      <c r="B18" s="4" t="str">
        <f ca="1">IFERROR(__xludf.DUMMYFUNCTION("INDEX(IFNA(REGEXEXTRACT(D18, ""([^ ]+)$"")))"),"GB")</f>
        <v>GB</v>
      </c>
      <c r="C18" s="4">
        <f t="shared" si="1"/>
        <v>18.96</v>
      </c>
      <c r="D18" s="4" t="s">
        <v>40</v>
      </c>
      <c r="E18" s="7" t="s">
        <v>421</v>
      </c>
      <c r="F18" s="6">
        <v>22</v>
      </c>
      <c r="G18" s="7">
        <v>28</v>
      </c>
      <c r="H18" s="4">
        <v>21</v>
      </c>
      <c r="I18" s="4">
        <v>274</v>
      </c>
      <c r="J18" s="4">
        <v>2</v>
      </c>
      <c r="K18" s="4">
        <v>0</v>
      </c>
      <c r="L18" s="8">
        <v>0</v>
      </c>
      <c r="M18" s="7">
        <v>0</v>
      </c>
      <c r="N18" s="4">
        <v>0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Brock Bowers</v>
      </c>
      <c r="B19" s="4" t="str">
        <f ca="1">IFERROR(__xludf.DUMMYFUNCTION("INDEX(IFNA(REGEXEXTRACT(D19, ""([^ ]+)$"")))"),"LV")</f>
        <v>LV</v>
      </c>
      <c r="C19" s="4">
        <f t="shared" si="1"/>
        <v>25.2</v>
      </c>
      <c r="D19" s="4" t="s">
        <v>162</v>
      </c>
      <c r="E19" s="7" t="s">
        <v>33</v>
      </c>
      <c r="F19" s="6">
        <v>20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1</v>
      </c>
      <c r="N19" s="4">
        <v>2</v>
      </c>
      <c r="O19" s="4">
        <v>0</v>
      </c>
      <c r="P19" s="8">
        <v>0</v>
      </c>
      <c r="Q19" s="7">
        <v>10</v>
      </c>
      <c r="R19" s="4">
        <v>140</v>
      </c>
      <c r="S19" s="4">
        <v>1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Jared Goff</v>
      </c>
      <c r="B20" s="4" t="str">
        <f ca="1">IFERROR(__xludf.DUMMYFUNCTION("INDEX(IFNA(REGEXEXTRACT(D20, ""([^ ]+)$"")))"),"DET")</f>
        <v>DET</v>
      </c>
      <c r="C20" s="4">
        <f t="shared" si="1"/>
        <v>16.940000000000001</v>
      </c>
      <c r="D20" s="4" t="s">
        <v>90</v>
      </c>
      <c r="E20" s="7" t="s">
        <v>343</v>
      </c>
      <c r="F20" s="6">
        <v>20</v>
      </c>
      <c r="G20" s="7">
        <v>34</v>
      </c>
      <c r="H20" s="4">
        <v>21</v>
      </c>
      <c r="I20" s="4">
        <v>221</v>
      </c>
      <c r="J20" s="4">
        <v>2</v>
      </c>
      <c r="K20" s="4">
        <v>0</v>
      </c>
      <c r="L20" s="8">
        <v>0</v>
      </c>
      <c r="M20" s="7">
        <v>1</v>
      </c>
      <c r="N20" s="4">
        <v>1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Will Levis</v>
      </c>
      <c r="B21" s="4" t="str">
        <f ca="1">IFERROR(__xludf.DUMMYFUNCTION("INDEX(IFNA(REGEXEXTRACT(D21, ""([^ ]+)$"")))"),"TEN")</f>
        <v>TEN</v>
      </c>
      <c r="C21" s="4">
        <f t="shared" si="1"/>
        <v>16.18</v>
      </c>
      <c r="D21" s="4" t="s">
        <v>125</v>
      </c>
      <c r="E21" s="7" t="s">
        <v>341</v>
      </c>
      <c r="F21" s="6">
        <v>20</v>
      </c>
      <c r="G21" s="7">
        <v>37</v>
      </c>
      <c r="H21" s="4">
        <v>18</v>
      </c>
      <c r="I21" s="4">
        <v>212</v>
      </c>
      <c r="J21" s="4">
        <v>2</v>
      </c>
      <c r="K21" s="4">
        <v>0</v>
      </c>
      <c r="L21" s="8">
        <v>0</v>
      </c>
      <c r="M21" s="7">
        <v>2</v>
      </c>
      <c r="N21" s="4">
        <v>-3</v>
      </c>
      <c r="O21" s="4">
        <v>0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Drake Maye</v>
      </c>
      <c r="B22" s="4" t="str">
        <f ca="1">IFERROR(__xludf.DUMMYFUNCTION("INDEX(IFNA(REGEXEXTRACT(D22, ""([^ ]+)$"")))"),"NE")</f>
        <v>NE</v>
      </c>
      <c r="C22" s="4">
        <f t="shared" si="1"/>
        <v>19.420000000000002</v>
      </c>
      <c r="D22" s="4" t="s">
        <v>442</v>
      </c>
      <c r="E22" s="7" t="s">
        <v>352</v>
      </c>
      <c r="F22" s="6">
        <v>20</v>
      </c>
      <c r="G22" s="7">
        <v>30</v>
      </c>
      <c r="H22" s="4">
        <v>24</v>
      </c>
      <c r="I22" s="4">
        <v>238</v>
      </c>
      <c r="J22" s="4">
        <v>1</v>
      </c>
      <c r="K22" s="4">
        <v>1</v>
      </c>
      <c r="L22" s="8">
        <v>1</v>
      </c>
      <c r="M22" s="7">
        <v>5</v>
      </c>
      <c r="N22" s="4">
        <v>59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Keenan Allen</v>
      </c>
      <c r="B23" s="4" t="str">
        <f ca="1">IFERROR(__xludf.DUMMYFUNCTION("INDEX(IFNA(REGEXEXTRACT(D23, ""([^ ]+)$"")))"),"CHI")</f>
        <v>CHI</v>
      </c>
      <c r="C23" s="4">
        <f t="shared" si="1"/>
        <v>21.8</v>
      </c>
      <c r="D23" s="4" t="s">
        <v>208</v>
      </c>
      <c r="E23" s="7" t="s">
        <v>56</v>
      </c>
      <c r="F23" s="6">
        <v>19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5</v>
      </c>
      <c r="R23" s="4">
        <v>73</v>
      </c>
      <c r="S23" s="4">
        <v>2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Terry McLaurin</v>
      </c>
      <c r="B24" s="4" t="str">
        <f ca="1">IFERROR(__xludf.DUMMYFUNCTION("INDEX(IFNA(REGEXEXTRACT(D24, ""([^ ]+)$"")))"),"WAS")</f>
        <v>WAS</v>
      </c>
      <c r="C24" s="4">
        <f t="shared" si="1"/>
        <v>23.3</v>
      </c>
      <c r="D24" s="4" t="s">
        <v>255</v>
      </c>
      <c r="E24" s="7" t="s">
        <v>157</v>
      </c>
      <c r="F24" s="6">
        <v>19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0</v>
      </c>
      <c r="N24" s="4">
        <v>0</v>
      </c>
      <c r="O24" s="4">
        <v>0</v>
      </c>
      <c r="P24" s="8">
        <v>0</v>
      </c>
      <c r="Q24" s="7">
        <v>8</v>
      </c>
      <c r="R24" s="4">
        <v>73</v>
      </c>
      <c r="S24" s="4">
        <v>2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Bijan Robinson</v>
      </c>
      <c r="B25" s="4" t="str">
        <f ca="1">IFERROR(__xludf.DUMMYFUNCTION("INDEX(IFNA(REGEXEXTRACT(D25, ""([^ ]+)$"")))"),"ATL")</f>
        <v>ATL</v>
      </c>
      <c r="C25" s="4">
        <f t="shared" si="1"/>
        <v>22.500000000000004</v>
      </c>
      <c r="D25" s="4" t="s">
        <v>115</v>
      </c>
      <c r="E25" s="7" t="s">
        <v>361</v>
      </c>
      <c r="F25" s="6">
        <v>19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26</v>
      </c>
      <c r="N25" s="4">
        <v>102</v>
      </c>
      <c r="O25" s="4">
        <v>1</v>
      </c>
      <c r="P25" s="8">
        <v>0</v>
      </c>
      <c r="Q25" s="7">
        <v>6</v>
      </c>
      <c r="R25" s="4">
        <v>33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Matthew Stafford</v>
      </c>
      <c r="B26" s="4" t="str">
        <f ca="1">IFERROR(__xludf.DUMMYFUNCTION("INDEX(IFNA(REGEXEXTRACT(D26, ""([^ ]+)$"")))"),"LA")</f>
        <v>LA</v>
      </c>
      <c r="C26" s="4">
        <f t="shared" si="1"/>
        <v>15.620000000000001</v>
      </c>
      <c r="D26" s="4" t="s">
        <v>69</v>
      </c>
      <c r="E26" s="7" t="s">
        <v>129</v>
      </c>
      <c r="F26" s="6">
        <v>19</v>
      </c>
      <c r="G26" s="7">
        <v>24</v>
      </c>
      <c r="H26" s="4">
        <v>14</v>
      </c>
      <c r="I26" s="4">
        <v>183</v>
      </c>
      <c r="J26" s="4">
        <v>2</v>
      </c>
      <c r="K26" s="4">
        <v>0</v>
      </c>
      <c r="L26" s="8">
        <v>0</v>
      </c>
      <c r="M26" s="7">
        <v>4</v>
      </c>
      <c r="N26" s="4">
        <v>3</v>
      </c>
      <c r="O26" s="4">
        <v>0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Rico Dowdle</v>
      </c>
      <c r="B27" s="4" t="str">
        <f ca="1">IFERROR(__xludf.DUMMYFUNCTION("INDEX(IFNA(REGEXEXTRACT(D27, ""([^ ]+)$"")))"),"DAL")</f>
        <v>DAL</v>
      </c>
      <c r="C27" s="4">
        <f t="shared" si="1"/>
        <v>19.800000000000004</v>
      </c>
      <c r="D27" s="4" t="s">
        <v>213</v>
      </c>
      <c r="E27" s="7" t="s">
        <v>354</v>
      </c>
      <c r="F27" s="6">
        <v>18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22</v>
      </c>
      <c r="N27" s="4">
        <v>112</v>
      </c>
      <c r="O27" s="4">
        <v>1</v>
      </c>
      <c r="P27" s="8">
        <v>0</v>
      </c>
      <c r="Q27" s="7">
        <v>3</v>
      </c>
      <c r="R27" s="4">
        <v>11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Najee Harris</v>
      </c>
      <c r="B28" s="4" t="str">
        <f ca="1">IFERROR(__xludf.DUMMYFUNCTION("INDEX(IFNA(REGEXEXTRACT(D28, ""([^ ]+)$"")))"),"PIT")</f>
        <v>PIT</v>
      </c>
      <c r="C28" s="4">
        <f t="shared" si="1"/>
        <v>21.9</v>
      </c>
      <c r="D28" s="4" t="s">
        <v>142</v>
      </c>
      <c r="E28" s="7" t="s">
        <v>59</v>
      </c>
      <c r="F28" s="6">
        <v>18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16</v>
      </c>
      <c r="N28" s="4">
        <v>75</v>
      </c>
      <c r="O28" s="4">
        <v>1</v>
      </c>
      <c r="P28" s="8">
        <v>0</v>
      </c>
      <c r="Q28" s="7">
        <v>6</v>
      </c>
      <c r="R28" s="4">
        <v>54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Jalen Hurts</v>
      </c>
      <c r="B29" s="4" t="str">
        <f ca="1">IFERROR(__xludf.DUMMYFUNCTION("INDEX(IFNA(REGEXEXTRACT(D29, ""([^ ]+)$"")))"),"PHI")</f>
        <v>PHI</v>
      </c>
      <c r="C29" s="4">
        <f t="shared" si="1"/>
        <v>17.619999999999997</v>
      </c>
      <c r="D29" s="4" t="s">
        <v>37</v>
      </c>
      <c r="E29" s="7" t="s">
        <v>347</v>
      </c>
      <c r="F29" s="6">
        <v>18</v>
      </c>
      <c r="G29" s="7">
        <v>19</v>
      </c>
      <c r="H29" s="4">
        <v>11</v>
      </c>
      <c r="I29" s="4">
        <v>118</v>
      </c>
      <c r="J29" s="4">
        <v>1</v>
      </c>
      <c r="K29" s="4">
        <v>0</v>
      </c>
      <c r="L29" s="8">
        <v>0</v>
      </c>
      <c r="M29" s="7">
        <v>9</v>
      </c>
      <c r="N29" s="4">
        <v>29</v>
      </c>
      <c r="O29" s="4">
        <v>1</v>
      </c>
      <c r="P29" s="8">
        <v>0</v>
      </c>
      <c r="Q29" s="7">
        <v>0</v>
      </c>
      <c r="R29" s="4">
        <v>0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Patrick Mahomes</v>
      </c>
      <c r="B30" s="4" t="str">
        <f ca="1">IFERROR(__xludf.DUMMYFUNCTION("INDEX(IFNA(REGEXEXTRACT(D30, ""([^ ]+)$"")))"),"KC")</f>
        <v>KC</v>
      </c>
      <c r="C30" s="4">
        <f t="shared" si="1"/>
        <v>16.64</v>
      </c>
      <c r="D30" s="4" t="s">
        <v>73</v>
      </c>
      <c r="E30" s="7" t="s">
        <v>46</v>
      </c>
      <c r="F30" s="6">
        <v>18</v>
      </c>
      <c r="G30" s="7">
        <v>46</v>
      </c>
      <c r="H30" s="4">
        <v>26</v>
      </c>
      <c r="I30" s="4">
        <v>306</v>
      </c>
      <c r="J30" s="4">
        <v>1</v>
      </c>
      <c r="K30" s="4">
        <v>0</v>
      </c>
      <c r="L30" s="8">
        <v>0</v>
      </c>
      <c r="M30" s="7">
        <v>2</v>
      </c>
      <c r="N30" s="4">
        <v>4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Parker Washington</v>
      </c>
      <c r="B31" s="4" t="str">
        <f ca="1">IFERROR(__xludf.DUMMYFUNCTION("INDEX(IFNA(REGEXEXTRACT(D31, ""([^ ]+)$"")))"),"JAX")</f>
        <v>JAX</v>
      </c>
      <c r="C31" s="4">
        <f t="shared" si="1"/>
        <v>21.3</v>
      </c>
      <c r="D31" s="4" t="s">
        <v>332</v>
      </c>
      <c r="E31" s="7" t="s">
        <v>25</v>
      </c>
      <c r="F31" s="6">
        <v>18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0</v>
      </c>
      <c r="N31" s="4">
        <v>0</v>
      </c>
      <c r="O31" s="4">
        <v>0</v>
      </c>
      <c r="P31" s="8">
        <v>0</v>
      </c>
      <c r="Q31" s="7">
        <v>6</v>
      </c>
      <c r="R31" s="4">
        <v>103</v>
      </c>
      <c r="S31" s="4">
        <v>1</v>
      </c>
      <c r="T31" s="8">
        <v>1</v>
      </c>
      <c r="U31" s="7">
        <v>0</v>
      </c>
      <c r="V31" s="8">
        <v>0</v>
      </c>
    </row>
    <row r="32" spans="1:22" x14ac:dyDescent="0.2">
      <c r="A32" s="4" t="str">
        <f t="shared" ca="1" si="0"/>
        <v>Nick Westbrook</v>
      </c>
      <c r="B32" s="4" t="str">
        <f ca="1">IFERROR(__xludf.DUMMYFUNCTION("INDEX(IFNA(REGEXEXTRACT(D32, ""([^ ]+)$"")))"),"TEN")</f>
        <v>TEN</v>
      </c>
      <c r="C32" s="4">
        <f t="shared" si="1"/>
        <v>19.600000000000001</v>
      </c>
      <c r="D32" s="4" t="s">
        <v>505</v>
      </c>
      <c r="E32" s="7" t="s">
        <v>341</v>
      </c>
      <c r="F32" s="6">
        <v>18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0</v>
      </c>
      <c r="N32" s="4">
        <v>0</v>
      </c>
      <c r="O32" s="4">
        <v>0</v>
      </c>
      <c r="P32" s="8">
        <v>0</v>
      </c>
      <c r="Q32" s="7">
        <v>3</v>
      </c>
      <c r="R32" s="4">
        <v>61</v>
      </c>
      <c r="S32" s="4">
        <v>2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Saquon Barkley</v>
      </c>
      <c r="B33" s="4" t="str">
        <f ca="1">IFERROR(__xludf.DUMMYFUNCTION("INDEX(IFNA(REGEXEXTRACT(D33, ""([^ ]+)$"")))"),"PHI")</f>
        <v>PHI</v>
      </c>
      <c r="C33" s="4">
        <f t="shared" si="1"/>
        <v>18.700000000000003</v>
      </c>
      <c r="D33" s="4" t="s">
        <v>22</v>
      </c>
      <c r="E33" s="7" t="s">
        <v>347</v>
      </c>
      <c r="F33" s="6">
        <v>17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23</v>
      </c>
      <c r="N33" s="4">
        <v>107</v>
      </c>
      <c r="O33" s="4">
        <v>1</v>
      </c>
      <c r="P33" s="8">
        <v>0</v>
      </c>
      <c r="Q33" s="7">
        <v>2</v>
      </c>
      <c r="R33" s="4">
        <v>10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James Cook</v>
      </c>
      <c r="B34" s="4" t="str">
        <f ca="1">IFERROR(__xludf.DUMMYFUNCTION("INDEX(IFNA(REGEXEXTRACT(D34, ""([^ ]+)$"")))"),"BUF")</f>
        <v>BUF</v>
      </c>
      <c r="C34" s="4">
        <f t="shared" si="1"/>
        <v>18.500000000000004</v>
      </c>
      <c r="D34" s="4" t="s">
        <v>104</v>
      </c>
      <c r="E34" s="7" t="s">
        <v>340</v>
      </c>
      <c r="F34" s="6">
        <v>17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14</v>
      </c>
      <c r="N34" s="4">
        <v>107</v>
      </c>
      <c r="O34" s="4">
        <v>1</v>
      </c>
      <c r="P34" s="8">
        <v>0</v>
      </c>
      <c r="Q34" s="7">
        <v>1</v>
      </c>
      <c r="R34" s="4">
        <v>13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Mike Evans</v>
      </c>
      <c r="B35" s="4" t="str">
        <f ca="1">IFERROR(__xludf.DUMMYFUNCTION("INDEX(IFNA(REGEXEXTRACT(D35, ""([^ ]+)$"")))"),"TB")</f>
        <v>TB</v>
      </c>
      <c r="C35" s="4">
        <f t="shared" si="1"/>
        <v>21.8</v>
      </c>
      <c r="D35" s="4" t="s">
        <v>54</v>
      </c>
      <c r="E35" s="7" t="s">
        <v>344</v>
      </c>
      <c r="F35" s="6">
        <v>17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8</v>
      </c>
      <c r="R35" s="4">
        <v>118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Josh Jacobs</v>
      </c>
      <c r="B36" s="4" t="str">
        <f ca="1">IFERROR(__xludf.DUMMYFUNCTION("INDEX(IFNA(REGEXEXTRACT(D36, ""([^ ]+)$"")))"),"GB")</f>
        <v>GB</v>
      </c>
      <c r="C36" s="4">
        <f t="shared" si="1"/>
        <v>19.700000000000003</v>
      </c>
      <c r="D36" s="4" t="s">
        <v>109</v>
      </c>
      <c r="E36" s="7" t="s">
        <v>421</v>
      </c>
      <c r="F36" s="6">
        <v>17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19</v>
      </c>
      <c r="N36" s="4">
        <v>43</v>
      </c>
      <c r="O36" s="4">
        <v>1</v>
      </c>
      <c r="P36" s="8">
        <v>0</v>
      </c>
      <c r="Q36" s="7">
        <v>4</v>
      </c>
      <c r="R36" s="4">
        <v>74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Joe Mixon</v>
      </c>
      <c r="B37" s="4" t="str">
        <f ca="1">IFERROR(__xludf.DUMMYFUNCTION("INDEX(IFNA(REGEXEXTRACT(D37, ""([^ ]+)$"")))"),"HOU")</f>
        <v>HOU</v>
      </c>
      <c r="C37" s="4">
        <f t="shared" si="1"/>
        <v>19.900000000000002</v>
      </c>
      <c r="D37" s="4" t="s">
        <v>34</v>
      </c>
      <c r="E37" s="7" t="s">
        <v>351</v>
      </c>
      <c r="F37" s="6">
        <v>17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20</v>
      </c>
      <c r="N37" s="4">
        <v>101</v>
      </c>
      <c r="O37" s="4">
        <v>1</v>
      </c>
      <c r="P37" s="8">
        <v>0</v>
      </c>
      <c r="Q37" s="7">
        <v>4</v>
      </c>
      <c r="R37" s="4">
        <v>18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David Njoku</v>
      </c>
      <c r="B38" s="4" t="str">
        <f ca="1">IFERROR(__xludf.DUMMYFUNCTION("INDEX(IFNA(REGEXEXTRACT(D38, ""([^ ]+)$"")))"),"CLE")</f>
        <v>CLE</v>
      </c>
      <c r="C38" s="4">
        <f t="shared" si="1"/>
        <v>21.7</v>
      </c>
      <c r="D38" s="4" t="s">
        <v>178</v>
      </c>
      <c r="E38" s="7" t="s">
        <v>356</v>
      </c>
      <c r="F38" s="6">
        <v>17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9</v>
      </c>
      <c r="R38" s="4">
        <v>52</v>
      </c>
      <c r="S38" s="4">
        <v>2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Aaron Rodgers</v>
      </c>
      <c r="B39" s="4" t="str">
        <f ca="1">IFERROR(__xludf.DUMMYFUNCTION("INDEX(IFNA(REGEXEXTRACT(D39, ""([^ ]+)$"")))"),"NYJ")</f>
        <v>NYJ</v>
      </c>
      <c r="C39" s="4">
        <f t="shared" si="1"/>
        <v>14</v>
      </c>
      <c r="D39" s="4" t="s">
        <v>117</v>
      </c>
      <c r="E39" s="7" t="s">
        <v>353</v>
      </c>
      <c r="F39" s="6">
        <v>17</v>
      </c>
      <c r="G39" s="7">
        <v>39</v>
      </c>
      <c r="H39" s="4">
        <v>21</v>
      </c>
      <c r="I39" s="4">
        <v>185</v>
      </c>
      <c r="J39" s="4">
        <v>2</v>
      </c>
      <c r="K39" s="4">
        <v>1</v>
      </c>
      <c r="L39" s="8">
        <v>0</v>
      </c>
      <c r="M39" s="7">
        <v>2</v>
      </c>
      <c r="N39" s="4">
        <v>6</v>
      </c>
      <c r="O39" s="4">
        <v>0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Chase Brown</v>
      </c>
      <c r="B40" s="4" t="str">
        <f ca="1">IFERROR(__xludf.DUMMYFUNCTION("INDEX(IFNA(REGEXEXTRACT(D40, ""([^ ]+)$"")))"),"CIN")</f>
        <v>CIN</v>
      </c>
      <c r="C40" s="4">
        <f t="shared" si="1"/>
        <v>17.5</v>
      </c>
      <c r="D40" s="4" t="s">
        <v>210</v>
      </c>
      <c r="E40" s="7" t="s">
        <v>116</v>
      </c>
      <c r="F40" s="6">
        <v>16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12</v>
      </c>
      <c r="N40" s="4">
        <v>70</v>
      </c>
      <c r="O40" s="4">
        <v>1</v>
      </c>
      <c r="P40" s="8">
        <v>0</v>
      </c>
      <c r="Q40" s="7">
        <v>3</v>
      </c>
      <c r="R40" s="4">
        <v>30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Derek Carr</v>
      </c>
      <c r="B41" s="4" t="str">
        <f ca="1">IFERROR(__xludf.DUMMYFUNCTION("INDEX(IFNA(REGEXEXTRACT(D41, ""([^ ]+)$"")))"),"NO")</f>
        <v>NO</v>
      </c>
      <c r="C41" s="4">
        <f t="shared" si="1"/>
        <v>14.559999999999999</v>
      </c>
      <c r="D41" s="4" t="s">
        <v>28</v>
      </c>
      <c r="E41" s="7" t="s">
        <v>51</v>
      </c>
      <c r="F41" s="6">
        <v>16</v>
      </c>
      <c r="G41" s="7">
        <v>37</v>
      </c>
      <c r="H41" s="4">
        <v>24</v>
      </c>
      <c r="I41" s="4">
        <v>184</v>
      </c>
      <c r="J41" s="4">
        <v>1</v>
      </c>
      <c r="K41" s="4">
        <v>0</v>
      </c>
      <c r="L41" s="8">
        <v>1</v>
      </c>
      <c r="M41" s="7">
        <v>2</v>
      </c>
      <c r="N41" s="4">
        <v>12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Marvin Mims</v>
      </c>
      <c r="B42" s="4" t="str">
        <f ca="1">IFERROR(__xludf.DUMMYFUNCTION("INDEX(IFNA(REGEXEXTRACT(D42, ""([^ ]+)$"")))"),"DEN")</f>
        <v>DEN</v>
      </c>
      <c r="C42" s="4">
        <f t="shared" si="1"/>
        <v>18.399999999999999</v>
      </c>
      <c r="D42" s="4" t="s">
        <v>389</v>
      </c>
      <c r="E42" s="7" t="s">
        <v>357</v>
      </c>
      <c r="F42" s="6">
        <v>16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1</v>
      </c>
      <c r="N42" s="4">
        <v>4</v>
      </c>
      <c r="O42" s="4">
        <v>0</v>
      </c>
      <c r="P42" s="8">
        <v>0</v>
      </c>
      <c r="Q42" s="7">
        <v>3</v>
      </c>
      <c r="R42" s="4">
        <v>105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Kyler Murray</v>
      </c>
      <c r="B43" s="4" t="str">
        <f ca="1">IFERROR(__xludf.DUMMYFUNCTION("INDEX(IFNA(REGEXEXTRACT(D43, ""([^ ]+)$"")))"),"ARI")</f>
        <v>ARI</v>
      </c>
      <c r="C43" s="4">
        <f t="shared" si="1"/>
        <v>15.200000000000001</v>
      </c>
      <c r="D43" s="4" t="s">
        <v>68</v>
      </c>
      <c r="E43" s="7" t="s">
        <v>349</v>
      </c>
      <c r="F43" s="6">
        <v>16</v>
      </c>
      <c r="G43" s="7">
        <v>45</v>
      </c>
      <c r="H43" s="4">
        <v>31</v>
      </c>
      <c r="I43" s="4">
        <v>260</v>
      </c>
      <c r="J43" s="4">
        <v>1</v>
      </c>
      <c r="K43" s="4">
        <v>2</v>
      </c>
      <c r="L43" s="8">
        <v>0</v>
      </c>
      <c r="M43" s="7">
        <v>7</v>
      </c>
      <c r="N43" s="4">
        <v>48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Jayden Reed</v>
      </c>
      <c r="B44" s="4" t="str">
        <f ca="1">IFERROR(__xludf.DUMMYFUNCTION("INDEX(IFNA(REGEXEXTRACT(D44, ""([^ ]+)$"")))"),"GB")</f>
        <v>GB</v>
      </c>
      <c r="C44" s="4">
        <f t="shared" si="1"/>
        <v>18.200000000000003</v>
      </c>
      <c r="D44" s="4" t="s">
        <v>26</v>
      </c>
      <c r="E44" s="7" t="s">
        <v>421</v>
      </c>
      <c r="F44" s="6">
        <v>16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</v>
      </c>
      <c r="N44" s="4">
        <v>23</v>
      </c>
      <c r="O44" s="4">
        <v>0</v>
      </c>
      <c r="P44" s="8">
        <v>0</v>
      </c>
      <c r="Q44" s="7">
        <v>3</v>
      </c>
      <c r="R44" s="4">
        <v>24</v>
      </c>
      <c r="S44" s="4">
        <v>2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Brian Robinson</v>
      </c>
      <c r="B45" s="4" t="str">
        <f ca="1">IFERROR(__xludf.DUMMYFUNCTION("INDEX(IFNA(REGEXEXTRACT(D45, ""([^ ]+)$"")))"),"WAS")</f>
        <v>WAS</v>
      </c>
      <c r="C45" s="4">
        <f t="shared" si="1"/>
        <v>17.400000000000002</v>
      </c>
      <c r="D45" s="4" t="s">
        <v>78</v>
      </c>
      <c r="E45" s="7" t="s">
        <v>157</v>
      </c>
      <c r="F45" s="6">
        <v>16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16</v>
      </c>
      <c r="N45" s="4">
        <v>103</v>
      </c>
      <c r="O45" s="4">
        <v>1</v>
      </c>
      <c r="P45" s="8">
        <v>0</v>
      </c>
      <c r="Q45" s="7">
        <v>1</v>
      </c>
      <c r="R45" s="4">
        <v>6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Kyren Williams</v>
      </c>
      <c r="B46" s="4" t="str">
        <f ca="1">IFERROR(__xludf.DUMMYFUNCTION("INDEX(IFNA(REGEXEXTRACT(D46, ""([^ ]+)$"")))"),"LA")</f>
        <v>LA</v>
      </c>
      <c r="C46" s="4">
        <f t="shared" si="1"/>
        <v>17.799999999999997</v>
      </c>
      <c r="D46" s="4" t="s">
        <v>103</v>
      </c>
      <c r="E46" s="7" t="s">
        <v>129</v>
      </c>
      <c r="F46" s="6">
        <v>16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15</v>
      </c>
      <c r="N46" s="4">
        <v>104</v>
      </c>
      <c r="O46" s="4">
        <v>1</v>
      </c>
      <c r="P46" s="8">
        <v>0</v>
      </c>
      <c r="Q46" s="7">
        <v>1</v>
      </c>
      <c r="R46" s="4">
        <v>9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Drew Lock</v>
      </c>
      <c r="B47" s="4" t="str">
        <f ca="1">IFERROR(__xludf.DUMMYFUNCTION("INDEX(IFNA(REGEXEXTRACT(D47, ""([^ ]+)$"")))"),"NYG")</f>
        <v>NYG</v>
      </c>
      <c r="C47" s="4">
        <f t="shared" si="1"/>
        <v>14.82</v>
      </c>
      <c r="D47" s="4" t="s">
        <v>529</v>
      </c>
      <c r="E47" s="7" t="s">
        <v>338</v>
      </c>
      <c r="F47" s="6">
        <v>15</v>
      </c>
      <c r="G47" s="7">
        <v>32</v>
      </c>
      <c r="H47" s="4">
        <v>21</v>
      </c>
      <c r="I47" s="4">
        <v>178</v>
      </c>
      <c r="J47" s="4">
        <v>0</v>
      </c>
      <c r="K47" s="4">
        <v>1</v>
      </c>
      <c r="L47" s="8">
        <v>0</v>
      </c>
      <c r="M47" s="7">
        <v>4</v>
      </c>
      <c r="N47" s="4">
        <v>57</v>
      </c>
      <c r="O47" s="4">
        <v>1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1</v>
      </c>
      <c r="V47" s="8">
        <v>0</v>
      </c>
    </row>
    <row r="48" spans="1:22" x14ac:dyDescent="0.2">
      <c r="A48" s="4" t="str">
        <f t="shared" ca="1" si="0"/>
        <v>D.J. Moore</v>
      </c>
      <c r="B48" s="4" t="str">
        <f ca="1">IFERROR(__xludf.DUMMYFUNCTION("INDEX(IFNA(REGEXEXTRACT(D48, ""([^ ]+)$"")))"),"CHI")</f>
        <v>CHI</v>
      </c>
      <c r="C48" s="4">
        <f t="shared" si="1"/>
        <v>19.700000000000003</v>
      </c>
      <c r="D48" s="4" t="s">
        <v>177</v>
      </c>
      <c r="E48" s="7" t="s">
        <v>56</v>
      </c>
      <c r="F48" s="6">
        <v>15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8</v>
      </c>
      <c r="R48" s="4">
        <v>97</v>
      </c>
      <c r="S48" s="4">
        <v>1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Christopher Rodriguez</v>
      </c>
      <c r="B49" s="4" t="str">
        <f ca="1">IFERROR(__xludf.DUMMYFUNCTION("INDEX(IFNA(REGEXEXTRACT(D49, ""([^ ]+)$"")))"),"WAS")</f>
        <v>WAS</v>
      </c>
      <c r="C49" s="4">
        <f t="shared" si="1"/>
        <v>15.4</v>
      </c>
      <c r="D49" s="4" t="s">
        <v>559</v>
      </c>
      <c r="E49" s="7" t="s">
        <v>157</v>
      </c>
      <c r="F49" s="6">
        <v>15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13</v>
      </c>
      <c r="N49" s="4">
        <v>94</v>
      </c>
      <c r="O49" s="4">
        <v>1</v>
      </c>
      <c r="P49" s="8">
        <v>0</v>
      </c>
      <c r="Q49" s="7">
        <v>0</v>
      </c>
      <c r="R49" s="4">
        <v>0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C.J. Stroud</v>
      </c>
      <c r="B50" s="4" t="str">
        <f ca="1">IFERROR(__xludf.DUMMYFUNCTION("INDEX(IFNA(REGEXEXTRACT(D50, ""([^ ]+)$"")))"),"HOU")</f>
        <v>HOU</v>
      </c>
      <c r="C50" s="4">
        <f t="shared" si="1"/>
        <v>14.379999999999999</v>
      </c>
      <c r="D50" s="4" t="s">
        <v>36</v>
      </c>
      <c r="E50" s="7" t="s">
        <v>351</v>
      </c>
      <c r="F50" s="6">
        <v>15</v>
      </c>
      <c r="G50" s="7">
        <v>34</v>
      </c>
      <c r="H50" s="4">
        <v>22</v>
      </c>
      <c r="I50" s="4">
        <v>242</v>
      </c>
      <c r="J50" s="4">
        <v>1</v>
      </c>
      <c r="K50" s="4">
        <v>0</v>
      </c>
      <c r="L50" s="8">
        <v>0</v>
      </c>
      <c r="M50" s="7">
        <v>5</v>
      </c>
      <c r="N50" s="4">
        <v>7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Jonathan Taylor</v>
      </c>
      <c r="B51" s="4" t="str">
        <f ca="1">IFERROR(__xludf.DUMMYFUNCTION("INDEX(IFNA(REGEXEXTRACT(D51, ""([^ ]+)$"")))"),"IND")</f>
        <v>IND</v>
      </c>
      <c r="C51" s="4">
        <f t="shared" si="1"/>
        <v>16.8</v>
      </c>
      <c r="D51" s="4" t="s">
        <v>119</v>
      </c>
      <c r="E51" s="7" t="s">
        <v>346</v>
      </c>
      <c r="F51" s="6">
        <v>15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25</v>
      </c>
      <c r="N51" s="4">
        <v>96</v>
      </c>
      <c r="O51" s="4">
        <v>0</v>
      </c>
      <c r="P51" s="8">
        <v>0</v>
      </c>
      <c r="Q51" s="7">
        <v>1</v>
      </c>
      <c r="R51" s="4">
        <v>7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Adam Thielen</v>
      </c>
      <c r="B52" s="4" t="str">
        <f ca="1">IFERROR(__xludf.DUMMYFUNCTION("INDEX(IFNA(REGEXEXTRACT(D52, ""([^ ]+)$"")))"),"CAR")</f>
        <v>CAR</v>
      </c>
      <c r="C52" s="4">
        <f t="shared" si="1"/>
        <v>19.899999999999999</v>
      </c>
      <c r="D52" s="4" t="s">
        <v>183</v>
      </c>
      <c r="E52" s="7" t="s">
        <v>358</v>
      </c>
      <c r="F52" s="6">
        <v>15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0</v>
      </c>
      <c r="N52" s="4">
        <v>0</v>
      </c>
      <c r="O52" s="4">
        <v>0</v>
      </c>
      <c r="P52" s="8">
        <v>0</v>
      </c>
      <c r="Q52" s="7">
        <v>8</v>
      </c>
      <c r="R52" s="4">
        <v>99</v>
      </c>
      <c r="S52" s="4">
        <v>1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Ja'Marr Chase</v>
      </c>
      <c r="B53" s="4" t="str">
        <f ca="1">IFERROR(__xludf.DUMMYFUNCTION("INDEX(IFNA(REGEXEXTRACT(D53, ""([^ ]+)$"")))"),"CIN")</f>
        <v>CIN</v>
      </c>
      <c r="C53" s="4">
        <f t="shared" si="1"/>
        <v>17.600000000000001</v>
      </c>
      <c r="D53" s="4" t="s">
        <v>149</v>
      </c>
      <c r="E53" s="7" t="s">
        <v>116</v>
      </c>
      <c r="F53" s="6">
        <v>14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6</v>
      </c>
      <c r="R53" s="4">
        <v>86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Tyreek Hill</v>
      </c>
      <c r="B54" s="4" t="str">
        <f ca="1">IFERROR(__xludf.DUMMYFUNCTION("INDEX(IFNA(REGEXEXTRACT(D54, ""([^ ]+)$"")))"),"MIA")</f>
        <v>MIA</v>
      </c>
      <c r="C54" s="4">
        <f t="shared" si="1"/>
        <v>17.3</v>
      </c>
      <c r="D54" s="4" t="s">
        <v>47</v>
      </c>
      <c r="E54" s="7" t="s">
        <v>355</v>
      </c>
      <c r="F54" s="6">
        <v>14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6</v>
      </c>
      <c r="R54" s="4">
        <v>83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Geno Smith</v>
      </c>
      <c r="B55" s="4" t="str">
        <f ca="1">IFERROR(__xludf.DUMMYFUNCTION("INDEX(IFNA(REGEXEXTRACT(D55, ""([^ ]+)$"")))"),"SEA")</f>
        <v>SEA</v>
      </c>
      <c r="C55" s="4">
        <f t="shared" si="1"/>
        <v>12.44</v>
      </c>
      <c r="D55" s="4" t="s">
        <v>48</v>
      </c>
      <c r="E55" s="7" t="s">
        <v>428</v>
      </c>
      <c r="F55" s="6">
        <v>14</v>
      </c>
      <c r="G55" s="7">
        <v>31</v>
      </c>
      <c r="H55" s="4">
        <v>20</v>
      </c>
      <c r="I55" s="4">
        <v>206</v>
      </c>
      <c r="J55" s="4">
        <v>1</v>
      </c>
      <c r="K55" s="4">
        <v>0</v>
      </c>
      <c r="L55" s="8">
        <v>0</v>
      </c>
      <c r="M55" s="7">
        <v>2</v>
      </c>
      <c r="N55" s="4">
        <v>2</v>
      </c>
      <c r="O55" s="4">
        <v>0</v>
      </c>
      <c r="P55" s="8">
        <v>0</v>
      </c>
      <c r="Q55" s="7">
        <v>0</v>
      </c>
      <c r="R55" s="4">
        <v>0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Brian Thomas</v>
      </c>
      <c r="B56" s="4" t="str">
        <f ca="1">IFERROR(__xludf.DUMMYFUNCTION("INDEX(IFNA(REGEXEXTRACT(D56, ""([^ ]+)$"")))"),"JAX")</f>
        <v>JAX</v>
      </c>
      <c r="C56" s="4">
        <f t="shared" si="1"/>
        <v>16.700000000000003</v>
      </c>
      <c r="D56" s="4" t="s">
        <v>120</v>
      </c>
      <c r="E56" s="7" t="s">
        <v>25</v>
      </c>
      <c r="F56" s="6">
        <v>14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1</v>
      </c>
      <c r="N56" s="4">
        <v>11</v>
      </c>
      <c r="O56" s="4">
        <v>0</v>
      </c>
      <c r="P56" s="8">
        <v>0</v>
      </c>
      <c r="Q56" s="7">
        <v>4</v>
      </c>
      <c r="R56" s="4">
        <v>76</v>
      </c>
      <c r="S56" s="4">
        <v>1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Bo Nix</v>
      </c>
      <c r="B57" s="4" t="str">
        <f ca="1">IFERROR(__xludf.DUMMYFUNCTION("INDEX(IFNA(REGEXEXTRACT(D57, ""([^ ]+)$"")))"),"DEN")</f>
        <v>DEN</v>
      </c>
      <c r="C57" s="4">
        <f t="shared" si="1"/>
        <v>12.16</v>
      </c>
      <c r="D57" s="4" t="s">
        <v>111</v>
      </c>
      <c r="E57" s="7" t="s">
        <v>357</v>
      </c>
      <c r="F57" s="6">
        <v>13</v>
      </c>
      <c r="G57" s="7">
        <v>35</v>
      </c>
      <c r="H57" s="4">
        <v>18</v>
      </c>
      <c r="I57" s="4">
        <v>294</v>
      </c>
      <c r="J57" s="4">
        <v>1</v>
      </c>
      <c r="K57" s="4">
        <v>2</v>
      </c>
      <c r="L57" s="8">
        <v>0</v>
      </c>
      <c r="M57" s="7">
        <v>3</v>
      </c>
      <c r="N57" s="4">
        <v>4</v>
      </c>
      <c r="O57" s="4">
        <v>0</v>
      </c>
      <c r="P57" s="8">
        <v>0</v>
      </c>
      <c r="Q57" s="7">
        <v>0</v>
      </c>
      <c r="R57" s="4">
        <v>0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George Pickens</v>
      </c>
      <c r="B58" s="4" t="str">
        <f ca="1">IFERROR(__xludf.DUMMYFUNCTION("INDEX(IFNA(REGEXEXTRACT(D58, ""([^ ]+)$"")))"),"PIT")</f>
        <v>PIT</v>
      </c>
      <c r="C58" s="4">
        <f t="shared" si="1"/>
        <v>14.9</v>
      </c>
      <c r="D58" s="4" t="s">
        <v>136</v>
      </c>
      <c r="E58" s="7" t="s">
        <v>59</v>
      </c>
      <c r="F58" s="6">
        <v>13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3</v>
      </c>
      <c r="R58" s="4">
        <v>74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Cooper Rush</v>
      </c>
      <c r="B59" s="4" t="str">
        <f ca="1">IFERROR(__xludf.DUMMYFUNCTION("INDEX(IFNA(REGEXEXTRACT(D59, ""([^ ]+)$"")))"),"DAL")</f>
        <v>DAL</v>
      </c>
      <c r="C59" s="4">
        <f t="shared" si="1"/>
        <v>11.8</v>
      </c>
      <c r="D59" s="4" t="s">
        <v>320</v>
      </c>
      <c r="E59" s="7" t="s">
        <v>354</v>
      </c>
      <c r="F59" s="6">
        <v>13</v>
      </c>
      <c r="G59" s="7">
        <v>36</v>
      </c>
      <c r="H59" s="4">
        <v>21</v>
      </c>
      <c r="I59" s="4">
        <v>195</v>
      </c>
      <c r="J59" s="4">
        <v>1</v>
      </c>
      <c r="K59" s="4">
        <v>0</v>
      </c>
      <c r="L59" s="8">
        <v>0</v>
      </c>
      <c r="M59" s="7">
        <v>5</v>
      </c>
      <c r="N59" s="4">
        <v>0</v>
      </c>
      <c r="O59" s="4">
        <v>0</v>
      </c>
      <c r="P59" s="8">
        <v>0</v>
      </c>
      <c r="Q59" s="7">
        <v>0</v>
      </c>
      <c r="R59" s="4">
        <v>0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De'Von Achane</v>
      </c>
      <c r="B60" s="4" t="str">
        <f ca="1">IFERROR(__xludf.DUMMYFUNCTION("INDEX(IFNA(REGEXEXTRACT(D60, ""([^ ]+)$"")))"),"MIA")</f>
        <v>MIA</v>
      </c>
      <c r="C60" s="4">
        <f t="shared" si="1"/>
        <v>17</v>
      </c>
      <c r="D60" s="4" t="s">
        <v>71</v>
      </c>
      <c r="E60" s="7" t="s">
        <v>355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7</v>
      </c>
      <c r="N60" s="4">
        <v>14</v>
      </c>
      <c r="O60" s="4">
        <v>0</v>
      </c>
      <c r="P60" s="8">
        <v>0</v>
      </c>
      <c r="Q60" s="7">
        <v>8</v>
      </c>
      <c r="R60" s="4">
        <v>56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Davante Adams</v>
      </c>
      <c r="B61" s="4" t="str">
        <f ca="1">IFERROR(__xludf.DUMMYFUNCTION("INDEX(IFNA(REGEXEXTRACT(D61, ""([^ ]+)$"")))"),"NYJ")</f>
        <v>NYJ</v>
      </c>
      <c r="C61" s="4">
        <f t="shared" si="1"/>
        <v>15.100000000000001</v>
      </c>
      <c r="D61" s="4" t="s">
        <v>160</v>
      </c>
      <c r="E61" s="7" t="s">
        <v>353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5</v>
      </c>
      <c r="R61" s="4">
        <v>66</v>
      </c>
      <c r="S61" s="4">
        <v>1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Mark Andrews</v>
      </c>
      <c r="B62" s="4" t="str">
        <f ca="1">IFERROR(__xludf.DUMMYFUNCTION("INDEX(IFNA(REGEXEXTRACT(D62, ""([^ ]+)$"")))"),"BAL")</f>
        <v>BAL</v>
      </c>
      <c r="C62" s="4">
        <f t="shared" si="1"/>
        <v>15.9</v>
      </c>
      <c r="D62" s="4" t="s">
        <v>229</v>
      </c>
      <c r="E62" s="7" t="s">
        <v>423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1</v>
      </c>
      <c r="N62" s="4">
        <v>2</v>
      </c>
      <c r="O62" s="4">
        <v>0</v>
      </c>
      <c r="P62" s="8">
        <v>0</v>
      </c>
      <c r="Q62" s="7">
        <v>6</v>
      </c>
      <c r="R62" s="4">
        <v>67</v>
      </c>
      <c r="S62" s="4">
        <v>1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Re'Mahn Davis</v>
      </c>
      <c r="B63" s="4" t="str">
        <f ca="1">IFERROR(__xludf.DUMMYFUNCTION("INDEX(IFNA(REGEXEXTRACT(D63, ""([^ ]+)$"")))"),"BUF")</f>
        <v>BUF</v>
      </c>
      <c r="C63" s="4">
        <f t="shared" si="1"/>
        <v>13.200000000000001</v>
      </c>
      <c r="D63" s="4" t="s">
        <v>211</v>
      </c>
      <c r="E63" s="7" t="s">
        <v>340</v>
      </c>
      <c r="F63" s="6">
        <v>12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11</v>
      </c>
      <c r="N63" s="4">
        <v>63</v>
      </c>
      <c r="O63" s="4">
        <v>1</v>
      </c>
      <c r="P63" s="8">
        <v>0</v>
      </c>
      <c r="Q63" s="7">
        <v>1</v>
      </c>
      <c r="R63" s="4">
        <v>4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Pat Freiermuth</v>
      </c>
      <c r="B64" s="4" t="str">
        <f ca="1">IFERROR(__xludf.DUMMYFUNCTION("INDEX(IFNA(REGEXEXTRACT(D64, ""([^ ]+)$"")))"),"PIT")</f>
        <v>PIT</v>
      </c>
      <c r="C64" s="4">
        <f t="shared" si="1"/>
        <v>15.8</v>
      </c>
      <c r="D64" s="4" t="s">
        <v>216</v>
      </c>
      <c r="E64" s="7" t="s">
        <v>59</v>
      </c>
      <c r="F64" s="6">
        <v>12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6</v>
      </c>
      <c r="R64" s="4">
        <v>68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Antonio Gibson</v>
      </c>
      <c r="B65" s="4" t="str">
        <f ca="1">IFERROR(__xludf.DUMMYFUNCTION("INDEX(IFNA(REGEXEXTRACT(D65, ""([^ ]+)$"")))"),"NE")</f>
        <v>NE</v>
      </c>
      <c r="C65" s="4">
        <f t="shared" si="1"/>
        <v>12.2</v>
      </c>
      <c r="D65" s="4" t="s">
        <v>243</v>
      </c>
      <c r="E65" s="7" t="s">
        <v>352</v>
      </c>
      <c r="F65" s="6">
        <v>12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7</v>
      </c>
      <c r="N65" s="4">
        <v>62</v>
      </c>
      <c r="O65" s="4">
        <v>1</v>
      </c>
      <c r="P65" s="8">
        <v>0</v>
      </c>
      <c r="Q65" s="7">
        <v>0</v>
      </c>
      <c r="R65" s="4">
        <v>0</v>
      </c>
      <c r="S65" s="4">
        <v>0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Marvin Harrison</v>
      </c>
      <c r="B66" s="4" t="str">
        <f ca="1">IFERROR(__xludf.DUMMYFUNCTION("INDEX(IFNA(REGEXEXTRACT(D66, ""([^ ]+)$"")))"),"ARI")</f>
        <v>ARI</v>
      </c>
      <c r="C66" s="4">
        <f t="shared" si="1"/>
        <v>14.5</v>
      </c>
      <c r="D66" s="4" t="s">
        <v>299</v>
      </c>
      <c r="E66" s="7" t="s">
        <v>349</v>
      </c>
      <c r="F66" s="6">
        <v>12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5</v>
      </c>
      <c r="R66" s="4">
        <v>60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Tee Higgins</v>
      </c>
      <c r="B67" s="4" t="str">
        <f ca="1">IFERROR(__xludf.DUMMYFUNCTION("INDEX(IFNA(REGEXEXTRACT(D67, ""([^ ]+)$"")))"),"CIN")</f>
        <v>CIN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15.4</v>
      </c>
      <c r="D67" s="4" t="s">
        <v>432</v>
      </c>
      <c r="E67" s="7" t="s">
        <v>116</v>
      </c>
      <c r="F67" s="6">
        <v>12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5</v>
      </c>
      <c r="R67" s="4">
        <v>69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Sam LaPorta</v>
      </c>
      <c r="B68" s="4" t="str">
        <f ca="1">IFERROR(__xludf.DUMMYFUNCTION("INDEX(IFNA(REGEXEXTRACT(D68, ""([^ ]+)$"")))"),"DET")</f>
        <v>DET</v>
      </c>
      <c r="C68" s="4">
        <f t="shared" si="2"/>
        <v>14.1</v>
      </c>
      <c r="D68" s="4" t="s">
        <v>176</v>
      </c>
      <c r="E68" s="7" t="s">
        <v>343</v>
      </c>
      <c r="F68" s="6">
        <v>12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3</v>
      </c>
      <c r="R68" s="4">
        <v>6</v>
      </c>
      <c r="S68" s="4">
        <v>2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Dalton Schultz</v>
      </c>
      <c r="B69" s="4" t="str">
        <f ca="1">IFERROR(__xludf.DUMMYFUNCTION("INDEX(IFNA(REGEXEXTRACT(D69, ""([^ ]+)$"")))"),"HOU")</f>
        <v>HOU</v>
      </c>
      <c r="C69" s="4">
        <f t="shared" si="2"/>
        <v>14.600000000000001</v>
      </c>
      <c r="D69" s="4" t="s">
        <v>271</v>
      </c>
      <c r="E69" s="7" t="s">
        <v>351</v>
      </c>
      <c r="F69" s="6">
        <v>12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5</v>
      </c>
      <c r="R69" s="4">
        <v>61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Tyrone Tracy</v>
      </c>
      <c r="B70" s="4" t="str">
        <f ca="1">IFERROR(__xludf.DUMMYFUNCTION("INDEX(IFNA(REGEXEXTRACT(D70, ""([^ ]+)$"")))"),"NYG")</f>
        <v>NYG</v>
      </c>
      <c r="C70" s="4">
        <f t="shared" si="2"/>
        <v>13.5</v>
      </c>
      <c r="D70" s="4" t="s">
        <v>327</v>
      </c>
      <c r="E70" s="7" t="s">
        <v>338</v>
      </c>
      <c r="F70" s="6">
        <v>12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9</v>
      </c>
      <c r="N70" s="4">
        <v>32</v>
      </c>
      <c r="O70" s="4">
        <v>1</v>
      </c>
      <c r="P70" s="8">
        <v>0</v>
      </c>
      <c r="Q70" s="7">
        <v>2</v>
      </c>
      <c r="R70" s="4">
        <v>33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Tre Tucker</v>
      </c>
      <c r="B71" s="4" t="str">
        <f ca="1">IFERROR(__xludf.DUMMYFUNCTION("INDEX(IFNA(REGEXEXTRACT(D71, ""([^ ]+)$"")))"),"LV")</f>
        <v>LV</v>
      </c>
      <c r="C71" s="4">
        <f t="shared" si="2"/>
        <v>13.4</v>
      </c>
      <c r="D71" s="4" t="s">
        <v>225</v>
      </c>
      <c r="E71" s="7" t="s">
        <v>33</v>
      </c>
      <c r="F71" s="6">
        <v>12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1</v>
      </c>
      <c r="N71" s="4">
        <v>11</v>
      </c>
      <c r="O71" s="4">
        <v>0</v>
      </c>
      <c r="P71" s="8">
        <v>0</v>
      </c>
      <c r="Q71" s="7">
        <v>1</v>
      </c>
      <c r="R71" s="4">
        <v>58</v>
      </c>
      <c r="S71" s="4">
        <v>1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Nico Collins</v>
      </c>
      <c r="B72" s="4" t="str">
        <f ca="1">IFERROR(__xludf.DUMMYFUNCTION("INDEX(IFNA(REGEXEXTRACT(D72, ""([^ ]+)$"")))"),"HOU")</f>
        <v>HOU</v>
      </c>
      <c r="C72" s="4">
        <f t="shared" si="2"/>
        <v>15.9</v>
      </c>
      <c r="D72" s="4" t="s">
        <v>93</v>
      </c>
      <c r="E72" s="7" t="s">
        <v>351</v>
      </c>
      <c r="F72" s="6">
        <v>11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8</v>
      </c>
      <c r="R72" s="4">
        <v>119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Alvin Kamara</v>
      </c>
      <c r="B73" s="4" t="str">
        <f ca="1">IFERROR(__xludf.DUMMYFUNCTION("INDEX(IFNA(REGEXEXTRACT(D73, ""([^ ]+)$"")))"),"NO")</f>
        <v>NO</v>
      </c>
      <c r="C73" s="4">
        <f t="shared" si="2"/>
        <v>13.9</v>
      </c>
      <c r="D73" s="4" t="s">
        <v>67</v>
      </c>
      <c r="E73" s="7" t="s">
        <v>51</v>
      </c>
      <c r="F73" s="6">
        <v>11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23</v>
      </c>
      <c r="N73" s="4">
        <v>112</v>
      </c>
      <c r="O73" s="4">
        <v>0</v>
      </c>
      <c r="P73" s="8">
        <v>0</v>
      </c>
      <c r="Q73" s="7">
        <v>4</v>
      </c>
      <c r="R73" s="4">
        <v>7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Baker Mayfield</v>
      </c>
      <c r="B74" s="4" t="str">
        <f ca="1">IFERROR(__xludf.DUMMYFUNCTION("INDEX(IFNA(REGEXEXTRACT(D74, ""([^ ]+)$"")))"),"TB")</f>
        <v>TB</v>
      </c>
      <c r="C74" s="4">
        <f t="shared" si="2"/>
        <v>10.200000000000001</v>
      </c>
      <c r="D74" s="4" t="s">
        <v>18</v>
      </c>
      <c r="E74" s="7" t="s">
        <v>344</v>
      </c>
      <c r="F74" s="6">
        <v>11</v>
      </c>
      <c r="G74" s="7">
        <v>33</v>
      </c>
      <c r="H74" s="4">
        <v>21</v>
      </c>
      <c r="I74" s="4">
        <v>235</v>
      </c>
      <c r="J74" s="4">
        <v>1</v>
      </c>
      <c r="K74" s="4">
        <v>2</v>
      </c>
      <c r="L74" s="8">
        <v>0</v>
      </c>
      <c r="M74" s="7">
        <v>3</v>
      </c>
      <c r="N74" s="4">
        <v>8</v>
      </c>
      <c r="O74" s="4">
        <v>0</v>
      </c>
      <c r="P74" s="8">
        <v>0</v>
      </c>
      <c r="Q74" s="7">
        <v>0</v>
      </c>
      <c r="R74" s="4">
        <v>0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Ladd McConkey</v>
      </c>
      <c r="B75" s="4" t="str">
        <f ca="1">IFERROR(__xludf.DUMMYFUNCTION("INDEX(IFNA(REGEXEXTRACT(D75, ""([^ ]+)$"")))"),"LAC")</f>
        <v>LAC</v>
      </c>
      <c r="C75" s="4">
        <f t="shared" si="2"/>
        <v>16.200000000000003</v>
      </c>
      <c r="D75" s="4" t="s">
        <v>126</v>
      </c>
      <c r="E75" s="7" t="s">
        <v>96</v>
      </c>
      <c r="F75" s="6">
        <v>11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9</v>
      </c>
      <c r="R75" s="4">
        <v>117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David Montgomery</v>
      </c>
      <c r="B76" s="4" t="str">
        <f ca="1">IFERROR(__xludf.DUMMYFUNCTION("INDEX(IFNA(REGEXEXTRACT(D76, ""([^ ]+)$"")))"),"DET")</f>
        <v>DET</v>
      </c>
      <c r="C76" s="4">
        <f t="shared" si="2"/>
        <v>13.9</v>
      </c>
      <c r="D76" s="4" t="s">
        <v>74</v>
      </c>
      <c r="E76" s="7" t="s">
        <v>343</v>
      </c>
      <c r="F76" s="6">
        <v>11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21</v>
      </c>
      <c r="N76" s="4">
        <v>88</v>
      </c>
      <c r="O76" s="4">
        <v>0</v>
      </c>
      <c r="P76" s="8">
        <v>0</v>
      </c>
      <c r="Q76" s="7">
        <v>3</v>
      </c>
      <c r="R76" s="4">
        <v>36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Elijah Moore</v>
      </c>
      <c r="B77" s="4" t="str">
        <f ca="1">IFERROR(__xludf.DUMMYFUNCTION("INDEX(IFNA(REGEXEXTRACT(D77, ""([^ ]+)$"")))"),"CLE")</f>
        <v>CLE</v>
      </c>
      <c r="C77" s="4">
        <f t="shared" si="2"/>
        <v>15.200000000000001</v>
      </c>
      <c r="D77" s="4" t="s">
        <v>315</v>
      </c>
      <c r="E77" s="7" t="s">
        <v>356</v>
      </c>
      <c r="F77" s="6">
        <v>11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1</v>
      </c>
      <c r="N77" s="4">
        <v>1</v>
      </c>
      <c r="O77" s="4">
        <v>0</v>
      </c>
      <c r="P77" s="8">
        <v>0</v>
      </c>
      <c r="Q77" s="7">
        <v>8</v>
      </c>
      <c r="R77" s="4">
        <v>111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Puka Nacua</v>
      </c>
      <c r="B78" s="4" t="str">
        <f ca="1">IFERROR(__xludf.DUMMYFUNCTION("INDEX(IFNA(REGEXEXTRACT(D78, ""([^ ]+)$"")))"),"LA")</f>
        <v>LA</v>
      </c>
      <c r="C78" s="4">
        <f t="shared" si="2"/>
        <v>14.8</v>
      </c>
      <c r="D78" s="4" t="s">
        <v>199</v>
      </c>
      <c r="E78" s="7" t="s">
        <v>129</v>
      </c>
      <c r="F78" s="6">
        <v>11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1</v>
      </c>
      <c r="N78" s="4">
        <v>7</v>
      </c>
      <c r="O78" s="4">
        <v>0</v>
      </c>
      <c r="P78" s="8">
        <v>0</v>
      </c>
      <c r="Q78" s="7">
        <v>5</v>
      </c>
      <c r="R78" s="4">
        <v>56</v>
      </c>
      <c r="S78" s="4">
        <v>1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Jonnu Smith</v>
      </c>
      <c r="B79" s="4" t="str">
        <f ca="1">IFERROR(__xludf.DUMMYFUNCTION("INDEX(IFNA(REGEXEXTRACT(D79, ""([^ ]+)$"")))"),"MIA")</f>
        <v>MIA</v>
      </c>
      <c r="C79" s="4">
        <f t="shared" si="2"/>
        <v>16.3</v>
      </c>
      <c r="D79" s="4" t="s">
        <v>323</v>
      </c>
      <c r="E79" s="7" t="s">
        <v>355</v>
      </c>
      <c r="F79" s="6">
        <v>11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10</v>
      </c>
      <c r="R79" s="4">
        <v>113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Nick Chubb</v>
      </c>
      <c r="B80" s="4" t="str">
        <f ca="1">IFERROR(__xludf.DUMMYFUNCTION("INDEX(IFNA(REGEXEXTRACT(D80, ""([^ ]+)$"")))"),"CLE")</f>
        <v>CLE</v>
      </c>
      <c r="C80" s="4">
        <f t="shared" si="2"/>
        <v>11.5</v>
      </c>
      <c r="D80" s="4" t="s">
        <v>522</v>
      </c>
      <c r="E80" s="7" t="s">
        <v>356</v>
      </c>
      <c r="F80" s="6">
        <v>10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9</v>
      </c>
      <c r="N80" s="4">
        <v>21</v>
      </c>
      <c r="O80" s="4">
        <v>0</v>
      </c>
      <c r="P80" s="8">
        <v>0</v>
      </c>
      <c r="Q80" s="7">
        <v>2</v>
      </c>
      <c r="R80" s="4">
        <v>24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Derrick Henry</v>
      </c>
      <c r="B81" s="4" t="str">
        <f ca="1">IFERROR(__xludf.DUMMYFUNCTION("INDEX(IFNA(REGEXEXTRACT(D81, ""([^ ]+)$"")))"),"BAL")</f>
        <v>BAL</v>
      </c>
      <c r="C81" s="4">
        <f t="shared" si="2"/>
        <v>12.600000000000001</v>
      </c>
      <c r="D81" s="4" t="s">
        <v>108</v>
      </c>
      <c r="E81" s="7" t="s">
        <v>423</v>
      </c>
      <c r="F81" s="6">
        <v>10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19</v>
      </c>
      <c r="N81" s="4">
        <v>82</v>
      </c>
      <c r="O81" s="4">
        <v>0</v>
      </c>
      <c r="P81" s="8">
        <v>0</v>
      </c>
      <c r="Q81" s="7">
        <v>3</v>
      </c>
      <c r="R81" s="4">
        <v>29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Austin Hooper</v>
      </c>
      <c r="B82" s="4" t="str">
        <f ca="1">IFERROR(__xludf.DUMMYFUNCTION("INDEX(IFNA(REGEXEXTRACT(D82, ""([^ ]+)$"")))"),"NE")</f>
        <v>NE</v>
      </c>
      <c r="C82" s="4">
        <f t="shared" si="2"/>
        <v>12.2</v>
      </c>
      <c r="D82" s="4" t="s">
        <v>190</v>
      </c>
      <c r="E82" s="7" t="s">
        <v>352</v>
      </c>
      <c r="F82" s="6">
        <v>10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4</v>
      </c>
      <c r="R82" s="4">
        <v>42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Demarcus Robinson</v>
      </c>
      <c r="B83" s="4" t="str">
        <f ca="1">IFERROR(__xludf.DUMMYFUNCTION("INDEX(IFNA(REGEXEXTRACT(D83, ""([^ ]+)$"")))"),"LA")</f>
        <v>LA</v>
      </c>
      <c r="C83" s="4">
        <f t="shared" si="2"/>
        <v>11.9</v>
      </c>
      <c r="D83" s="4" t="s">
        <v>181</v>
      </c>
      <c r="E83" s="7" t="s">
        <v>129</v>
      </c>
      <c r="F83" s="6">
        <v>10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2</v>
      </c>
      <c r="R83" s="4">
        <v>49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Courtland Sutton</v>
      </c>
      <c r="B84" s="4" t="str">
        <f ca="1">IFERROR(__xludf.DUMMYFUNCTION("INDEX(IFNA(REGEXEXTRACT(D84, ""([^ ]+)$"")))"),"DEN")</f>
        <v>DEN</v>
      </c>
      <c r="C84" s="4">
        <f t="shared" si="2"/>
        <v>13.200000000000001</v>
      </c>
      <c r="D84" s="4" t="s">
        <v>203</v>
      </c>
      <c r="E84" s="7" t="s">
        <v>357</v>
      </c>
      <c r="F84" s="6">
        <v>10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6</v>
      </c>
      <c r="R84" s="4">
        <v>102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Zach Charbonnet</v>
      </c>
      <c r="B85" s="4" t="str">
        <f ca="1">IFERROR(__xludf.DUMMYFUNCTION("INDEX(IFNA(REGEXEXTRACT(D85, ""([^ ]+)$"")))"),"SEA")</f>
        <v>SEA</v>
      </c>
      <c r="C85" s="4">
        <f t="shared" si="2"/>
        <v>11.100000000000001</v>
      </c>
      <c r="D85" s="4" t="s">
        <v>124</v>
      </c>
      <c r="E85" s="7" t="s">
        <v>428</v>
      </c>
      <c r="F85" s="6">
        <v>9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4</v>
      </c>
      <c r="N85" s="4">
        <v>28</v>
      </c>
      <c r="O85" s="4">
        <v>1</v>
      </c>
      <c r="P85" s="8">
        <v>0</v>
      </c>
      <c r="Q85" s="7">
        <v>2</v>
      </c>
      <c r="R85" s="4">
        <v>13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Zach Ertz</v>
      </c>
      <c r="B86" s="4" t="str">
        <f ca="1">IFERROR(__xludf.DUMMYFUNCTION("INDEX(IFNA(REGEXEXTRACT(D86, ""([^ ]+)$"")))"),"WAS")</f>
        <v>WAS</v>
      </c>
      <c r="C86" s="4">
        <f t="shared" si="2"/>
        <v>11</v>
      </c>
      <c r="D86" s="4" t="s">
        <v>215</v>
      </c>
      <c r="E86" s="7" t="s">
        <v>157</v>
      </c>
      <c r="F86" s="6">
        <v>9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3</v>
      </c>
      <c r="R86" s="4">
        <v>35</v>
      </c>
      <c r="S86" s="4">
        <v>1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Dallas Goedert</v>
      </c>
      <c r="B87" s="4" t="str">
        <f ca="1">IFERROR(__xludf.DUMMYFUNCTION("INDEX(IFNA(REGEXEXTRACT(D87, ""([^ ]+)$"")))"),"PHI")</f>
        <v>PHI</v>
      </c>
      <c r="C87" s="4">
        <f t="shared" si="2"/>
        <v>11</v>
      </c>
      <c r="D87" s="4" t="s">
        <v>187</v>
      </c>
      <c r="E87" s="7" t="s">
        <v>347</v>
      </c>
      <c r="F87" s="6">
        <v>9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3</v>
      </c>
      <c r="R87" s="4">
        <v>35</v>
      </c>
      <c r="S87" s="4">
        <v>1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DeAndre Hopkins</v>
      </c>
      <c r="B88" s="4" t="str">
        <f ca="1">IFERROR(__xludf.DUMMYFUNCTION("INDEX(IFNA(REGEXEXTRACT(D88, ""([^ ]+)$"")))"),"KC")</f>
        <v>KC</v>
      </c>
      <c r="C88" s="4">
        <f t="shared" si="2"/>
        <v>11</v>
      </c>
      <c r="D88" s="4" t="s">
        <v>302</v>
      </c>
      <c r="E88" s="7" t="s">
        <v>46</v>
      </c>
      <c r="F88" s="6">
        <v>9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4</v>
      </c>
      <c r="R88" s="4">
        <v>90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Andrei Iosivas</v>
      </c>
      <c r="B89" s="4" t="str">
        <f ca="1">IFERROR(__xludf.DUMMYFUNCTION("INDEX(IFNA(REGEXEXTRACT(D89, ""([^ ]+)$"")))"),"CIN")</f>
        <v>CIN</v>
      </c>
      <c r="C89" s="4">
        <f t="shared" si="2"/>
        <v>11</v>
      </c>
      <c r="D89" s="4" t="s">
        <v>217</v>
      </c>
      <c r="E89" s="7" t="s">
        <v>116</v>
      </c>
      <c r="F89" s="6">
        <v>9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3</v>
      </c>
      <c r="R89" s="4">
        <v>35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Justin Jefferson</v>
      </c>
      <c r="B90" s="4" t="str">
        <f ca="1">IFERROR(__xludf.DUMMYFUNCTION("INDEX(IFNA(REGEXEXTRACT(D90, ""([^ ]+)$"")))"),"MIN")</f>
        <v>MIN</v>
      </c>
      <c r="C90" s="4">
        <f t="shared" si="2"/>
        <v>13.4</v>
      </c>
      <c r="D90" s="4" t="s">
        <v>98</v>
      </c>
      <c r="E90" s="7" t="s">
        <v>21</v>
      </c>
      <c r="F90" s="6">
        <v>9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7</v>
      </c>
      <c r="R90" s="4">
        <v>99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Isaiah Likely</v>
      </c>
      <c r="B91" s="4" t="str">
        <f ca="1">IFERROR(__xludf.DUMMYFUNCTION("INDEX(IFNA(REGEXEXTRACT(D91, ""([^ ]+)$"")))"),"BAL")</f>
        <v>BAL</v>
      </c>
      <c r="C91" s="4">
        <f t="shared" si="2"/>
        <v>12.3</v>
      </c>
      <c r="D91" s="4" t="s">
        <v>63</v>
      </c>
      <c r="E91" s="7" t="s">
        <v>423</v>
      </c>
      <c r="F91" s="6">
        <v>9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5</v>
      </c>
      <c r="R91" s="4">
        <v>38</v>
      </c>
      <c r="S91" s="4">
        <v>1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Trey McBride</v>
      </c>
      <c r="B92" s="4" t="str">
        <f ca="1">IFERROR(__xludf.DUMMYFUNCTION("INDEX(IFNA(REGEXEXTRACT(D92, ""([^ ]+)$"")))"),"ARI")</f>
        <v>ARI</v>
      </c>
      <c r="C92" s="4">
        <f t="shared" si="2"/>
        <v>15.600000000000001</v>
      </c>
      <c r="D92" s="4" t="s">
        <v>197</v>
      </c>
      <c r="E92" s="7" t="s">
        <v>349</v>
      </c>
      <c r="F92" s="6">
        <v>9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12</v>
      </c>
      <c r="R92" s="4">
        <v>96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Ray Ray McCloud</v>
      </c>
      <c r="B93" s="4" t="str">
        <f ca="1">IFERROR(__xludf.DUMMYFUNCTION("INDEX(IFNA(REGEXEXTRACT(D93, ""([^ ]+)$"")))"),"ATL")</f>
        <v>ATL</v>
      </c>
      <c r="C93" s="4">
        <f t="shared" si="2"/>
        <v>11.3</v>
      </c>
      <c r="D93" s="4" t="s">
        <v>167</v>
      </c>
      <c r="E93" s="7" t="s">
        <v>361</v>
      </c>
      <c r="F93" s="6">
        <v>9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1</v>
      </c>
      <c r="N93" s="4">
        <v>-2</v>
      </c>
      <c r="O93" s="4">
        <v>0</v>
      </c>
      <c r="P93" s="8">
        <v>0</v>
      </c>
      <c r="Q93" s="7">
        <v>4</v>
      </c>
      <c r="R93" s="4">
        <v>95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Jakobi Meyers</v>
      </c>
      <c r="B94" s="4" t="str">
        <f ca="1">IFERROR(__xludf.DUMMYFUNCTION("INDEX(IFNA(REGEXEXTRACT(D94, ""([^ ]+)$"")))"),"LV")</f>
        <v>LV</v>
      </c>
      <c r="C94" s="4">
        <f t="shared" si="2"/>
        <v>12.700000000000001</v>
      </c>
      <c r="D94" s="4" t="s">
        <v>153</v>
      </c>
      <c r="E94" s="7" t="s">
        <v>33</v>
      </c>
      <c r="F94" s="6">
        <v>9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6</v>
      </c>
      <c r="R94" s="4">
        <v>97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Rhamondre Stevenson</v>
      </c>
      <c r="B95" s="4" t="str">
        <f ca="1">IFERROR(__xludf.DUMMYFUNCTION("INDEX(IFNA(REGEXEXTRACT(D95, ""([^ ]+)$"")))"),"NE")</f>
        <v>NE</v>
      </c>
      <c r="C95" s="4">
        <f t="shared" si="2"/>
        <v>10.9</v>
      </c>
      <c r="D95" s="4" t="s">
        <v>58</v>
      </c>
      <c r="E95" s="7" t="s">
        <v>352</v>
      </c>
      <c r="F95" s="6">
        <v>9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18</v>
      </c>
      <c r="N95" s="4">
        <v>73</v>
      </c>
      <c r="O95" s="4">
        <v>0</v>
      </c>
      <c r="P95" s="8">
        <v>0</v>
      </c>
      <c r="Q95" s="7">
        <v>3</v>
      </c>
      <c r="R95" s="4">
        <v>21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Marquez Valdes-Scantling</v>
      </c>
      <c r="B96" s="4" t="str">
        <f ca="1">IFERROR(__xludf.DUMMYFUNCTION("INDEX(IFNA(REGEXEXTRACT(D96, ""([^ ]+)$"")))"),"NO")</f>
        <v>NO</v>
      </c>
      <c r="C96" s="4">
        <f t="shared" si="2"/>
        <v>10.6</v>
      </c>
      <c r="D96" s="4" t="s">
        <v>275</v>
      </c>
      <c r="E96" s="7" t="s">
        <v>51</v>
      </c>
      <c r="F96" s="6">
        <v>9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2</v>
      </c>
      <c r="R96" s="4">
        <v>36</v>
      </c>
      <c r="S96" s="4">
        <v>1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Calvin Austin</v>
      </c>
      <c r="B97" s="4" t="str">
        <f ca="1">IFERROR(__xludf.DUMMYFUNCTION("INDEX(IFNA(REGEXEXTRACT(D97, ""([^ ]+)$"")))"),"PIT")</f>
        <v>PIT</v>
      </c>
      <c r="C97" s="4">
        <f t="shared" si="2"/>
        <v>9.9</v>
      </c>
      <c r="D97" s="4" t="s">
        <v>282</v>
      </c>
      <c r="E97" s="7" t="s">
        <v>59</v>
      </c>
      <c r="F97" s="6">
        <v>8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2</v>
      </c>
      <c r="R97" s="4">
        <v>29</v>
      </c>
      <c r="S97" s="4">
        <v>1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Isaiah Davis</v>
      </c>
      <c r="B98" s="4" t="str">
        <f ca="1">IFERROR(__xludf.DUMMYFUNCTION("INDEX(IFNA(REGEXEXTRACT(D98, ""([^ ]+)$"")))"),"NYJ")</f>
        <v>NYJ</v>
      </c>
      <c r="C98" s="4">
        <f t="shared" si="2"/>
        <v>10.7</v>
      </c>
      <c r="D98" s="4" t="s">
        <v>453</v>
      </c>
      <c r="E98" s="7" t="s">
        <v>353</v>
      </c>
      <c r="F98" s="6">
        <v>8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1</v>
      </c>
      <c r="N98" s="4">
        <v>4</v>
      </c>
      <c r="O98" s="4">
        <v>0</v>
      </c>
      <c r="P98" s="8">
        <v>0</v>
      </c>
      <c r="Q98" s="7">
        <v>3</v>
      </c>
      <c r="R98" s="4">
        <v>28</v>
      </c>
      <c r="S98" s="4">
        <v>1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Jahmyr Gibbs</v>
      </c>
      <c r="B99" s="4" t="str">
        <f ca="1">IFERROR(__xludf.DUMMYFUNCTION("INDEX(IFNA(REGEXEXTRACT(D99, ""([^ ]+)$"")))"),"DET")</f>
        <v>DET</v>
      </c>
      <c r="C99" s="4">
        <f t="shared" si="2"/>
        <v>9.4000000000000021</v>
      </c>
      <c r="D99" s="4" t="s">
        <v>79</v>
      </c>
      <c r="E99" s="7" t="s">
        <v>343</v>
      </c>
      <c r="F99" s="6">
        <v>8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9</v>
      </c>
      <c r="N99" s="4">
        <v>87</v>
      </c>
      <c r="O99" s="4">
        <v>0</v>
      </c>
      <c r="P99" s="8">
        <v>0</v>
      </c>
      <c r="Q99" s="7">
        <v>2</v>
      </c>
      <c r="R99" s="4">
        <v>17</v>
      </c>
      <c r="S99" s="4">
        <v>0</v>
      </c>
      <c r="T99" s="8">
        <v>0</v>
      </c>
      <c r="U99" s="7">
        <v>1</v>
      </c>
      <c r="V99" s="8">
        <v>0</v>
      </c>
    </row>
    <row r="100" spans="1:22" x14ac:dyDescent="0.2">
      <c r="A100" s="4" t="str">
        <f t="shared" ca="1" si="0"/>
        <v>Drake London</v>
      </c>
      <c r="B100" s="4" t="str">
        <f ca="1">IFERROR(__xludf.DUMMYFUNCTION("INDEX(IFNA(REGEXEXTRACT(D100, ""([^ ]+)$"")))"),"ATL")</f>
        <v>ATL</v>
      </c>
      <c r="C100" s="4">
        <f t="shared" si="2"/>
        <v>12.8</v>
      </c>
      <c r="D100" s="4" t="s">
        <v>251</v>
      </c>
      <c r="E100" s="7" t="s">
        <v>361</v>
      </c>
      <c r="F100" s="6">
        <v>8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1</v>
      </c>
      <c r="N100" s="4">
        <v>-3</v>
      </c>
      <c r="O100" s="4">
        <v>0</v>
      </c>
      <c r="P100" s="8">
        <v>0</v>
      </c>
      <c r="Q100" s="7">
        <v>9</v>
      </c>
      <c r="R100" s="4">
        <v>86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Jaleel McLaughlin</v>
      </c>
      <c r="B101" s="4" t="str">
        <f ca="1">IFERROR(__xludf.DUMMYFUNCTION("INDEX(IFNA(REGEXEXTRACT(D101, ""([^ ]+)$"")))"),"DEN")</f>
        <v>DEN</v>
      </c>
      <c r="C101" s="4">
        <f t="shared" si="2"/>
        <v>8.9</v>
      </c>
      <c r="D101" s="4" t="s">
        <v>254</v>
      </c>
      <c r="E101" s="7" t="s">
        <v>357</v>
      </c>
      <c r="F101" s="6">
        <v>8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14</v>
      </c>
      <c r="N101" s="4">
        <v>84</v>
      </c>
      <c r="O101" s="4">
        <v>0</v>
      </c>
      <c r="P101" s="8">
        <v>0</v>
      </c>
      <c r="Q101" s="7">
        <v>1</v>
      </c>
      <c r="R101" s="4">
        <v>0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John Mundt</v>
      </c>
      <c r="B102" s="4" t="str">
        <f ca="1">IFERROR(__xludf.DUMMYFUNCTION("INDEX(IFNA(REGEXEXTRACT(D102, ""([^ ]+)$"")))"),"MIN")</f>
        <v>MIN</v>
      </c>
      <c r="C102" s="4">
        <f t="shared" si="2"/>
        <v>9.1999999999999993</v>
      </c>
      <c r="D102" s="4" t="s">
        <v>260</v>
      </c>
      <c r="E102" s="7" t="s">
        <v>21</v>
      </c>
      <c r="F102" s="6">
        <v>8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0</v>
      </c>
      <c r="N102" s="4">
        <v>0</v>
      </c>
      <c r="O102" s="4">
        <v>0</v>
      </c>
      <c r="P102" s="8">
        <v>0</v>
      </c>
      <c r="Q102" s="7">
        <v>2</v>
      </c>
      <c r="R102" s="4">
        <v>22</v>
      </c>
      <c r="S102" s="4">
        <v>1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AJ Barner</v>
      </c>
      <c r="B103" s="4" t="str">
        <f ca="1">IFERROR(__xludf.DUMMYFUNCTION("INDEX(IFNA(REGEXEXTRACT(D103, ""([^ ]+)$"")))"),"SEA")</f>
        <v>SEA</v>
      </c>
      <c r="C103" s="4">
        <f t="shared" si="2"/>
        <v>8.4</v>
      </c>
      <c r="D103" s="4" t="s">
        <v>436</v>
      </c>
      <c r="E103" s="7" t="s">
        <v>428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2</v>
      </c>
      <c r="R103" s="4">
        <v>14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James Conner</v>
      </c>
      <c r="B104" s="4" t="str">
        <f ca="1">IFERROR(__xludf.DUMMYFUNCTION("INDEX(IFNA(REGEXEXTRACT(D104, ""([^ ]+)$"")))"),"ARI")</f>
        <v>ARI</v>
      </c>
      <c r="C104" s="4">
        <f t="shared" si="2"/>
        <v>9.6000000000000014</v>
      </c>
      <c r="D104" s="4" t="s">
        <v>64</v>
      </c>
      <c r="E104" s="7" t="s">
        <v>349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17</v>
      </c>
      <c r="N104" s="4">
        <v>68</v>
      </c>
      <c r="O104" s="4">
        <v>0</v>
      </c>
      <c r="P104" s="8">
        <v>0</v>
      </c>
      <c r="Q104" s="7">
        <v>3</v>
      </c>
      <c r="R104" s="4">
        <v>13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Brandin Cooks</v>
      </c>
      <c r="B105" s="4" t="str">
        <f ca="1">IFERROR(__xludf.DUMMYFUNCTION("INDEX(IFNA(REGEXEXTRACT(D105, ""([^ ]+)$"")))"),"DAL")</f>
        <v>DAL</v>
      </c>
      <c r="C105" s="4">
        <f t="shared" si="2"/>
        <v>9.1</v>
      </c>
      <c r="D105" s="4" t="s">
        <v>105</v>
      </c>
      <c r="E105" s="7" t="s">
        <v>354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0</v>
      </c>
      <c r="N105" s="4">
        <v>0</v>
      </c>
      <c r="O105" s="4">
        <v>0</v>
      </c>
      <c r="P105" s="8">
        <v>0</v>
      </c>
      <c r="Q105" s="7">
        <v>3</v>
      </c>
      <c r="R105" s="4">
        <v>16</v>
      </c>
      <c r="S105" s="4">
        <v>1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Zay Flowers</v>
      </c>
      <c r="B106" s="4" t="str">
        <f ca="1">IFERROR(__xludf.DUMMYFUNCTION("INDEX(IFNA(REGEXEXTRACT(D106, ""([^ ]+)$"")))"),"BAL")</f>
        <v>BAL</v>
      </c>
      <c r="C106" s="4">
        <f t="shared" si="2"/>
        <v>8.6</v>
      </c>
      <c r="D106" s="4" t="s">
        <v>172</v>
      </c>
      <c r="E106" s="7" t="s">
        <v>423</v>
      </c>
      <c r="F106" s="6">
        <v>7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1</v>
      </c>
      <c r="N106" s="4">
        <v>-3</v>
      </c>
      <c r="O106" s="4">
        <v>0</v>
      </c>
      <c r="P106" s="8">
        <v>0</v>
      </c>
      <c r="Q106" s="7">
        <v>3</v>
      </c>
      <c r="R106" s="4">
        <v>74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Isaac Guerendo</v>
      </c>
      <c r="B107" s="4" t="str">
        <f ca="1">IFERROR(__xludf.DUMMYFUNCTION("INDEX(IFNA(REGEXEXTRACT(D107, ""([^ ]+)$"")))"),"SF")</f>
        <v>SF</v>
      </c>
      <c r="C107" s="4">
        <f t="shared" si="2"/>
        <v>8.1</v>
      </c>
      <c r="D107" s="4" t="s">
        <v>406</v>
      </c>
      <c r="E107" s="7" t="s">
        <v>65</v>
      </c>
      <c r="F107" s="6">
        <v>7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4</v>
      </c>
      <c r="N107" s="4">
        <v>19</v>
      </c>
      <c r="O107" s="4">
        <v>1</v>
      </c>
      <c r="P107" s="8">
        <v>0</v>
      </c>
      <c r="Q107" s="7">
        <v>1</v>
      </c>
      <c r="R107" s="4">
        <v>-3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Breece Hall</v>
      </c>
      <c r="B108" s="4" t="str">
        <f ca="1">IFERROR(__xludf.DUMMYFUNCTION("INDEX(IFNA(REGEXEXTRACT(D108, ""([^ ]+)$"")))"),"NYJ")</f>
        <v>NYJ</v>
      </c>
      <c r="C108" s="4">
        <f t="shared" si="2"/>
        <v>6</v>
      </c>
      <c r="D108" s="4" t="s">
        <v>80</v>
      </c>
      <c r="E108" s="7" t="s">
        <v>353</v>
      </c>
      <c r="F108" s="6">
        <v>7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12</v>
      </c>
      <c r="N108" s="4">
        <v>60</v>
      </c>
      <c r="O108" s="4">
        <v>0</v>
      </c>
      <c r="P108" s="8">
        <v>1</v>
      </c>
      <c r="Q108" s="7">
        <v>0</v>
      </c>
      <c r="R108" s="4">
        <v>0</v>
      </c>
      <c r="S108" s="4">
        <v>0</v>
      </c>
      <c r="T108" s="8">
        <v>0</v>
      </c>
      <c r="U108" s="7">
        <v>1</v>
      </c>
      <c r="V108" s="8">
        <v>0</v>
      </c>
    </row>
    <row r="109" spans="1:22" x14ac:dyDescent="0.2">
      <c r="A109" s="4" t="str">
        <f t="shared" ca="1" si="0"/>
        <v>Hunter Henry</v>
      </c>
      <c r="B109" s="4" t="str">
        <f ca="1">IFERROR(__xludf.DUMMYFUNCTION("INDEX(IFNA(REGEXEXTRACT(D109, ""([^ ]+)$"")))"),"NE")</f>
        <v>NE</v>
      </c>
      <c r="C109" s="4">
        <f t="shared" si="2"/>
        <v>11</v>
      </c>
      <c r="D109" s="4" t="s">
        <v>244</v>
      </c>
      <c r="E109" s="7" t="s">
        <v>352</v>
      </c>
      <c r="F109" s="6">
        <v>7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7</v>
      </c>
      <c r="R109" s="4">
        <v>75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Justin Herbert</v>
      </c>
      <c r="B110" s="4" t="str">
        <f ca="1">IFERROR(__xludf.DUMMYFUNCTION("INDEX(IFNA(REGEXEXTRACT(D110, ""([^ ]+)$"")))"),"LAC")</f>
        <v>LAC</v>
      </c>
      <c r="C110" s="4">
        <f t="shared" si="2"/>
        <v>7.9799999999999995</v>
      </c>
      <c r="D110" s="4" t="s">
        <v>97</v>
      </c>
      <c r="E110" s="7" t="s">
        <v>96</v>
      </c>
      <c r="F110" s="6">
        <v>7</v>
      </c>
      <c r="G110" s="7">
        <v>23</v>
      </c>
      <c r="H110" s="4">
        <v>16</v>
      </c>
      <c r="I110" s="4">
        <v>147</v>
      </c>
      <c r="J110" s="4">
        <v>0</v>
      </c>
      <c r="K110" s="4">
        <v>0</v>
      </c>
      <c r="L110" s="8">
        <v>1</v>
      </c>
      <c r="M110" s="7">
        <v>5</v>
      </c>
      <c r="N110" s="4">
        <v>1</v>
      </c>
      <c r="O110" s="4">
        <v>0</v>
      </c>
      <c r="P110" s="8">
        <v>0</v>
      </c>
      <c r="Q110" s="7">
        <v>0</v>
      </c>
      <c r="R110" s="4">
        <v>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Aaron Jones</v>
      </c>
      <c r="B111" s="4" t="str">
        <f ca="1">IFERROR(__xludf.DUMMYFUNCTION("INDEX(IFNA(REGEXEXTRACT(D111, ""([^ ]+)$"")))"),"MIN")</f>
        <v>MIN</v>
      </c>
      <c r="C111" s="4">
        <f t="shared" si="2"/>
        <v>8.3000000000000007</v>
      </c>
      <c r="D111" s="4" t="s">
        <v>66</v>
      </c>
      <c r="E111" s="7" t="s">
        <v>21</v>
      </c>
      <c r="F111" s="6">
        <v>7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5</v>
      </c>
      <c r="N111" s="4">
        <v>22</v>
      </c>
      <c r="O111" s="4">
        <v>0</v>
      </c>
      <c r="P111" s="8">
        <v>0</v>
      </c>
      <c r="Q111" s="7">
        <v>3</v>
      </c>
      <c r="R111" s="4">
        <v>6</v>
      </c>
      <c r="S111" s="4">
        <v>1</v>
      </c>
      <c r="T111" s="8">
        <v>0</v>
      </c>
      <c r="U111" s="7">
        <v>1</v>
      </c>
      <c r="V111" s="8">
        <v>0</v>
      </c>
    </row>
    <row r="112" spans="1:22" x14ac:dyDescent="0.2">
      <c r="A112" s="4" t="str">
        <f t="shared" ca="1" si="0"/>
        <v>Tucker Kraft</v>
      </c>
      <c r="B112" s="4" t="str">
        <f ca="1">IFERROR(__xludf.DUMMYFUNCTION("INDEX(IFNA(REGEXEXTRACT(D112, ""([^ ]+)$"")))"),"GB")</f>
        <v>GB</v>
      </c>
      <c r="C112" s="4">
        <f t="shared" si="2"/>
        <v>10.8</v>
      </c>
      <c r="D112" s="4" t="s">
        <v>195</v>
      </c>
      <c r="E112" s="7" t="s">
        <v>421</v>
      </c>
      <c r="F112" s="6">
        <v>7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6</v>
      </c>
      <c r="R112" s="4">
        <v>78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Jordan Mason</v>
      </c>
      <c r="B113" s="4" t="str">
        <f ca="1">IFERROR(__xludf.DUMMYFUNCTION("INDEX(IFNA(REGEXEXTRACT(D113, ""([^ ]+)$"")))"),"SF")</f>
        <v>SF</v>
      </c>
      <c r="C113" s="4">
        <f t="shared" si="2"/>
        <v>7.8000000000000007</v>
      </c>
      <c r="D113" s="4" t="s">
        <v>41</v>
      </c>
      <c r="E113" s="7" t="s">
        <v>65</v>
      </c>
      <c r="F113" s="6">
        <v>7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13</v>
      </c>
      <c r="N113" s="4">
        <v>78</v>
      </c>
      <c r="O113" s="4">
        <v>0</v>
      </c>
      <c r="P113" s="8">
        <v>0</v>
      </c>
      <c r="Q113" s="7">
        <v>0</v>
      </c>
      <c r="R113" s="4">
        <v>0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Alec Pierce</v>
      </c>
      <c r="B114" s="4" t="str">
        <f ca="1">IFERROR(__xludf.DUMMYFUNCTION("INDEX(IFNA(REGEXEXTRACT(D114, ""([^ ]+)$"")))"),"IND")</f>
        <v>IND</v>
      </c>
      <c r="C114" s="4">
        <f t="shared" si="2"/>
        <v>8.6</v>
      </c>
      <c r="D114" s="4" t="s">
        <v>57</v>
      </c>
      <c r="E114" s="7" t="s">
        <v>346</v>
      </c>
      <c r="F114" s="6">
        <v>7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2</v>
      </c>
      <c r="R114" s="4">
        <v>16</v>
      </c>
      <c r="S114" s="4">
        <v>1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Jaxon Smith-Njigba</v>
      </c>
      <c r="B115" s="4" t="str">
        <f ca="1">IFERROR(__xludf.DUMMYFUNCTION("INDEX(IFNA(REGEXEXTRACT(D115, ""([^ ]+)$"")))"),"SEA")</f>
        <v>SEA</v>
      </c>
      <c r="C115" s="4">
        <f t="shared" si="2"/>
        <v>9.9</v>
      </c>
      <c r="D115" s="4" t="s">
        <v>272</v>
      </c>
      <c r="E115" s="7" t="s">
        <v>428</v>
      </c>
      <c r="F115" s="6">
        <v>7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</v>
      </c>
      <c r="N115" s="4">
        <v>5</v>
      </c>
      <c r="O115" s="4">
        <v>0</v>
      </c>
      <c r="P115" s="8">
        <v>0</v>
      </c>
      <c r="Q115" s="7">
        <v>4</v>
      </c>
      <c r="R115" s="4">
        <v>74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Amon-Ra St. Brown</v>
      </c>
      <c r="B116" s="4" t="str">
        <f ca="1">IFERROR(__xludf.DUMMYFUNCTION("INDEX(IFNA(REGEXEXTRACT(D116, ""([^ ]+)$"")))"),"DET")</f>
        <v>DET</v>
      </c>
      <c r="C116" s="4">
        <f t="shared" si="2"/>
        <v>9.8000000000000007</v>
      </c>
      <c r="D116" s="4" t="s">
        <v>273</v>
      </c>
      <c r="E116" s="7" t="s">
        <v>343</v>
      </c>
      <c r="F116" s="6">
        <v>7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5</v>
      </c>
      <c r="R116" s="4">
        <v>73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Tommy Tremble</v>
      </c>
      <c r="B117" s="4" t="str">
        <f ca="1">IFERROR(__xludf.DUMMYFUNCTION("INDEX(IFNA(REGEXEXTRACT(D117, ""([^ ]+)$"")))"),"CAR")</f>
        <v>CAR</v>
      </c>
      <c r="C117" s="4">
        <f t="shared" si="2"/>
        <v>10.199999999999999</v>
      </c>
      <c r="D117" s="4" t="s">
        <v>380</v>
      </c>
      <c r="E117" s="7" t="s">
        <v>358</v>
      </c>
      <c r="F117" s="6">
        <v>7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5</v>
      </c>
      <c r="R117" s="4">
        <v>77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Jaylen Waddle</v>
      </c>
      <c r="B118" s="4" t="str">
        <f ca="1">IFERROR(__xludf.DUMMYFUNCTION("INDEX(IFNA(REGEXEXTRACT(D118, ""([^ ]+)$"")))"),"MIA")</f>
        <v>MIA</v>
      </c>
      <c r="C118" s="4">
        <f t="shared" si="2"/>
        <v>9.3000000000000007</v>
      </c>
      <c r="D118" s="4" t="s">
        <v>121</v>
      </c>
      <c r="E118" s="7" t="s">
        <v>355</v>
      </c>
      <c r="F118" s="6">
        <v>7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4</v>
      </c>
      <c r="R118" s="4">
        <v>53</v>
      </c>
      <c r="S118" s="4">
        <v>0</v>
      </c>
      <c r="T118" s="8">
        <v>1</v>
      </c>
      <c r="U118" s="7">
        <v>0</v>
      </c>
      <c r="V118" s="8">
        <v>0</v>
      </c>
    </row>
    <row r="119" spans="1:22" x14ac:dyDescent="0.2">
      <c r="A119" s="4" t="str">
        <f t="shared" ca="1" si="0"/>
        <v>Rachaad White</v>
      </c>
      <c r="B119" s="4" t="str">
        <f ca="1">IFERROR(__xludf.DUMMYFUNCTION("INDEX(IFNA(REGEXEXTRACT(D119, ""([^ ]+)$"")))"),"TB")</f>
        <v>TB</v>
      </c>
      <c r="C119" s="4">
        <f t="shared" si="2"/>
        <v>8.3000000000000007</v>
      </c>
      <c r="D119" s="4" t="s">
        <v>122</v>
      </c>
      <c r="E119" s="7" t="s">
        <v>344</v>
      </c>
      <c r="F119" s="6">
        <v>7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11</v>
      </c>
      <c r="N119" s="4">
        <v>76</v>
      </c>
      <c r="O119" s="4">
        <v>0</v>
      </c>
      <c r="P119" s="8">
        <v>0</v>
      </c>
      <c r="Q119" s="7">
        <v>1</v>
      </c>
      <c r="R119" s="4">
        <v>2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Kayshon Boutte</v>
      </c>
      <c r="B120" s="4" t="str">
        <f ca="1">IFERROR(__xludf.DUMMYFUNCTION("INDEX(IFNA(REGEXEXTRACT(D120, ""([^ ]+)$"")))"),"NE")</f>
        <v>NE</v>
      </c>
      <c r="C120" s="4">
        <f t="shared" si="2"/>
        <v>7.6000000000000005</v>
      </c>
      <c r="D120" s="4" t="s">
        <v>448</v>
      </c>
      <c r="E120" s="7" t="s">
        <v>352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3</v>
      </c>
      <c r="R120" s="4">
        <v>41</v>
      </c>
      <c r="S120" s="4">
        <v>0</v>
      </c>
      <c r="T120" s="8">
        <v>1</v>
      </c>
      <c r="U120" s="7">
        <v>0</v>
      </c>
      <c r="V120" s="8">
        <v>0</v>
      </c>
    </row>
    <row r="121" spans="1:22" x14ac:dyDescent="0.2">
      <c r="A121" s="4" t="str">
        <f t="shared" ca="1" si="0"/>
        <v>A.J. Brown</v>
      </c>
      <c r="B121" s="4" t="str">
        <f ca="1">IFERROR(__xludf.DUMMYFUNCTION("INDEX(IFNA(REGEXEXTRACT(D121, ""([^ ]+)$"")))"),"PHI")</f>
        <v>PHI</v>
      </c>
      <c r="C121" s="4">
        <f t="shared" si="2"/>
        <v>9.1000000000000014</v>
      </c>
      <c r="D121" s="4" t="s">
        <v>62</v>
      </c>
      <c r="E121" s="7" t="s">
        <v>347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5</v>
      </c>
      <c r="R121" s="4">
        <v>66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Michael Burton</v>
      </c>
      <c r="B122" s="4" t="str">
        <f ca="1">IFERROR(__xludf.DUMMYFUNCTION("INDEX(IFNA(REGEXEXTRACT(D122, ""([^ ]+)$"")))"),"DEN")</f>
        <v>DEN</v>
      </c>
      <c r="C122" s="4">
        <f t="shared" si="2"/>
        <v>6.1</v>
      </c>
      <c r="D122" s="4" t="s">
        <v>286</v>
      </c>
      <c r="E122" s="7" t="s">
        <v>357</v>
      </c>
      <c r="F122" s="6">
        <v>6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1</v>
      </c>
      <c r="N122" s="4">
        <v>1</v>
      </c>
      <c r="O122" s="4">
        <v>1</v>
      </c>
      <c r="P122" s="8">
        <v>0</v>
      </c>
      <c r="Q122" s="7">
        <v>0</v>
      </c>
      <c r="R122" s="4">
        <v>0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Jerome Ford</v>
      </c>
      <c r="B123" s="4" t="str">
        <f ca="1">IFERROR(__xludf.DUMMYFUNCTION("INDEX(IFNA(REGEXEXTRACT(D123, ""([^ ]+)$"")))"),"CLE")</f>
        <v>CLE</v>
      </c>
      <c r="C123" s="4">
        <f t="shared" si="2"/>
        <v>6.7000000000000011</v>
      </c>
      <c r="D123" s="4" t="s">
        <v>88</v>
      </c>
      <c r="E123" s="7" t="s">
        <v>356</v>
      </c>
      <c r="F123" s="6">
        <v>6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9</v>
      </c>
      <c r="N123" s="4">
        <v>41</v>
      </c>
      <c r="O123" s="4">
        <v>0</v>
      </c>
      <c r="P123" s="8">
        <v>0</v>
      </c>
      <c r="Q123" s="7">
        <v>1</v>
      </c>
      <c r="R123" s="4">
        <v>21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Mack Hollins</v>
      </c>
      <c r="B124" s="4" t="str">
        <f ca="1">IFERROR(__xludf.DUMMYFUNCTION("INDEX(IFNA(REGEXEXTRACT(D124, ""([^ ]+)$"")))"),"BUF")</f>
        <v>BUF</v>
      </c>
      <c r="C124" s="4">
        <f t="shared" si="2"/>
        <v>7.2</v>
      </c>
      <c r="D124" s="4" t="s">
        <v>131</v>
      </c>
      <c r="E124" s="7" t="s">
        <v>340</v>
      </c>
      <c r="F124" s="6">
        <v>6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1</v>
      </c>
      <c r="R124" s="4">
        <v>7</v>
      </c>
      <c r="S124" s="4">
        <v>1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Travis Kelce</v>
      </c>
      <c r="B125" s="4" t="str">
        <f ca="1">IFERROR(__xludf.DUMMYFUNCTION("INDEX(IFNA(REGEXEXTRACT(D125, ""([^ ]+)$"")))"),"KC")</f>
        <v>KC</v>
      </c>
      <c r="C125" s="4">
        <f t="shared" si="2"/>
        <v>10.3</v>
      </c>
      <c r="D125" s="4" t="s">
        <v>193</v>
      </c>
      <c r="E125" s="7" t="s">
        <v>46</v>
      </c>
      <c r="F125" s="6">
        <v>6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0</v>
      </c>
      <c r="N125" s="4">
        <v>0</v>
      </c>
      <c r="O125" s="4">
        <v>0</v>
      </c>
      <c r="P125" s="8">
        <v>0</v>
      </c>
      <c r="Q125" s="7">
        <v>7</v>
      </c>
      <c r="R125" s="4">
        <v>68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Christian McCaffrey</v>
      </c>
      <c r="B126" s="4" t="str">
        <f ca="1">IFERROR(__xludf.DUMMYFUNCTION("INDEX(IFNA(REGEXEXTRACT(D126, ""([^ ]+)$"")))"),"SF")</f>
        <v>SF</v>
      </c>
      <c r="C126" s="4">
        <f t="shared" si="2"/>
        <v>7.7000000000000011</v>
      </c>
      <c r="D126" s="4" t="s">
        <v>590</v>
      </c>
      <c r="E126" s="7" t="s">
        <v>65</v>
      </c>
      <c r="F126" s="6">
        <v>6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7</v>
      </c>
      <c r="N126" s="4">
        <v>53</v>
      </c>
      <c r="O126" s="4">
        <v>0</v>
      </c>
      <c r="P126" s="8">
        <v>0</v>
      </c>
      <c r="Q126" s="7">
        <v>2</v>
      </c>
      <c r="R126" s="4">
        <v>14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Sincere McCormick</v>
      </c>
      <c r="B127" s="4" t="str">
        <f ca="1">IFERROR(__xludf.DUMMYFUNCTION("INDEX(IFNA(REGEXEXTRACT(D127, ""([^ ]+)$"")))"),"LV")</f>
        <v>LV</v>
      </c>
      <c r="C127" s="4">
        <f t="shared" si="2"/>
        <v>7.5</v>
      </c>
      <c r="D127" s="4" t="s">
        <v>551</v>
      </c>
      <c r="E127" s="7" t="s">
        <v>33</v>
      </c>
      <c r="F127" s="6">
        <v>6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12</v>
      </c>
      <c r="N127" s="4">
        <v>64</v>
      </c>
      <c r="O127" s="4">
        <v>0</v>
      </c>
      <c r="P127" s="8">
        <v>0</v>
      </c>
      <c r="Q127" s="7">
        <v>2</v>
      </c>
      <c r="R127" s="4">
        <v>1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D.K. Metcalf</v>
      </c>
      <c r="B128" s="4" t="str">
        <f ca="1">IFERROR(__xludf.DUMMYFUNCTION("INDEX(IFNA(REGEXEXTRACT(D128, ""([^ ]+)$"")))"),"SEA")</f>
        <v>SEA</v>
      </c>
      <c r="C128" s="4">
        <f t="shared" si="2"/>
        <v>8.6000000000000014</v>
      </c>
      <c r="D128" s="4" t="s">
        <v>219</v>
      </c>
      <c r="E128" s="7" t="s">
        <v>428</v>
      </c>
      <c r="F128" s="6">
        <v>6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4</v>
      </c>
      <c r="R128" s="4">
        <v>66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Malik Nabers</v>
      </c>
      <c r="B129" s="4" t="str">
        <f ca="1">IFERROR(__xludf.DUMMYFUNCTION("INDEX(IFNA(REGEXEXTRACT(D129, ""([^ ]+)$"")))"),"NYG")</f>
        <v>NYG</v>
      </c>
      <c r="C129" s="4">
        <f t="shared" si="2"/>
        <v>11.3</v>
      </c>
      <c r="D129" s="4" t="s">
        <v>154</v>
      </c>
      <c r="E129" s="7" t="s">
        <v>338</v>
      </c>
      <c r="F129" s="6">
        <v>6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1</v>
      </c>
      <c r="N129" s="4">
        <v>4</v>
      </c>
      <c r="O129" s="4">
        <v>0</v>
      </c>
      <c r="P129" s="8">
        <v>0</v>
      </c>
      <c r="Q129" s="7">
        <v>8</v>
      </c>
      <c r="R129" s="4">
        <v>69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D'Andre Swift</v>
      </c>
      <c r="B130" s="4" t="str">
        <f ca="1">IFERROR(__xludf.DUMMYFUNCTION("INDEX(IFNA(REGEXEXTRACT(D130, ""([^ ]+)$"")))"),"CHI")</f>
        <v>CHI</v>
      </c>
      <c r="C130" s="4">
        <f t="shared" si="2"/>
        <v>8.4</v>
      </c>
      <c r="D130" s="4" t="s">
        <v>170</v>
      </c>
      <c r="E130" s="7" t="s">
        <v>56</v>
      </c>
      <c r="F130" s="6">
        <v>6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11</v>
      </c>
      <c r="N130" s="4">
        <v>39</v>
      </c>
      <c r="O130" s="4">
        <v>0</v>
      </c>
      <c r="P130" s="8">
        <v>0</v>
      </c>
      <c r="Q130" s="7">
        <v>2</v>
      </c>
      <c r="R130" s="4">
        <v>35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Christian Watson</v>
      </c>
      <c r="B131" s="4" t="str">
        <f ca="1">IFERROR(__xludf.DUMMYFUNCTION("INDEX(IFNA(REGEXEXTRACT(D131, ""([^ ]+)$"")))"),"GB")</f>
        <v>GB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7.7</v>
      </c>
      <c r="D131" s="4" t="s">
        <v>148</v>
      </c>
      <c r="E131" s="7" t="s">
        <v>421</v>
      </c>
      <c r="F131" s="6">
        <v>6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2</v>
      </c>
      <c r="R131" s="4">
        <v>67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Justin Watson</v>
      </c>
      <c r="B132" s="4" t="str">
        <f ca="1">IFERROR(__xludf.DUMMYFUNCTION("INDEX(IFNA(REGEXEXTRACT(D132, ""([^ ]+)$"")))"),"KC")</f>
        <v>KC</v>
      </c>
      <c r="C132" s="4">
        <f t="shared" si="3"/>
        <v>7.1</v>
      </c>
      <c r="D132" s="4" t="s">
        <v>226</v>
      </c>
      <c r="E132" s="7" t="s">
        <v>46</v>
      </c>
      <c r="F132" s="6">
        <v>6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1</v>
      </c>
      <c r="R132" s="4">
        <v>6</v>
      </c>
      <c r="S132" s="4">
        <v>1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Javonte Williams</v>
      </c>
      <c r="B133" s="4" t="str">
        <f ca="1">IFERROR(__xludf.DUMMYFUNCTION("INDEX(IFNA(REGEXEXTRACT(D133, ""([^ ]+)$"")))"),"DEN")</f>
        <v>DEN</v>
      </c>
      <c r="C133" s="4">
        <f t="shared" si="3"/>
        <v>6.8999999999999995</v>
      </c>
      <c r="D133" s="4" t="s">
        <v>227</v>
      </c>
      <c r="E133" s="7" t="s">
        <v>357</v>
      </c>
      <c r="F133" s="6">
        <v>6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4</v>
      </c>
      <c r="N133" s="4">
        <v>1</v>
      </c>
      <c r="O133" s="4">
        <v>1</v>
      </c>
      <c r="P133" s="8">
        <v>0</v>
      </c>
      <c r="Q133" s="7">
        <v>1</v>
      </c>
      <c r="R133" s="4">
        <v>3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Jordan Addison</v>
      </c>
      <c r="B134" s="4" t="str">
        <f ca="1">IFERROR(__xludf.DUMMYFUNCTION("INDEX(IFNA(REGEXEXTRACT(D134, ""([^ ]+)$"")))"),"MIN")</f>
        <v>MIN</v>
      </c>
      <c r="C134" s="4">
        <f t="shared" si="3"/>
        <v>7.4</v>
      </c>
      <c r="D134" s="4" t="s">
        <v>185</v>
      </c>
      <c r="E134" s="7" t="s">
        <v>21</v>
      </c>
      <c r="F134" s="6">
        <v>5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54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Travis Etienne</v>
      </c>
      <c r="B135" s="4" t="str">
        <f ca="1">IFERROR(__xludf.DUMMYFUNCTION("INDEX(IFNA(REGEXEXTRACT(D135, ""([^ ]+)$"")))"),"JAX")</f>
        <v>JAX</v>
      </c>
      <c r="C135" s="4">
        <f t="shared" si="3"/>
        <v>7.3000000000000007</v>
      </c>
      <c r="D135" s="4" t="s">
        <v>107</v>
      </c>
      <c r="E135" s="7" t="s">
        <v>25</v>
      </c>
      <c r="F135" s="6">
        <v>5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13</v>
      </c>
      <c r="N135" s="4">
        <v>46</v>
      </c>
      <c r="O135" s="4">
        <v>0</v>
      </c>
      <c r="P135" s="8">
        <v>0</v>
      </c>
      <c r="Q135" s="7">
        <v>3</v>
      </c>
      <c r="R135" s="4">
        <v>12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Mike Gesicki</v>
      </c>
      <c r="B136" s="4" t="str">
        <f ca="1">IFERROR(__xludf.DUMMYFUNCTION("INDEX(IFNA(REGEXEXTRACT(D136, ""([^ ]+)$"")))"),"CIN")</f>
        <v>CIN</v>
      </c>
      <c r="C136" s="4">
        <f t="shared" si="3"/>
        <v>7.8000000000000007</v>
      </c>
      <c r="D136" s="4" t="s">
        <v>242</v>
      </c>
      <c r="E136" s="7" t="s">
        <v>116</v>
      </c>
      <c r="F136" s="6">
        <v>5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5</v>
      </c>
      <c r="R136" s="4">
        <v>53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Noah Gray</v>
      </c>
      <c r="B137" s="4" t="str">
        <f ca="1">IFERROR(__xludf.DUMMYFUNCTION("INDEX(IFNA(REGEXEXTRACT(D137, ""([^ ]+)$"")))"),"KC")</f>
        <v>KC</v>
      </c>
      <c r="C137" s="4">
        <f t="shared" si="3"/>
        <v>7.8000000000000007</v>
      </c>
      <c r="D137" s="4" t="s">
        <v>188</v>
      </c>
      <c r="E137" s="7" t="s">
        <v>46</v>
      </c>
      <c r="F137" s="6">
        <v>5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4</v>
      </c>
      <c r="R137" s="4">
        <v>58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Jauan Jennings</v>
      </c>
      <c r="B138" s="4" t="str">
        <f ca="1">IFERROR(__xludf.DUMMYFUNCTION("INDEX(IFNA(REGEXEXTRACT(D138, ""([^ ]+)$"")))"),"SF")</f>
        <v>SF</v>
      </c>
      <c r="C138" s="4">
        <f t="shared" si="3"/>
        <v>7.1000000000000005</v>
      </c>
      <c r="D138" s="4" t="s">
        <v>152</v>
      </c>
      <c r="E138" s="7" t="s">
        <v>65</v>
      </c>
      <c r="F138" s="6">
        <v>5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3</v>
      </c>
      <c r="R138" s="4">
        <v>56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Theo Johnson</v>
      </c>
      <c r="B139" s="4" t="str">
        <f ca="1">IFERROR(__xludf.DUMMYFUNCTION("INDEX(IFNA(REGEXEXTRACT(D139, ""([^ ]+)$"")))"),"NYG")</f>
        <v>NYG</v>
      </c>
      <c r="C139" s="4">
        <f t="shared" si="3"/>
        <v>7.9</v>
      </c>
      <c r="D139" s="4" t="s">
        <v>249</v>
      </c>
      <c r="E139" s="7" t="s">
        <v>338</v>
      </c>
      <c r="F139" s="6">
        <v>5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5</v>
      </c>
      <c r="R139" s="4">
        <v>54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Dawson Knox</v>
      </c>
      <c r="B140" s="4" t="str">
        <f ca="1">IFERROR(__xludf.DUMMYFUNCTION("INDEX(IFNA(REGEXEXTRACT(D140, ""([^ ]+)$"")))"),"BUF")</f>
        <v>BUF</v>
      </c>
      <c r="C140" s="4">
        <f t="shared" si="3"/>
        <v>6.6000000000000005</v>
      </c>
      <c r="D140" s="4" t="s">
        <v>218</v>
      </c>
      <c r="E140" s="7" t="s">
        <v>340</v>
      </c>
      <c r="F140" s="6">
        <v>5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2</v>
      </c>
      <c r="R140" s="4">
        <v>56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Xavier Legette</v>
      </c>
      <c r="B141" s="4" t="str">
        <f ca="1">IFERROR(__xludf.DUMMYFUNCTION("INDEX(IFNA(REGEXEXTRACT(D141, ""([^ ]+)$"")))"),"CAR")</f>
        <v>CAR</v>
      </c>
      <c r="C141" s="4">
        <f t="shared" si="3"/>
        <v>7.3000000000000007</v>
      </c>
      <c r="D141" s="4" t="s">
        <v>196</v>
      </c>
      <c r="E141" s="7" t="s">
        <v>358</v>
      </c>
      <c r="F141" s="6">
        <v>5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4</v>
      </c>
      <c r="R141" s="4">
        <v>53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Tony Pollard</v>
      </c>
      <c r="B142" s="4" t="str">
        <f ca="1">IFERROR(__xludf.DUMMYFUNCTION("INDEX(IFNA(REGEXEXTRACT(D142, ""([^ ]+)$"")))"),"TEN")</f>
        <v>TEN</v>
      </c>
      <c r="C142" s="4">
        <f t="shared" si="3"/>
        <v>6.8000000000000007</v>
      </c>
      <c r="D142" s="4" t="s">
        <v>75</v>
      </c>
      <c r="E142" s="7" t="s">
        <v>341</v>
      </c>
      <c r="F142" s="6">
        <v>5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8</v>
      </c>
      <c r="N142" s="4">
        <v>35</v>
      </c>
      <c r="O142" s="4">
        <v>0</v>
      </c>
      <c r="P142" s="8">
        <v>0</v>
      </c>
      <c r="Q142" s="7">
        <v>4</v>
      </c>
      <c r="R142" s="4">
        <v>33</v>
      </c>
      <c r="S142" s="4">
        <v>0</v>
      </c>
      <c r="T142" s="8">
        <v>0</v>
      </c>
      <c r="U142" s="7">
        <v>1</v>
      </c>
      <c r="V142" s="8">
        <v>0</v>
      </c>
    </row>
    <row r="143" spans="1:22" x14ac:dyDescent="0.2">
      <c r="A143" s="4" t="str">
        <f t="shared" ca="1" si="0"/>
        <v>KaVontae Turpin</v>
      </c>
      <c r="B143" s="4" t="str">
        <f ca="1">IFERROR(__xludf.DUMMYFUNCTION("INDEX(IFNA(REGEXEXTRACT(D143, ""([^ ]+)$"")))"),"DAL")</f>
        <v>DAL</v>
      </c>
      <c r="C143" s="4">
        <f t="shared" si="3"/>
        <v>7.5000000000000009</v>
      </c>
      <c r="D143" s="4" t="s">
        <v>414</v>
      </c>
      <c r="E143" s="7" t="s">
        <v>354</v>
      </c>
      <c r="F143" s="6">
        <v>5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1</v>
      </c>
      <c r="N143" s="4">
        <v>2</v>
      </c>
      <c r="O143" s="4">
        <v>0</v>
      </c>
      <c r="P143" s="8">
        <v>0</v>
      </c>
      <c r="Q143" s="7">
        <v>4</v>
      </c>
      <c r="R143" s="4">
        <v>53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Jaylen Warren</v>
      </c>
      <c r="B144" s="4" t="str">
        <f ca="1">IFERROR(__xludf.DUMMYFUNCTION("INDEX(IFNA(REGEXEXTRACT(D144, ""([^ ]+)$"")))"),"PIT")</f>
        <v>PIT</v>
      </c>
      <c r="C144" s="4">
        <f t="shared" si="3"/>
        <v>8.4</v>
      </c>
      <c r="D144" s="4" t="s">
        <v>277</v>
      </c>
      <c r="E144" s="7" t="s">
        <v>59</v>
      </c>
      <c r="F144" s="6">
        <v>5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3</v>
      </c>
      <c r="N144" s="4">
        <v>9</v>
      </c>
      <c r="O144" s="4">
        <v>0</v>
      </c>
      <c r="P144" s="8">
        <v>0</v>
      </c>
      <c r="Q144" s="7">
        <v>4</v>
      </c>
      <c r="R144" s="4">
        <v>55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Michael Wilson</v>
      </c>
      <c r="B145" s="4" t="str">
        <f ca="1">IFERROR(__xludf.DUMMYFUNCTION("INDEX(IFNA(REGEXEXTRACT(D145, ""([^ ]+)$"")))"),"ARI")</f>
        <v>ARI</v>
      </c>
      <c r="C145" s="4">
        <f t="shared" si="3"/>
        <v>8</v>
      </c>
      <c r="D145" s="4" t="s">
        <v>159</v>
      </c>
      <c r="E145" s="7" t="s">
        <v>349</v>
      </c>
      <c r="F145" s="6">
        <v>5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5</v>
      </c>
      <c r="R145" s="4">
        <v>55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Xavier Worthy</v>
      </c>
      <c r="B146" s="4" t="str">
        <f ca="1">IFERROR(__xludf.DUMMYFUNCTION("INDEX(IFNA(REGEXEXTRACT(D146, ""([^ ]+)$"")))"),"KC")</f>
        <v>KC</v>
      </c>
      <c r="C146" s="4">
        <f t="shared" si="3"/>
        <v>7.9</v>
      </c>
      <c r="D146" s="4" t="s">
        <v>60</v>
      </c>
      <c r="E146" s="7" t="s">
        <v>46</v>
      </c>
      <c r="F146" s="6">
        <v>5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5</v>
      </c>
      <c r="R146" s="4">
        <v>54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Ameer Abdullah</v>
      </c>
      <c r="B147" s="4" t="str">
        <f ca="1">IFERROR(__xludf.DUMMYFUNCTION("INDEX(IFNA(REGEXEXTRACT(D147, ""([^ ]+)$"")))"),"LV")</f>
        <v>LV</v>
      </c>
      <c r="C147" s="4">
        <f t="shared" si="3"/>
        <v>6.3000000000000007</v>
      </c>
      <c r="D147" s="4" t="s">
        <v>398</v>
      </c>
      <c r="E147" s="7" t="s">
        <v>33</v>
      </c>
      <c r="F147" s="6">
        <v>4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10</v>
      </c>
      <c r="N147" s="4">
        <v>39</v>
      </c>
      <c r="O147" s="4">
        <v>0</v>
      </c>
      <c r="P147" s="8">
        <v>0</v>
      </c>
      <c r="Q147" s="7">
        <v>2</v>
      </c>
      <c r="R147" s="4">
        <v>14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Blake Corum</v>
      </c>
      <c r="B148" s="4" t="str">
        <f ca="1">IFERROR(__xludf.DUMMYFUNCTION("INDEX(IFNA(REGEXEXTRACT(D148, ""([^ ]+)$"")))"),"LA")</f>
        <v>LA</v>
      </c>
      <c r="C148" s="4">
        <f t="shared" si="3"/>
        <v>4.2</v>
      </c>
      <c r="D148" s="4" t="s">
        <v>375</v>
      </c>
      <c r="E148" s="7" t="s">
        <v>129</v>
      </c>
      <c r="F148" s="6">
        <v>4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8</v>
      </c>
      <c r="N148" s="4">
        <v>42</v>
      </c>
      <c r="O148" s="4">
        <v>0</v>
      </c>
      <c r="P148" s="8">
        <v>0</v>
      </c>
      <c r="Q148" s="7">
        <v>0</v>
      </c>
      <c r="R148" s="4">
        <v>0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Evan Engram</v>
      </c>
      <c r="B149" s="4" t="str">
        <f ca="1">IFERROR(__xludf.DUMMYFUNCTION("INDEX(IFNA(REGEXEXTRACT(D149, ""([^ ]+)$"")))"),"JAX")</f>
        <v>JAX</v>
      </c>
      <c r="C149" s="4">
        <f t="shared" si="3"/>
        <v>7.6000000000000005</v>
      </c>
      <c r="D149" s="4" t="s">
        <v>293</v>
      </c>
      <c r="E149" s="7" t="s">
        <v>25</v>
      </c>
      <c r="F149" s="6">
        <v>4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7</v>
      </c>
      <c r="R149" s="4">
        <v>41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Taysom Hill</v>
      </c>
      <c r="B150" s="4" t="str">
        <f ca="1">IFERROR(__xludf.DUMMYFUNCTION("INDEX(IFNA(REGEXEXTRACT(D150, ""([^ ]+)$"")))"),"NO")</f>
        <v>NO</v>
      </c>
      <c r="C150" s="4">
        <f t="shared" si="3"/>
        <v>7.2</v>
      </c>
      <c r="D150" s="4" t="s">
        <v>189</v>
      </c>
      <c r="E150" s="7" t="s">
        <v>51</v>
      </c>
      <c r="F150" s="6">
        <v>4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5</v>
      </c>
      <c r="N150" s="4">
        <v>10</v>
      </c>
      <c r="O150" s="4">
        <v>0</v>
      </c>
      <c r="P150" s="8">
        <v>0</v>
      </c>
      <c r="Q150" s="7">
        <v>5</v>
      </c>
      <c r="R150" s="4">
        <v>37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Van Jefferson</v>
      </c>
      <c r="B151" s="4" t="str">
        <f ca="1">IFERROR(__xludf.DUMMYFUNCTION("INDEX(IFNA(REGEXEXTRACT(D151, ""([^ ]+)$"")))"),"PIT")</f>
        <v>PIT</v>
      </c>
      <c r="C151" s="4">
        <f t="shared" si="3"/>
        <v>4.8</v>
      </c>
      <c r="D151" s="4" t="s">
        <v>307</v>
      </c>
      <c r="E151" s="7" t="s">
        <v>59</v>
      </c>
      <c r="F151" s="6">
        <v>4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1</v>
      </c>
      <c r="R151" s="4">
        <v>43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David Moore</v>
      </c>
      <c r="B152" s="4" t="str">
        <f ca="1">IFERROR(__xludf.DUMMYFUNCTION("INDEX(IFNA(REGEXEXTRACT(D152, ""([^ ]+)$"")))"),"CAR")</f>
        <v>CAR</v>
      </c>
      <c r="C152" s="4">
        <f t="shared" si="3"/>
        <v>6.5</v>
      </c>
      <c r="D152" s="4" t="s">
        <v>258</v>
      </c>
      <c r="E152" s="7" t="s">
        <v>358</v>
      </c>
      <c r="F152" s="6">
        <v>4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0</v>
      </c>
      <c r="N152" s="4">
        <v>0</v>
      </c>
      <c r="O152" s="4">
        <v>0</v>
      </c>
      <c r="P152" s="8">
        <v>0</v>
      </c>
      <c r="Q152" s="7">
        <v>5</v>
      </c>
      <c r="R152" s="4">
        <v>40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Isiah Pacheco</v>
      </c>
      <c r="B153" s="4" t="str">
        <f ca="1">IFERROR(__xludf.DUMMYFUNCTION("INDEX(IFNA(REGEXEXTRACT(D153, ""([^ ]+)$"")))"),"KC")</f>
        <v>KC</v>
      </c>
      <c r="C153" s="4">
        <f t="shared" si="3"/>
        <v>5.4</v>
      </c>
      <c r="D153" s="4" t="s">
        <v>83</v>
      </c>
      <c r="E153" s="7" t="s">
        <v>46</v>
      </c>
      <c r="F153" s="6">
        <v>4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7</v>
      </c>
      <c r="N153" s="4">
        <v>44</v>
      </c>
      <c r="O153" s="4">
        <v>0</v>
      </c>
      <c r="P153" s="8">
        <v>0</v>
      </c>
      <c r="Q153" s="7">
        <v>1</v>
      </c>
      <c r="R153" s="4">
        <v>5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Tim Patrick</v>
      </c>
      <c r="B154" s="4" t="str">
        <f ca="1">IFERROR(__xludf.DUMMYFUNCTION("INDEX(IFNA(REGEXEXTRACT(D154, ""([^ ]+)$"")))"),"DET")</f>
        <v>DET</v>
      </c>
      <c r="C154" s="4">
        <f t="shared" si="3"/>
        <v>5.8000000000000007</v>
      </c>
      <c r="D154" s="4" t="s">
        <v>391</v>
      </c>
      <c r="E154" s="7" t="s">
        <v>343</v>
      </c>
      <c r="F154" s="6">
        <v>4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2</v>
      </c>
      <c r="R154" s="4">
        <v>48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Cordarrelle Patterson</v>
      </c>
      <c r="B155" s="4" t="str">
        <f ca="1">IFERROR(__xludf.DUMMYFUNCTION("INDEX(IFNA(REGEXEXTRACT(D155, ""([^ ]+)$"")))"),"PIT")</f>
        <v>PIT</v>
      </c>
      <c r="C155" s="4">
        <f t="shared" si="3"/>
        <v>6.8000000000000007</v>
      </c>
      <c r="D155" s="4" t="s">
        <v>265</v>
      </c>
      <c r="E155" s="7" t="s">
        <v>59</v>
      </c>
      <c r="F155" s="6">
        <v>4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3</v>
      </c>
      <c r="N155" s="4">
        <v>16</v>
      </c>
      <c r="O155" s="4">
        <v>0</v>
      </c>
      <c r="P155" s="8">
        <v>0</v>
      </c>
      <c r="Q155" s="7">
        <v>3</v>
      </c>
      <c r="R155" s="4">
        <v>37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Michael Pittman</v>
      </c>
      <c r="B156" s="4" t="str">
        <f ca="1">IFERROR(__xludf.DUMMYFUNCTION("INDEX(IFNA(REGEXEXTRACT(D156, ""([^ ]+)$"")))"),"IND")</f>
        <v>IND</v>
      </c>
      <c r="C156" s="4">
        <f t="shared" si="3"/>
        <v>6.7</v>
      </c>
      <c r="D156" s="4" t="s">
        <v>200</v>
      </c>
      <c r="E156" s="7" t="s">
        <v>346</v>
      </c>
      <c r="F156" s="6">
        <v>4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5</v>
      </c>
      <c r="R156" s="4">
        <v>42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Calvin Ridley</v>
      </c>
      <c r="B157" s="4" t="str">
        <f ca="1">IFERROR(__xludf.DUMMYFUNCTION("INDEX(IFNA(REGEXEXTRACT(D157, ""([^ ]+)$"")))"),"TEN")</f>
        <v>TEN</v>
      </c>
      <c r="C157" s="4">
        <f t="shared" si="3"/>
        <v>5.5</v>
      </c>
      <c r="D157" s="4" t="s">
        <v>168</v>
      </c>
      <c r="E157" s="7" t="s">
        <v>341</v>
      </c>
      <c r="F157" s="6">
        <v>4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45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Sterling Shepard</v>
      </c>
      <c r="B158" s="4" t="str">
        <f ca="1">IFERROR(__xludf.DUMMYFUNCTION("INDEX(IFNA(REGEXEXTRACT(D158, ""([^ ]+)$"")))"),"TB")</f>
        <v>TB</v>
      </c>
      <c r="C158" s="4">
        <f t="shared" si="3"/>
        <v>6.2</v>
      </c>
      <c r="D158" s="4" t="s">
        <v>469</v>
      </c>
      <c r="E158" s="7" t="s">
        <v>344</v>
      </c>
      <c r="F158" s="6">
        <v>4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4</v>
      </c>
      <c r="R158" s="4">
        <v>42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Jalen Tolbert</v>
      </c>
      <c r="B159" s="4" t="str">
        <f ca="1">IFERROR(__xludf.DUMMYFUNCTION("INDEX(IFNA(REGEXEXTRACT(D159, ""([^ ]+)$"")))"),"DAL")</f>
        <v>DAL</v>
      </c>
      <c r="C159" s="4">
        <f t="shared" si="3"/>
        <v>5.1000000000000005</v>
      </c>
      <c r="D159" s="4" t="s">
        <v>274</v>
      </c>
      <c r="E159" s="7" t="s">
        <v>354</v>
      </c>
      <c r="F159" s="6">
        <v>4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2</v>
      </c>
      <c r="R159" s="4">
        <v>41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Kenneth Walker</v>
      </c>
      <c r="B160" s="4" t="str">
        <f ca="1">IFERROR(__xludf.DUMMYFUNCTION("INDEX(IFNA(REGEXEXTRACT(D160, ""([^ ]+)$"")))"),"SEA")</f>
        <v>SEA</v>
      </c>
      <c r="C160" s="4">
        <f t="shared" si="3"/>
        <v>5.6000000000000005</v>
      </c>
      <c r="D160" s="4" t="s">
        <v>70</v>
      </c>
      <c r="E160" s="7" t="s">
        <v>428</v>
      </c>
      <c r="F160" s="6">
        <v>4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16</v>
      </c>
      <c r="N160" s="4">
        <v>49</v>
      </c>
      <c r="O160" s="4">
        <v>0</v>
      </c>
      <c r="P160" s="8">
        <v>0</v>
      </c>
      <c r="Q160" s="7">
        <v>2</v>
      </c>
      <c r="R160" s="4">
        <v>-3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Garrett Wilson</v>
      </c>
      <c r="B161" s="4" t="str">
        <f ca="1">IFERROR(__xludf.DUMMYFUNCTION("INDEX(IFNA(REGEXEXTRACT(D161, ""([^ ]+)$"")))"),"NYJ")</f>
        <v>NYJ</v>
      </c>
      <c r="C161" s="4">
        <f t="shared" si="3"/>
        <v>6.6000000000000005</v>
      </c>
      <c r="D161" s="4" t="s">
        <v>158</v>
      </c>
      <c r="E161" s="7" t="s">
        <v>353</v>
      </c>
      <c r="F161" s="6">
        <v>4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5</v>
      </c>
      <c r="R161" s="4">
        <v>41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Michael Woods</v>
      </c>
      <c r="B162" s="4" t="str">
        <f ca="1">IFERROR(__xludf.DUMMYFUNCTION("INDEX(IFNA(REGEXEXTRACT(D162, ""([^ ]+)$"")))"),"CLE")</f>
        <v>CLE</v>
      </c>
      <c r="C162" s="4">
        <f t="shared" si="3"/>
        <v>5.8</v>
      </c>
      <c r="D162" s="4" t="s">
        <v>562</v>
      </c>
      <c r="E162" s="7" t="s">
        <v>356</v>
      </c>
      <c r="F162" s="6">
        <v>4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3</v>
      </c>
      <c r="R162" s="4">
        <v>43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Chatarius Atwell</v>
      </c>
      <c r="B163" s="4" t="str">
        <f ca="1">IFERROR(__xludf.DUMMYFUNCTION("INDEX(IFNA(REGEXEXTRACT(D163, ""([^ ]+)$"")))"),"LA")</f>
        <v>LA</v>
      </c>
      <c r="C163" s="4">
        <f t="shared" si="3"/>
        <v>4.9000000000000004</v>
      </c>
      <c r="D163" s="4" t="s">
        <v>366</v>
      </c>
      <c r="E163" s="7" t="s">
        <v>129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1</v>
      </c>
      <c r="N163" s="4">
        <v>0</v>
      </c>
      <c r="O163" s="4">
        <v>0</v>
      </c>
      <c r="P163" s="8">
        <v>0</v>
      </c>
      <c r="Q163" s="7">
        <v>2</v>
      </c>
      <c r="R163" s="4">
        <v>39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Kevin Austin</v>
      </c>
      <c r="B164" s="4" t="str">
        <f ca="1">IFERROR(__xludf.DUMMYFUNCTION("INDEX(IFNA(REGEXEXTRACT(D164, ""([^ ]+)$"")))"),"NO")</f>
        <v>NO</v>
      </c>
      <c r="C164" s="4">
        <f t="shared" si="3"/>
        <v>5.5</v>
      </c>
      <c r="D164" s="4" t="s">
        <v>553</v>
      </c>
      <c r="E164" s="7" t="s">
        <v>51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1</v>
      </c>
      <c r="N164" s="4">
        <v>9</v>
      </c>
      <c r="O164" s="4">
        <v>0</v>
      </c>
      <c r="P164" s="8">
        <v>0</v>
      </c>
      <c r="Q164" s="7">
        <v>3</v>
      </c>
      <c r="R164" s="4">
        <v>31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Kendrick Bourne</v>
      </c>
      <c r="B165" s="4" t="str">
        <f ca="1">IFERROR(__xludf.DUMMYFUNCTION("INDEX(IFNA(REGEXEXTRACT(D165, ""([^ ]+)$"")))"),"NE")</f>
        <v>NE</v>
      </c>
      <c r="C165" s="4">
        <f t="shared" si="3"/>
        <v>6</v>
      </c>
      <c r="D165" s="4" t="s">
        <v>491</v>
      </c>
      <c r="E165" s="7" t="s">
        <v>352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1</v>
      </c>
      <c r="N165" s="4">
        <v>6</v>
      </c>
      <c r="O165" s="4">
        <v>0</v>
      </c>
      <c r="P165" s="8">
        <v>0</v>
      </c>
      <c r="Q165" s="7">
        <v>3</v>
      </c>
      <c r="R165" s="4">
        <v>39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Tyler Boyd</v>
      </c>
      <c r="B166" s="4" t="str">
        <f ca="1">IFERROR(__xludf.DUMMYFUNCTION("INDEX(IFNA(REGEXEXTRACT(D166, ""([^ ]+)$"")))"),"TEN")</f>
        <v>TEN</v>
      </c>
      <c r="C166" s="4">
        <f t="shared" si="3"/>
        <v>5.2</v>
      </c>
      <c r="D166" s="4" t="s">
        <v>231</v>
      </c>
      <c r="E166" s="7" t="s">
        <v>341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3</v>
      </c>
      <c r="R166" s="4">
        <v>37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Jonathon Brooks</v>
      </c>
      <c r="B167" s="4" t="str">
        <f ca="1">IFERROR(__xludf.DUMMYFUNCTION("INDEX(IFNA(REGEXEXTRACT(D167, ""([^ ]+)$"")))"),"CAR")</f>
        <v>CAR</v>
      </c>
      <c r="C167" s="4">
        <f t="shared" si="3"/>
        <v>5.6</v>
      </c>
      <c r="D167" s="4" t="s">
        <v>591</v>
      </c>
      <c r="E167" s="7" t="s">
        <v>358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6</v>
      </c>
      <c r="N167" s="4">
        <v>18</v>
      </c>
      <c r="O167" s="4">
        <v>0</v>
      </c>
      <c r="P167" s="8">
        <v>0</v>
      </c>
      <c r="Q167" s="7">
        <v>3</v>
      </c>
      <c r="R167" s="4">
        <v>23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Dyami Brown</v>
      </c>
      <c r="B168" s="4" t="str">
        <f ca="1">IFERROR(__xludf.DUMMYFUNCTION("INDEX(IFNA(REGEXEXTRACT(D168, ""([^ ]+)$"")))"),"WAS")</f>
        <v>WAS</v>
      </c>
      <c r="C168" s="4">
        <f t="shared" si="3"/>
        <v>5.9</v>
      </c>
      <c r="D168" s="4" t="s">
        <v>384</v>
      </c>
      <c r="E168" s="7" t="s">
        <v>157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1</v>
      </c>
      <c r="N168" s="4">
        <v>4</v>
      </c>
      <c r="O168" s="4">
        <v>0</v>
      </c>
      <c r="P168" s="8">
        <v>0</v>
      </c>
      <c r="Q168" s="7">
        <v>4</v>
      </c>
      <c r="R168" s="4">
        <v>35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Tyler Conklin</v>
      </c>
      <c r="B169" s="4" t="str">
        <f ca="1">IFERROR(__xludf.DUMMYFUNCTION("INDEX(IFNA(REGEXEXTRACT(D169, ""([^ ]+)$"")))"),"NYJ")</f>
        <v>NYJ</v>
      </c>
      <c r="C169" s="4">
        <f t="shared" si="3"/>
        <v>5.2</v>
      </c>
      <c r="D169" s="4" t="s">
        <v>288</v>
      </c>
      <c r="E169" s="7" t="s">
        <v>353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4</v>
      </c>
      <c r="R169" s="4">
        <v>32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Gus Edwards</v>
      </c>
      <c r="B170" s="4" t="str">
        <f ca="1">IFERROR(__xludf.DUMMYFUNCTION("INDEX(IFNA(REGEXEXTRACT(D170, ""([^ ]+)$"")))"),"LAC")</f>
        <v>LAC</v>
      </c>
      <c r="C170" s="4">
        <f t="shared" si="3"/>
        <v>3.8000000000000003</v>
      </c>
      <c r="D170" s="4" t="s">
        <v>214</v>
      </c>
      <c r="E170" s="7" t="s">
        <v>96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6</v>
      </c>
      <c r="N170" s="4">
        <v>32</v>
      </c>
      <c r="O170" s="4">
        <v>0</v>
      </c>
      <c r="P170" s="8">
        <v>0</v>
      </c>
      <c r="Q170" s="7">
        <v>1</v>
      </c>
      <c r="R170" s="4">
        <v>1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Chuba Hubbard</v>
      </c>
      <c r="B171" s="4" t="str">
        <f ca="1">IFERROR(__xludf.DUMMYFUNCTION("INDEX(IFNA(REGEXEXTRACT(D171, ""([^ ]+)$"")))"),"CAR")</f>
        <v>CAR</v>
      </c>
      <c r="C171" s="4">
        <f t="shared" si="3"/>
        <v>2.2999999999999998</v>
      </c>
      <c r="D171" s="4" t="s">
        <v>247</v>
      </c>
      <c r="E171" s="7" t="s">
        <v>358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12</v>
      </c>
      <c r="N171" s="4">
        <v>43</v>
      </c>
      <c r="O171" s="4">
        <v>0</v>
      </c>
      <c r="P171" s="8">
        <v>0</v>
      </c>
      <c r="Q171" s="7">
        <v>0</v>
      </c>
      <c r="R171" s="4">
        <v>0</v>
      </c>
      <c r="S171" s="4">
        <v>0</v>
      </c>
      <c r="T171" s="8">
        <v>0</v>
      </c>
      <c r="U171" s="7">
        <v>1</v>
      </c>
      <c r="V171" s="8">
        <v>0</v>
      </c>
    </row>
    <row r="172" spans="1:22" x14ac:dyDescent="0.2">
      <c r="A172" s="4" t="str">
        <f t="shared" ca="1" si="0"/>
        <v>Juwan Johnson</v>
      </c>
      <c r="B172" s="4" t="str">
        <f ca="1">IFERROR(__xludf.DUMMYFUNCTION("INDEX(IFNA(REGEXEXTRACT(D172, ""([^ ]+)$"")))"),"NO")</f>
        <v>NO</v>
      </c>
      <c r="C172" s="4">
        <f t="shared" si="3"/>
        <v>6.1</v>
      </c>
      <c r="D172" s="4" t="s">
        <v>133</v>
      </c>
      <c r="E172" s="7" t="s">
        <v>51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5</v>
      </c>
      <c r="R172" s="4">
        <v>36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CeeDee Lamb</v>
      </c>
      <c r="B173" s="4" t="str">
        <f ca="1">IFERROR(__xludf.DUMMYFUNCTION("INDEX(IFNA(REGEXEXTRACT(D173, ""([^ ]+)$"")))"),"DAL")</f>
        <v>DAL</v>
      </c>
      <c r="C173" s="4">
        <f t="shared" si="3"/>
        <v>4.9000000000000004</v>
      </c>
      <c r="D173" s="4" t="s">
        <v>134</v>
      </c>
      <c r="E173" s="7" t="s">
        <v>354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39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Jeremy McNichols</v>
      </c>
      <c r="B174" s="4" t="str">
        <f ca="1">IFERROR(__xludf.DUMMYFUNCTION("INDEX(IFNA(REGEXEXTRACT(D174, ""([^ ]+)$"")))"),"WAS")</f>
        <v>WAS</v>
      </c>
      <c r="C174" s="4">
        <f t="shared" si="3"/>
        <v>3.2</v>
      </c>
      <c r="D174" s="4" t="s">
        <v>458</v>
      </c>
      <c r="E174" s="7" t="s">
        <v>157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6</v>
      </c>
      <c r="N174" s="4">
        <v>32</v>
      </c>
      <c r="O174" s="4">
        <v>0</v>
      </c>
      <c r="P174" s="8">
        <v>0</v>
      </c>
      <c r="Q174" s="7">
        <v>0</v>
      </c>
      <c r="R174" s="4">
        <v>0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Josh Palmer</v>
      </c>
      <c r="B175" s="4" t="str">
        <f ca="1">IFERROR(__xludf.DUMMYFUNCTION("INDEX(IFNA(REGEXEXTRACT(D175, ""([^ ]+)$"")))"),"LAC")</f>
        <v>LAC</v>
      </c>
      <c r="C175" s="4">
        <f t="shared" si="3"/>
        <v>3.6</v>
      </c>
      <c r="D175" s="4" t="s">
        <v>263</v>
      </c>
      <c r="E175" s="7" t="s">
        <v>96</v>
      </c>
      <c r="F175" s="6">
        <v>3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1</v>
      </c>
      <c r="R175" s="4">
        <v>11</v>
      </c>
      <c r="S175" s="4">
        <v>0</v>
      </c>
      <c r="T175" s="8">
        <v>1</v>
      </c>
      <c r="U175" s="7">
        <v>0</v>
      </c>
      <c r="V175" s="8">
        <v>0</v>
      </c>
    </row>
    <row r="176" spans="1:22" x14ac:dyDescent="0.2">
      <c r="A176" s="4" t="str">
        <f t="shared" ca="1" si="0"/>
        <v>Luke Schoonmaker</v>
      </c>
      <c r="B176" s="4" t="str">
        <f ca="1">IFERROR(__xludf.DUMMYFUNCTION("INDEX(IFNA(REGEXEXTRACT(D176, ""([^ ]+)$"")))"),"DAL")</f>
        <v>DAL</v>
      </c>
      <c r="C176" s="4">
        <f t="shared" si="3"/>
        <v>5.8000000000000007</v>
      </c>
      <c r="D176" s="4" t="s">
        <v>369</v>
      </c>
      <c r="E176" s="7" t="s">
        <v>354</v>
      </c>
      <c r="F176" s="6">
        <v>3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5</v>
      </c>
      <c r="R176" s="4">
        <v>33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Khalil Shakir</v>
      </c>
      <c r="B177" s="4" t="str">
        <f ca="1">IFERROR(__xludf.DUMMYFUNCTION("INDEX(IFNA(REGEXEXTRACT(D177, ""([^ ]+)$"")))"),"BUF")</f>
        <v>BUF</v>
      </c>
      <c r="C177" s="4">
        <f t="shared" si="3"/>
        <v>5</v>
      </c>
      <c r="D177" s="4" t="s">
        <v>118</v>
      </c>
      <c r="E177" s="7" t="s">
        <v>340</v>
      </c>
      <c r="F177" s="6">
        <v>3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4</v>
      </c>
      <c r="R177" s="4">
        <v>30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Dontayvion Wicks</v>
      </c>
      <c r="B178" s="4" t="str">
        <f ca="1">IFERROR(__xludf.DUMMYFUNCTION("INDEX(IFNA(REGEXEXTRACT(D178, ""([^ ]+)$"")))"),"GB")</f>
        <v>GB</v>
      </c>
      <c r="C178" s="4">
        <f t="shared" si="3"/>
        <v>5</v>
      </c>
      <c r="D178" s="4" t="s">
        <v>360</v>
      </c>
      <c r="E178" s="7" t="s">
        <v>421</v>
      </c>
      <c r="F178" s="6">
        <v>3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4</v>
      </c>
      <c r="R178" s="4">
        <v>30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Jameson Williams</v>
      </c>
      <c r="B179" s="4" t="str">
        <f ca="1">IFERROR(__xludf.DUMMYFUNCTION("INDEX(IFNA(REGEXEXTRACT(D179, ""([^ ]+)$"")))"),"DET")</f>
        <v>DET</v>
      </c>
      <c r="C179" s="4">
        <f t="shared" si="3"/>
        <v>7.1</v>
      </c>
      <c r="D179" s="4" t="s">
        <v>50</v>
      </c>
      <c r="E179" s="7" t="s">
        <v>343</v>
      </c>
      <c r="F179" s="6">
        <v>3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2</v>
      </c>
      <c r="N179" s="4">
        <v>18</v>
      </c>
      <c r="O179" s="4">
        <v>0</v>
      </c>
      <c r="P179" s="8">
        <v>0</v>
      </c>
      <c r="Q179" s="7">
        <v>5</v>
      </c>
      <c r="R179" s="4">
        <v>28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Cam Akers</v>
      </c>
      <c r="B180" s="4" t="str">
        <f ca="1">IFERROR(__xludf.DUMMYFUNCTION("INDEX(IFNA(REGEXEXTRACT(D180, ""([^ ]+)$"")))"),"MIN")</f>
        <v>MIN</v>
      </c>
      <c r="C180" s="4">
        <f t="shared" si="3"/>
        <v>2.2000000000000002</v>
      </c>
      <c r="D180" s="4" t="s">
        <v>372</v>
      </c>
      <c r="E180" s="7" t="s">
        <v>21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4</v>
      </c>
      <c r="N180" s="4">
        <v>22</v>
      </c>
      <c r="O180" s="4">
        <v>0</v>
      </c>
      <c r="P180" s="8">
        <v>0</v>
      </c>
      <c r="Q180" s="7">
        <v>0</v>
      </c>
      <c r="R180" s="4">
        <v>0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Braelon Allen</v>
      </c>
      <c r="B181" s="4" t="str">
        <f ca="1">IFERROR(__xludf.DUMMYFUNCTION("INDEX(IFNA(REGEXEXTRACT(D181, ""([^ ]+)$"")))"),"NYJ")</f>
        <v>NYJ</v>
      </c>
      <c r="C181" s="4">
        <f t="shared" si="3"/>
        <v>3.7</v>
      </c>
      <c r="D181" s="4" t="s">
        <v>280</v>
      </c>
      <c r="E181" s="7" t="s">
        <v>353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5</v>
      </c>
      <c r="N181" s="4">
        <v>11</v>
      </c>
      <c r="O181" s="4">
        <v>0</v>
      </c>
      <c r="P181" s="8">
        <v>0</v>
      </c>
      <c r="Q181" s="7">
        <v>2</v>
      </c>
      <c r="R181" s="4">
        <v>16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Trey Benson</v>
      </c>
      <c r="B182" s="4" t="str">
        <f ca="1">IFERROR(__xludf.DUMMYFUNCTION("INDEX(IFNA(REGEXEXTRACT(D182, ""([^ ]+)$"")))"),"ARI")</f>
        <v>ARI</v>
      </c>
      <c r="C182" s="4">
        <f t="shared" si="3"/>
        <v>2</v>
      </c>
      <c r="D182" s="4" t="s">
        <v>230</v>
      </c>
      <c r="E182" s="7" t="s">
        <v>349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3</v>
      </c>
      <c r="N182" s="4">
        <v>20</v>
      </c>
      <c r="O182" s="4">
        <v>0</v>
      </c>
      <c r="P182" s="8">
        <v>0</v>
      </c>
      <c r="Q182" s="7">
        <v>0</v>
      </c>
      <c r="R182" s="4">
        <v>0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Cartavious Bigsby</v>
      </c>
      <c r="B183" s="4" t="str">
        <f ca="1">IFERROR(__xludf.DUMMYFUNCTION("INDEX(IFNA(REGEXEXTRACT(D183, ""([^ ]+)$"")))"),"JAX")</f>
        <v>JAX</v>
      </c>
      <c r="C183" s="4">
        <f t="shared" si="3"/>
        <v>4</v>
      </c>
      <c r="D183" s="4" t="s">
        <v>139</v>
      </c>
      <c r="E183" s="7" t="s">
        <v>25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7</v>
      </c>
      <c r="N183" s="4">
        <v>28</v>
      </c>
      <c r="O183" s="4">
        <v>0</v>
      </c>
      <c r="P183" s="8">
        <v>0</v>
      </c>
      <c r="Q183" s="7">
        <v>1</v>
      </c>
      <c r="R183" s="4">
        <v>7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Christopher Brooks</v>
      </c>
      <c r="B184" s="4" t="str">
        <f ca="1">IFERROR(__xludf.DUMMYFUNCTION("INDEX(IFNA(REGEXEXTRACT(D184, ""([^ ]+)$"")))"),"GB")</f>
        <v>GB</v>
      </c>
      <c r="C184" s="4">
        <f t="shared" si="3"/>
        <v>3.9000000000000004</v>
      </c>
      <c r="D184" s="4" t="s">
        <v>450</v>
      </c>
      <c r="E184" s="7" t="s">
        <v>421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3</v>
      </c>
      <c r="N184" s="4">
        <v>28</v>
      </c>
      <c r="O184" s="4">
        <v>0</v>
      </c>
      <c r="P184" s="8">
        <v>0</v>
      </c>
      <c r="Q184" s="7">
        <v>2</v>
      </c>
      <c r="R184" s="4">
        <v>1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Noah Brown</v>
      </c>
      <c r="B185" s="4" t="str">
        <f ca="1">IFERROR(__xludf.DUMMYFUNCTION("INDEX(IFNA(REGEXEXTRACT(D185, ""([^ ]+)$"")))"),"WAS")</f>
        <v>WAS</v>
      </c>
      <c r="C185" s="4">
        <f t="shared" si="3"/>
        <v>4.2</v>
      </c>
      <c r="D185" s="4" t="s">
        <v>364</v>
      </c>
      <c r="E185" s="7" t="s">
        <v>157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3</v>
      </c>
      <c r="R185" s="4">
        <v>27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Nathaniel Dell</v>
      </c>
      <c r="B186" s="4" t="str">
        <f ca="1">IFERROR(__xludf.DUMMYFUNCTION("INDEX(IFNA(REGEXEXTRACT(D186, ""([^ ]+)$"")))"),"HOU")</f>
        <v>HOU</v>
      </c>
      <c r="C186" s="4">
        <f t="shared" si="3"/>
        <v>2.8000000000000003</v>
      </c>
      <c r="D186" s="4" t="s">
        <v>164</v>
      </c>
      <c r="E186" s="7" t="s">
        <v>351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23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Demario Douglas</v>
      </c>
      <c r="B187" s="4" t="str">
        <f ca="1">IFERROR(__xludf.DUMMYFUNCTION("INDEX(IFNA(REGEXEXTRACT(D187, ""([^ ]+)$"")))"),"NE")</f>
        <v>NE</v>
      </c>
      <c r="C187" s="4">
        <f t="shared" si="3"/>
        <v>4</v>
      </c>
      <c r="D187" s="4" t="s">
        <v>236</v>
      </c>
      <c r="E187" s="7" t="s">
        <v>352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4</v>
      </c>
      <c r="R187" s="4">
        <v>20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Devin Duvernay</v>
      </c>
      <c r="B188" s="4" t="str">
        <f ca="1">IFERROR(__xludf.DUMMYFUNCTION("INDEX(IFNA(REGEXEXTRACT(D188, ""([^ ]+)$"")))"),"JAX")</f>
        <v>JAX</v>
      </c>
      <c r="C188" s="4">
        <f t="shared" si="3"/>
        <v>3.3000000000000003</v>
      </c>
      <c r="D188" s="4" t="s">
        <v>292</v>
      </c>
      <c r="E188" s="7" t="s">
        <v>25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23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Noah Fant</v>
      </c>
      <c r="B189" s="4" t="str">
        <f ca="1">IFERROR(__xludf.DUMMYFUNCTION("INDEX(IFNA(REGEXEXTRACT(D189, ""([^ ]+)$"")))"),"SEA")</f>
        <v>SEA</v>
      </c>
      <c r="C189" s="4">
        <f t="shared" si="3"/>
        <v>4.0999999999999996</v>
      </c>
      <c r="D189" s="4" t="s">
        <v>239</v>
      </c>
      <c r="E189" s="7" t="s">
        <v>428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3</v>
      </c>
      <c r="R189" s="4">
        <v>26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Troy Franklin</v>
      </c>
      <c r="B190" s="4" t="str">
        <f ca="1">IFERROR(__xludf.DUMMYFUNCTION("INDEX(IFNA(REGEXEXTRACT(D190, ""([^ ]+)$"")))"),"DEN")</f>
        <v>DEN</v>
      </c>
      <c r="C190" s="4">
        <f t="shared" si="3"/>
        <v>3.8000000000000003</v>
      </c>
      <c r="D190" s="4" t="s">
        <v>440</v>
      </c>
      <c r="E190" s="7" t="s">
        <v>357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28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Elijah Higgins</v>
      </c>
      <c r="B191" s="4" t="str">
        <f ca="1">IFERROR(__xludf.DUMMYFUNCTION("INDEX(IFNA(REGEXEXTRACT(D191, ""([^ ]+)$"")))"),"ARI")</f>
        <v>ARI</v>
      </c>
      <c r="C191" s="4">
        <f t="shared" si="3"/>
        <v>3.3000000000000003</v>
      </c>
      <c r="D191" s="4" t="s">
        <v>245</v>
      </c>
      <c r="E191" s="7" t="s">
        <v>349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2</v>
      </c>
      <c r="R191" s="4">
        <v>23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T.J. Hockenson</v>
      </c>
      <c r="B192" s="4" t="str">
        <f ca="1">IFERROR(__xludf.DUMMYFUNCTION("INDEX(IFNA(REGEXEXTRACT(D192, ""([^ ]+)$"")))"),"MIN")</f>
        <v>MIN</v>
      </c>
      <c r="C192" s="4">
        <f t="shared" si="3"/>
        <v>4.3000000000000007</v>
      </c>
      <c r="D192" s="4" t="s">
        <v>541</v>
      </c>
      <c r="E192" s="7" t="s">
        <v>21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3</v>
      </c>
      <c r="R192" s="4">
        <v>28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Tanner Hudson</v>
      </c>
      <c r="B193" s="4" t="str">
        <f ca="1">IFERROR(__xludf.DUMMYFUNCTION("INDEX(IFNA(REGEXEXTRACT(D193, ""([^ ]+)$"")))"),"CIN")</f>
        <v>CIN</v>
      </c>
      <c r="C193" s="4">
        <f t="shared" si="3"/>
        <v>4.8000000000000007</v>
      </c>
      <c r="D193" s="4" t="s">
        <v>303</v>
      </c>
      <c r="E193" s="7" t="s">
        <v>116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4</v>
      </c>
      <c r="R193" s="4">
        <v>28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Ty Johnson</v>
      </c>
      <c r="B194" s="4" t="str">
        <f ca="1">IFERROR(__xludf.DUMMYFUNCTION("INDEX(IFNA(REGEXEXTRACT(D194, ""([^ ]+)$"")))"),"BUF")</f>
        <v>BUF</v>
      </c>
      <c r="C194" s="4">
        <f t="shared" si="3"/>
        <v>4.2</v>
      </c>
      <c r="D194" s="4" t="s">
        <v>309</v>
      </c>
      <c r="E194" s="7" t="s">
        <v>340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5</v>
      </c>
      <c r="N194" s="4">
        <v>28</v>
      </c>
      <c r="O194" s="4">
        <v>0</v>
      </c>
      <c r="P194" s="8">
        <v>0</v>
      </c>
      <c r="Q194" s="7">
        <v>1</v>
      </c>
      <c r="R194" s="4">
        <v>9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Cole Kmet</v>
      </c>
      <c r="B195" s="4" t="str">
        <f ca="1">IFERROR(__xludf.DUMMYFUNCTION("INDEX(IFNA(REGEXEXTRACT(D195, ""([^ ]+)$"")))"),"CHI")</f>
        <v>CHI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4.0999999999999996</v>
      </c>
      <c r="D195" s="4" t="s">
        <v>312</v>
      </c>
      <c r="E195" s="7" t="s">
        <v>56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3</v>
      </c>
      <c r="R195" s="4">
        <v>26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Lucas Krull</v>
      </c>
      <c r="B196" s="4" t="str">
        <f ca="1">IFERROR(__xludf.DUMMYFUNCTION("INDEX(IFNA(REGEXEXTRACT(D196, ""([^ ]+)$"")))"),"DEN")</f>
        <v>DEN</v>
      </c>
      <c r="C196" s="4">
        <f t="shared" si="4"/>
        <v>3.9000000000000004</v>
      </c>
      <c r="D196" s="4" t="s">
        <v>494</v>
      </c>
      <c r="E196" s="7" t="s">
        <v>357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3</v>
      </c>
      <c r="R196" s="4">
        <v>24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Jalen McMillan</v>
      </c>
      <c r="B197" s="4" t="str">
        <f ca="1">IFERROR(__xludf.DUMMYFUNCTION("INDEX(IFNA(REGEXEXTRACT(D197, ""([^ ]+)$"")))"),"TB")</f>
        <v>TB</v>
      </c>
      <c r="C197" s="4">
        <f t="shared" si="4"/>
        <v>3.5</v>
      </c>
      <c r="D197" s="4" t="s">
        <v>127</v>
      </c>
      <c r="E197" s="7" t="s">
        <v>344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2</v>
      </c>
      <c r="R197" s="4">
        <v>25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Darnell Mooney</v>
      </c>
      <c r="B198" s="4" t="str">
        <f ca="1">IFERROR(__xludf.DUMMYFUNCTION("INDEX(IFNA(REGEXEXTRACT(D198, ""([^ ]+)$"")))"),"ATL")</f>
        <v>ATL</v>
      </c>
      <c r="C198" s="4">
        <f t="shared" si="4"/>
        <v>3.5</v>
      </c>
      <c r="D198" s="4" t="s">
        <v>257</v>
      </c>
      <c r="E198" s="7" t="s">
        <v>361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3</v>
      </c>
      <c r="R198" s="4">
        <v>20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Raheem Mostert</v>
      </c>
      <c r="B199" s="4" t="str">
        <f ca="1">IFERROR(__xludf.DUMMYFUNCTION("INDEX(IFNA(REGEXEXTRACT(D199, ""([^ ]+)$"")))"),"MIA")</f>
        <v>MIA</v>
      </c>
      <c r="C199" s="4">
        <f t="shared" si="4"/>
        <v>4.4000000000000004</v>
      </c>
      <c r="D199" s="4" t="s">
        <v>259</v>
      </c>
      <c r="E199" s="7" t="s">
        <v>355</v>
      </c>
      <c r="F199" s="6">
        <v>2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5</v>
      </c>
      <c r="N199" s="4">
        <v>19</v>
      </c>
      <c r="O199" s="4">
        <v>0</v>
      </c>
      <c r="P199" s="8">
        <v>0</v>
      </c>
      <c r="Q199" s="7">
        <v>2</v>
      </c>
      <c r="R199" s="4">
        <v>15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Rome Odunze</v>
      </c>
      <c r="B200" s="4" t="str">
        <f ca="1">IFERROR(__xludf.DUMMYFUNCTION("INDEX(IFNA(REGEXEXTRACT(D200, ""([^ ]+)$"")))"),"CHI")</f>
        <v>CHI</v>
      </c>
      <c r="C200" s="4">
        <f t="shared" si="4"/>
        <v>3.5</v>
      </c>
      <c r="D200" s="4" t="s">
        <v>261</v>
      </c>
      <c r="E200" s="7" t="s">
        <v>56</v>
      </c>
      <c r="F200" s="6">
        <v>2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2</v>
      </c>
      <c r="R200" s="4">
        <v>25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Andrew Ogletree</v>
      </c>
      <c r="B201" s="4" t="str">
        <f ca="1">IFERROR(__xludf.DUMMYFUNCTION("INDEX(IFNA(REGEXEXTRACT(D201, ""([^ ]+)$"")))"),"IND")</f>
        <v>IND</v>
      </c>
      <c r="C201" s="4">
        <f t="shared" si="4"/>
        <v>2.7</v>
      </c>
      <c r="D201" s="4" t="s">
        <v>390</v>
      </c>
      <c r="E201" s="7" t="s">
        <v>346</v>
      </c>
      <c r="F201" s="6">
        <v>2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1</v>
      </c>
      <c r="R201" s="4">
        <v>22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Chigoziem Okonkwo</v>
      </c>
      <c r="B202" s="4" t="str">
        <f ca="1">IFERROR(__xludf.DUMMYFUNCTION("INDEX(IFNA(REGEXEXTRACT(D202, ""([^ ]+)$"")))"),"TEN")</f>
        <v>TEN</v>
      </c>
      <c r="C202" s="4">
        <f t="shared" si="4"/>
        <v>4.2</v>
      </c>
      <c r="D202" s="4" t="s">
        <v>146</v>
      </c>
      <c r="E202" s="7" t="s">
        <v>341</v>
      </c>
      <c r="F202" s="6">
        <v>2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3</v>
      </c>
      <c r="R202" s="4">
        <v>27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Cade Otton</v>
      </c>
      <c r="B203" s="4" t="str">
        <f ca="1">IFERROR(__xludf.DUMMYFUNCTION("INDEX(IFNA(REGEXEXTRACT(D203, ""([^ ]+)$"")))"),"TB")</f>
        <v>TB</v>
      </c>
      <c r="C203" s="4">
        <f t="shared" si="4"/>
        <v>4</v>
      </c>
      <c r="D203" s="4" t="s">
        <v>317</v>
      </c>
      <c r="E203" s="7" t="s">
        <v>344</v>
      </c>
      <c r="F203" s="6">
        <v>2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4</v>
      </c>
      <c r="R203" s="4">
        <v>20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Dante Pettis</v>
      </c>
      <c r="B204" s="4" t="str">
        <f ca="1">IFERROR(__xludf.DUMMYFUNCTION("INDEX(IFNA(REGEXEXTRACT(D204, ""([^ ]+)$"")))"),"NO")</f>
        <v>NO</v>
      </c>
      <c r="C204" s="4">
        <f t="shared" si="4"/>
        <v>3</v>
      </c>
      <c r="D204" s="4" t="s">
        <v>545</v>
      </c>
      <c r="E204" s="7" t="s">
        <v>51</v>
      </c>
      <c r="F204" s="6">
        <v>2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1</v>
      </c>
      <c r="R204" s="4">
        <v>5</v>
      </c>
      <c r="S204" s="4">
        <v>0</v>
      </c>
      <c r="T204" s="8">
        <v>1</v>
      </c>
      <c r="U204" s="7">
        <v>0</v>
      </c>
      <c r="V204" s="8">
        <v>0</v>
      </c>
    </row>
    <row r="205" spans="1:22" x14ac:dyDescent="0.2">
      <c r="A205" s="4" t="str">
        <f t="shared" ca="1" si="0"/>
        <v>MyCole Pruitt</v>
      </c>
      <c r="B205" s="4" t="str">
        <f ca="1">IFERROR(__xludf.DUMMYFUNCTION("INDEX(IFNA(REGEXEXTRACT(D205, ""([^ ]+)$"")))"),"PIT")</f>
        <v>PIT</v>
      </c>
      <c r="C205" s="4">
        <f t="shared" si="4"/>
        <v>3.1</v>
      </c>
      <c r="D205" s="4" t="s">
        <v>319</v>
      </c>
      <c r="E205" s="7" t="s">
        <v>59</v>
      </c>
      <c r="F205" s="6">
        <v>2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21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Brock Purdy</v>
      </c>
      <c r="B206" s="4" t="str">
        <f ca="1">IFERROR(__xludf.DUMMYFUNCTION("INDEX(IFNA(REGEXEXTRACT(D206, ""([^ ]+)$"")))"),"SF")</f>
        <v>SF</v>
      </c>
      <c r="C206" s="4">
        <f t="shared" si="4"/>
        <v>2.16</v>
      </c>
      <c r="D206" s="4" t="s">
        <v>113</v>
      </c>
      <c r="E206" s="7" t="s">
        <v>65</v>
      </c>
      <c r="F206" s="6">
        <v>2</v>
      </c>
      <c r="G206" s="7">
        <v>18</v>
      </c>
      <c r="H206" s="4">
        <v>11</v>
      </c>
      <c r="I206" s="4">
        <v>94</v>
      </c>
      <c r="J206" s="4">
        <v>0</v>
      </c>
      <c r="K206" s="4">
        <v>0</v>
      </c>
      <c r="L206" s="8">
        <v>0</v>
      </c>
      <c r="M206" s="7">
        <v>2</v>
      </c>
      <c r="N206" s="4">
        <v>4</v>
      </c>
      <c r="O206" s="4">
        <v>0</v>
      </c>
      <c r="P206" s="8">
        <v>0</v>
      </c>
      <c r="Q206" s="7">
        <v>0</v>
      </c>
      <c r="R206" s="4">
        <v>0</v>
      </c>
      <c r="S206" s="4">
        <v>0</v>
      </c>
      <c r="T206" s="8">
        <v>0</v>
      </c>
      <c r="U206" s="7">
        <v>1</v>
      </c>
      <c r="V206" s="8">
        <v>0</v>
      </c>
    </row>
    <row r="207" spans="1:22" x14ac:dyDescent="0.2">
      <c r="A207" s="4" t="str">
        <f t="shared" ca="1" si="0"/>
        <v>Devin Singletary</v>
      </c>
      <c r="B207" s="4" t="str">
        <f ca="1">IFERROR(__xludf.DUMMYFUNCTION("INDEX(IFNA(REGEXEXTRACT(D207, ""([^ ]+)$"")))"),"NYG")</f>
        <v>NYG</v>
      </c>
      <c r="C207" s="4">
        <f t="shared" si="4"/>
        <v>2.3000000000000003</v>
      </c>
      <c r="D207" s="4" t="s">
        <v>182</v>
      </c>
      <c r="E207" s="7" t="s">
        <v>338</v>
      </c>
      <c r="F207" s="6">
        <v>2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7</v>
      </c>
      <c r="N207" s="4">
        <v>23</v>
      </c>
      <c r="O207" s="4">
        <v>0</v>
      </c>
      <c r="P207" s="8">
        <v>0</v>
      </c>
      <c r="Q207" s="7">
        <v>0</v>
      </c>
      <c r="R207" s="4">
        <v>0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Ben Skowronek</v>
      </c>
      <c r="B208" s="4" t="str">
        <f ca="1">IFERROR(__xludf.DUMMYFUNCTION("INDEX(IFNA(REGEXEXTRACT(D208, ""([^ ]+)$"")))"),"PIT")</f>
        <v>PIT</v>
      </c>
      <c r="C208" s="4">
        <f t="shared" si="4"/>
        <v>2.8000000000000003</v>
      </c>
      <c r="D208" s="4" t="s">
        <v>552</v>
      </c>
      <c r="E208" s="7" t="s">
        <v>59</v>
      </c>
      <c r="F208" s="6">
        <v>2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1</v>
      </c>
      <c r="R208" s="4">
        <v>23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D.J. Turner</v>
      </c>
      <c r="B209" s="4" t="str">
        <f ca="1">IFERROR(__xludf.DUMMYFUNCTION("INDEX(IFNA(REGEXEXTRACT(D209, ""([^ ]+)$"")))"),"LV")</f>
        <v>LV</v>
      </c>
      <c r="C209" s="4">
        <f t="shared" si="4"/>
        <v>3</v>
      </c>
      <c r="D209" s="4" t="s">
        <v>329</v>
      </c>
      <c r="E209" s="7" t="s">
        <v>33</v>
      </c>
      <c r="F209" s="6">
        <v>2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1</v>
      </c>
      <c r="R209" s="4">
        <v>25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Kimani Vidal</v>
      </c>
      <c r="B210" s="4" t="str">
        <f ca="1">IFERROR(__xludf.DUMMYFUNCTION("INDEX(IFNA(REGEXEXTRACT(D210, ""([^ ]+)$"")))"),"LAC")</f>
        <v>LAC</v>
      </c>
      <c r="C210" s="4">
        <f t="shared" si="4"/>
        <v>2</v>
      </c>
      <c r="D210" s="4" t="s">
        <v>502</v>
      </c>
      <c r="E210" s="7" t="s">
        <v>96</v>
      </c>
      <c r="F210" s="6">
        <v>2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4</v>
      </c>
      <c r="N210" s="4">
        <v>20</v>
      </c>
      <c r="O210" s="4">
        <v>0</v>
      </c>
      <c r="P210" s="8">
        <v>0</v>
      </c>
      <c r="Q210" s="7">
        <v>0</v>
      </c>
      <c r="R210" s="4">
        <v>0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Emanuel Wilson</v>
      </c>
      <c r="B211" s="4" t="str">
        <f ca="1">IFERROR(__xludf.DUMMYFUNCTION("INDEX(IFNA(REGEXEXTRACT(D211, ""([^ ]+)$"")))"),"GB")</f>
        <v>GB</v>
      </c>
      <c r="C211" s="4">
        <f t="shared" si="4"/>
        <v>2</v>
      </c>
      <c r="D211" s="4" t="s">
        <v>184</v>
      </c>
      <c r="E211" s="7" t="s">
        <v>421</v>
      </c>
      <c r="F211" s="6">
        <v>2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2</v>
      </c>
      <c r="N211" s="4">
        <v>20</v>
      </c>
      <c r="O211" s="4">
        <v>0</v>
      </c>
      <c r="P211" s="8">
        <v>0</v>
      </c>
      <c r="Q211" s="7">
        <v>0</v>
      </c>
      <c r="R211" s="4">
        <v>0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Nate Adkins</v>
      </c>
      <c r="B212" s="4" t="str">
        <f ca="1">IFERROR(__xludf.DUMMYFUNCTION("INDEX(IFNA(REGEXEXTRACT(D212, ""([^ ]+)$"")))"),"DEN")</f>
        <v>DEN</v>
      </c>
      <c r="C212" s="4">
        <f t="shared" si="4"/>
        <v>2.1</v>
      </c>
      <c r="D212" s="4" t="s">
        <v>447</v>
      </c>
      <c r="E212" s="7" t="s">
        <v>357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16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Mo Alie-Cox</v>
      </c>
      <c r="B213" s="4" t="str">
        <f ca="1">IFERROR(__xludf.DUMMYFUNCTION("INDEX(IFNA(REGEXEXTRACT(D213, ""([^ ]+)$"")))"),"IND")</f>
        <v>IND</v>
      </c>
      <c r="C213" s="4">
        <f t="shared" si="4"/>
        <v>2.5</v>
      </c>
      <c r="D213" s="4" t="s">
        <v>373</v>
      </c>
      <c r="E213" s="7" t="s">
        <v>346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2</v>
      </c>
      <c r="R213" s="4">
        <v>15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Tyler Allgeier</v>
      </c>
      <c r="B214" s="4" t="str">
        <f ca="1">IFERROR(__xludf.DUMMYFUNCTION("INDEX(IFNA(REGEXEXTRACT(D214, ""([^ ]+)$"")))"),"ATL")</f>
        <v>ATL</v>
      </c>
      <c r="C214" s="4">
        <f t="shared" si="4"/>
        <v>2.7</v>
      </c>
      <c r="D214" s="4" t="s">
        <v>209</v>
      </c>
      <c r="E214" s="7" t="s">
        <v>361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8</v>
      </c>
      <c r="N214" s="4">
        <v>16</v>
      </c>
      <c r="O214" s="4">
        <v>0</v>
      </c>
      <c r="P214" s="8">
        <v>0</v>
      </c>
      <c r="Q214" s="7">
        <v>1</v>
      </c>
      <c r="R214" s="4">
        <v>6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Amari Cooper</v>
      </c>
      <c r="B215" s="4" t="str">
        <f ca="1">IFERROR(__xludf.DUMMYFUNCTION("INDEX(IFNA(REGEXEXTRACT(D215, ""([^ ]+)$"")))"),"BUF")</f>
        <v>BUF</v>
      </c>
      <c r="C215" s="4">
        <f t="shared" si="4"/>
        <v>2.7</v>
      </c>
      <c r="D215" s="4" t="s">
        <v>234</v>
      </c>
      <c r="E215" s="7" t="s">
        <v>340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3</v>
      </c>
      <c r="R215" s="4">
        <v>12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Kirk Cousins</v>
      </c>
      <c r="B216" s="4" t="str">
        <f ca="1">IFERROR(__xludf.DUMMYFUNCTION("INDEX(IFNA(REGEXEXTRACT(D216, ""([^ ]+)$"")))"),"ATL")</f>
        <v>ATL</v>
      </c>
      <c r="C216" s="4">
        <f t="shared" si="4"/>
        <v>2.1000000000000005</v>
      </c>
      <c r="D216" s="4" t="s">
        <v>130</v>
      </c>
      <c r="E216" s="7" t="s">
        <v>361</v>
      </c>
      <c r="F216" s="6">
        <v>1</v>
      </c>
      <c r="G216" s="7">
        <v>39</v>
      </c>
      <c r="H216" s="4">
        <v>24</v>
      </c>
      <c r="I216" s="4">
        <v>245</v>
      </c>
      <c r="J216" s="4">
        <v>0</v>
      </c>
      <c r="K216" s="4">
        <v>4</v>
      </c>
      <c r="L216" s="8">
        <v>0</v>
      </c>
      <c r="M216" s="7">
        <v>1</v>
      </c>
      <c r="N216" s="4">
        <v>3</v>
      </c>
      <c r="O216" s="4">
        <v>0</v>
      </c>
      <c r="P216" s="8">
        <v>0</v>
      </c>
      <c r="Q216" s="7">
        <v>0</v>
      </c>
      <c r="R216" s="4">
        <v>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Emari Demercado</v>
      </c>
      <c r="B217" s="4" t="str">
        <f ca="1">IFERROR(__xludf.DUMMYFUNCTION("INDEX(IFNA(REGEXEXTRACT(D217, ""([^ ]+)$"")))"),"ARI")</f>
        <v>ARI</v>
      </c>
      <c r="C217" s="4">
        <f t="shared" si="4"/>
        <v>2</v>
      </c>
      <c r="D217" s="4" t="s">
        <v>212</v>
      </c>
      <c r="E217" s="7" t="s">
        <v>349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3</v>
      </c>
      <c r="N217" s="4">
        <v>12</v>
      </c>
      <c r="O217" s="4">
        <v>0</v>
      </c>
      <c r="P217" s="8">
        <v>0</v>
      </c>
      <c r="Q217" s="7">
        <v>1</v>
      </c>
      <c r="R217" s="4">
        <v>3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Audric Estime</v>
      </c>
      <c r="B218" s="4" t="str">
        <f ca="1">IFERROR(__xludf.DUMMYFUNCTION("INDEX(IFNA(REGEXEXTRACT(D218, ""([^ ]+)$"")))"),"DEN")</f>
        <v>DEN</v>
      </c>
      <c r="C218" s="4">
        <f t="shared" si="4"/>
        <v>1.2000000000000002</v>
      </c>
      <c r="D218" s="4" t="s">
        <v>238</v>
      </c>
      <c r="E218" s="7" t="s">
        <v>357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3</v>
      </c>
      <c r="N218" s="4">
        <v>12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Khalil Herbert</v>
      </c>
      <c r="B219" s="4" t="str">
        <f ca="1">IFERROR(__xludf.DUMMYFUNCTION("INDEX(IFNA(REGEXEXTRACT(D219, ""([^ ]+)$"")))"),"CIN")</f>
        <v>CIN</v>
      </c>
      <c r="C219" s="4">
        <f t="shared" si="4"/>
        <v>1.4000000000000001</v>
      </c>
      <c r="D219" s="4" t="s">
        <v>300</v>
      </c>
      <c r="E219" s="7" t="s">
        <v>116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1</v>
      </c>
      <c r="N219" s="4">
        <v>14</v>
      </c>
      <c r="O219" s="4">
        <v>0</v>
      </c>
      <c r="P219" s="8">
        <v>0</v>
      </c>
      <c r="Q219" s="7">
        <v>0</v>
      </c>
      <c r="R219" s="4">
        <v>0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Justice Hill</v>
      </c>
      <c r="B220" s="4" t="str">
        <f ca="1">IFERROR(__xludf.DUMMYFUNCTION("INDEX(IFNA(REGEXEXTRACT(D220, ""([^ ]+)$"")))"),"BAL")</f>
        <v>BAL</v>
      </c>
      <c r="C220" s="4">
        <f t="shared" si="4"/>
        <v>4.0999999999999996</v>
      </c>
      <c r="D220" s="4" t="s">
        <v>166</v>
      </c>
      <c r="E220" s="7" t="s">
        <v>423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3</v>
      </c>
      <c r="N220" s="4">
        <v>6</v>
      </c>
      <c r="O220" s="4">
        <v>0</v>
      </c>
      <c r="P220" s="8">
        <v>0</v>
      </c>
      <c r="Q220" s="7">
        <v>4</v>
      </c>
      <c r="R220" s="4">
        <v>15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Kareem Hunt</v>
      </c>
      <c r="B221" s="4" t="str">
        <f ca="1">IFERROR(__xludf.DUMMYFUNCTION("INDEX(IFNA(REGEXEXTRACT(D221, ""([^ ]+)$"")))"),"KC")</f>
        <v>KC</v>
      </c>
      <c r="C221" s="4">
        <f t="shared" si="4"/>
        <v>2.5</v>
      </c>
      <c r="D221" s="4" t="s">
        <v>466</v>
      </c>
      <c r="E221" s="7" t="s">
        <v>46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7</v>
      </c>
      <c r="N221" s="4">
        <v>15</v>
      </c>
      <c r="O221" s="4">
        <v>0</v>
      </c>
      <c r="P221" s="8">
        <v>0</v>
      </c>
      <c r="Q221" s="7">
        <v>2</v>
      </c>
      <c r="R221" s="4">
        <v>0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Alec Ingold</v>
      </c>
      <c r="B222" s="4" t="str">
        <f ca="1">IFERROR(__xludf.DUMMYFUNCTION("INDEX(IFNA(REGEXEXTRACT(D222, ""([^ ]+)$"")))"),"MIA")</f>
        <v>MIA</v>
      </c>
      <c r="C222" s="4">
        <f t="shared" si="4"/>
        <v>2.5</v>
      </c>
      <c r="D222" s="4" t="s">
        <v>305</v>
      </c>
      <c r="E222" s="7" t="s">
        <v>355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2</v>
      </c>
      <c r="R222" s="4">
        <v>15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Quentin Johnston</v>
      </c>
      <c r="B223" s="4" t="str">
        <f ca="1">IFERROR(__xludf.DUMMYFUNCTION("INDEX(IFNA(REGEXEXTRACT(D223, ""([^ ]+)$"")))"),"LAC")</f>
        <v>LAC</v>
      </c>
      <c r="C223" s="4">
        <f t="shared" si="4"/>
        <v>2.2000000000000002</v>
      </c>
      <c r="D223" s="4" t="s">
        <v>192</v>
      </c>
      <c r="E223" s="7" t="s">
        <v>96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2</v>
      </c>
      <c r="R223" s="4">
        <v>12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Cooper Kupp</v>
      </c>
      <c r="B224" s="4" t="str">
        <f ca="1">IFERROR(__xludf.DUMMYFUNCTION("INDEX(IFNA(REGEXEXTRACT(D224, ""([^ ]+)$"")))"),"LA")</f>
        <v>LA</v>
      </c>
      <c r="C224" s="4">
        <f t="shared" si="4"/>
        <v>3.2</v>
      </c>
      <c r="D224" s="4" t="s">
        <v>55</v>
      </c>
      <c r="E224" s="7" t="s">
        <v>129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3</v>
      </c>
      <c r="R224" s="4">
        <v>17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Tyler Lockett</v>
      </c>
      <c r="B225" s="4" t="str">
        <f ca="1">IFERROR(__xludf.DUMMYFUNCTION("INDEX(IFNA(REGEXEXTRACT(D225, ""([^ ]+)$"")))"),"SEA")</f>
        <v>SEA</v>
      </c>
      <c r="C225" s="4">
        <f t="shared" si="4"/>
        <v>3.1</v>
      </c>
      <c r="D225" s="4" t="s">
        <v>145</v>
      </c>
      <c r="E225" s="7" t="s">
        <v>428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3</v>
      </c>
      <c r="R225" s="4">
        <v>16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Luke McCaffrey</v>
      </c>
      <c r="B226" s="4" t="str">
        <f ca="1">IFERROR(__xludf.DUMMYFUNCTION("INDEX(IFNA(REGEXEXTRACT(D226, ""([^ ]+)$"")))"),"WAS")</f>
        <v>WAS</v>
      </c>
      <c r="C226" s="4">
        <f t="shared" si="4"/>
        <v>2.2999999999999998</v>
      </c>
      <c r="D226" s="4" t="s">
        <v>253</v>
      </c>
      <c r="E226" s="7" t="s">
        <v>157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2</v>
      </c>
      <c r="R226" s="4">
        <v>13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John Metchie</v>
      </c>
      <c r="B227" s="4" t="str">
        <f ca="1">IFERROR(__xludf.DUMMYFUNCTION("INDEX(IFNA(REGEXEXTRACT(D227, ""([^ ]+)$"")))"),"HOU")</f>
        <v>HOU</v>
      </c>
      <c r="C227" s="4">
        <f t="shared" si="4"/>
        <v>2.6</v>
      </c>
      <c r="D227" s="4" t="s">
        <v>476</v>
      </c>
      <c r="E227" s="7" t="s">
        <v>351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2</v>
      </c>
      <c r="R227" s="4">
        <v>16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Quintin Morris</v>
      </c>
      <c r="B228" s="4" t="str">
        <f ca="1">IFERROR(__xludf.DUMMYFUNCTION("INDEX(IFNA(REGEXEXTRACT(D228, ""([^ ]+)$"")))"),"BUF")</f>
        <v>BUF</v>
      </c>
      <c r="C228" s="4">
        <f t="shared" si="4"/>
        <v>1.9000000000000001</v>
      </c>
      <c r="D228" s="4" t="s">
        <v>594</v>
      </c>
      <c r="E228" s="7" t="s">
        <v>340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14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Jalen Nailor</v>
      </c>
      <c r="B229" s="4" t="str">
        <f ca="1">IFERROR(__xludf.DUMMYFUNCTION("INDEX(IFNA(REGEXEXTRACT(D229, ""([^ ]+)$"")))"),"MIN")</f>
        <v>MIN</v>
      </c>
      <c r="C229" s="4">
        <f t="shared" si="4"/>
        <v>2.2999999999999998</v>
      </c>
      <c r="D229" s="4" t="s">
        <v>135</v>
      </c>
      <c r="E229" s="7" t="s">
        <v>21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1</v>
      </c>
      <c r="R229" s="4">
        <v>18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Colby Parkinson</v>
      </c>
      <c r="B230" s="4" t="str">
        <f ca="1">IFERROR(__xludf.DUMMYFUNCTION("INDEX(IFNA(REGEXEXTRACT(D230, ""([^ ]+)$"")))"),"LA")</f>
        <v>LA</v>
      </c>
      <c r="C230" s="4">
        <f t="shared" si="4"/>
        <v>1.8</v>
      </c>
      <c r="D230" s="4" t="s">
        <v>179</v>
      </c>
      <c r="E230" s="7" t="s">
        <v>129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13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Samaje Perine</v>
      </c>
      <c r="B231" s="4" t="str">
        <f ca="1">IFERROR(__xludf.DUMMYFUNCTION("INDEX(IFNA(REGEXEXTRACT(D231, ""([^ ]+)$"")))"),"KC")</f>
        <v>KC</v>
      </c>
      <c r="C231" s="4">
        <f t="shared" si="4"/>
        <v>2</v>
      </c>
      <c r="D231" s="4" t="s">
        <v>266</v>
      </c>
      <c r="E231" s="7" t="s">
        <v>46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15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Deebo Samuel</v>
      </c>
      <c r="B232" s="4" t="str">
        <f ca="1">IFERROR(__xludf.DUMMYFUNCTION("INDEX(IFNA(REGEXEXTRACT(D232, ""([^ ]+)$"")))"),"SF")</f>
        <v>SF</v>
      </c>
      <c r="C232" s="4">
        <f t="shared" si="4"/>
        <v>2</v>
      </c>
      <c r="D232" s="4" t="s">
        <v>86</v>
      </c>
      <c r="E232" s="7" t="s">
        <v>65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4</v>
      </c>
      <c r="R232" s="4">
        <v>20</v>
      </c>
      <c r="S232" s="4">
        <v>0</v>
      </c>
      <c r="T232" s="8">
        <v>0</v>
      </c>
      <c r="U232" s="7">
        <v>1</v>
      </c>
      <c r="V232" s="8">
        <v>0</v>
      </c>
    </row>
    <row r="233" spans="1:22" x14ac:dyDescent="0.2">
      <c r="A233" s="4" t="str">
        <f t="shared" ca="1" si="0"/>
        <v>JuJu Smith-Schuster</v>
      </c>
      <c r="B233" s="4" t="str">
        <f ca="1">IFERROR(__xludf.DUMMYFUNCTION("INDEX(IFNA(REGEXEXTRACT(D233, ""([^ ]+)$"")))"),"KC")</f>
        <v>KC</v>
      </c>
      <c r="C233" s="4">
        <f t="shared" si="4"/>
        <v>1.5</v>
      </c>
      <c r="D233" s="4" t="s">
        <v>427</v>
      </c>
      <c r="E233" s="7" t="s">
        <v>46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10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Brenton Strange</v>
      </c>
      <c r="B234" s="4" t="str">
        <f ca="1">IFERROR(__xludf.DUMMYFUNCTION("INDEX(IFNA(REGEXEXTRACT(D234, ""([^ ]+)$"")))"),"JAX")</f>
        <v>JAX</v>
      </c>
      <c r="C234" s="4">
        <f t="shared" si="4"/>
        <v>1.9000000000000001</v>
      </c>
      <c r="D234" s="4" t="s">
        <v>363</v>
      </c>
      <c r="E234" s="7" t="s">
        <v>25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14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Jamari Thrash</v>
      </c>
      <c r="B235" s="4" t="str">
        <f ca="1">IFERROR(__xludf.DUMMYFUNCTION("INDEX(IFNA(REGEXEXTRACT(D235, ""([^ ]+)$"")))"),"CLE")</f>
        <v>CLE</v>
      </c>
      <c r="C235" s="4">
        <f t="shared" si="4"/>
        <v>2.1</v>
      </c>
      <c r="D235" s="4" t="s">
        <v>595</v>
      </c>
      <c r="E235" s="7" t="s">
        <v>356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2</v>
      </c>
      <c r="R235" s="4">
        <v>11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Devaughn Vele</v>
      </c>
      <c r="B236" s="4" t="str">
        <f ca="1">IFERROR(__xludf.DUMMYFUNCTION("INDEX(IFNA(REGEXEXTRACT(D236, ""([^ ]+)$"")))"),"DEN")</f>
        <v>DEN</v>
      </c>
      <c r="C236" s="4">
        <f t="shared" si="4"/>
        <v>2.1</v>
      </c>
      <c r="D236" s="4" t="s">
        <v>204</v>
      </c>
      <c r="E236" s="7" t="s">
        <v>357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1</v>
      </c>
      <c r="R236" s="4">
        <v>16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Tylan Wallace</v>
      </c>
      <c r="B237" s="4" t="str">
        <f ca="1">IFERROR(__xludf.DUMMYFUNCTION("INDEX(IFNA(REGEXEXTRACT(D237, ""([^ ]+)$"")))"),"BAL")</f>
        <v>BAL</v>
      </c>
      <c r="C237" s="4">
        <f t="shared" si="4"/>
        <v>2.4000000000000004</v>
      </c>
      <c r="D237" s="4" t="s">
        <v>486</v>
      </c>
      <c r="E237" s="7" t="s">
        <v>423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2</v>
      </c>
      <c r="R237" s="4">
        <v>14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Darnell Washington</v>
      </c>
      <c r="B238" s="4" t="str">
        <f ca="1">IFERROR(__xludf.DUMMYFUNCTION("INDEX(IFNA(REGEXEXTRACT(D238, ""([^ ]+)$"")))"),"PIT")</f>
        <v>PIT</v>
      </c>
      <c r="C238" s="4">
        <f t="shared" si="4"/>
        <v>1.5</v>
      </c>
      <c r="D238" s="4" t="s">
        <v>331</v>
      </c>
      <c r="E238" s="7" t="s">
        <v>59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1</v>
      </c>
      <c r="R238" s="4">
        <v>10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Cedrick Wilson</v>
      </c>
      <c r="B239" s="4" t="str">
        <f ca="1">IFERROR(__xludf.DUMMYFUNCTION("INDEX(IFNA(REGEXEXTRACT(D239, ""([^ ]+)$"")))"),"NO")</f>
        <v>NO</v>
      </c>
      <c r="C239" s="4">
        <f t="shared" si="4"/>
        <v>2.4000000000000004</v>
      </c>
      <c r="D239" s="4" t="s">
        <v>337</v>
      </c>
      <c r="E239" s="7" t="s">
        <v>51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19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Brock Wright</v>
      </c>
      <c r="B240" s="4" t="str">
        <f ca="1">IFERROR(__xludf.DUMMYFUNCTION("INDEX(IFNA(REGEXEXTRACT(D240, ""([^ ]+)$"")))"),"DET")</f>
        <v>DET</v>
      </c>
      <c r="C240" s="4">
        <f t="shared" si="4"/>
        <v>1.8</v>
      </c>
      <c r="D240" s="4" t="s">
        <v>335</v>
      </c>
      <c r="E240" s="7" t="s">
        <v>343</v>
      </c>
      <c r="F240" s="6">
        <v>1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13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Olamide Zaccheaus</v>
      </c>
      <c r="B241" s="4" t="str">
        <f ca="1">IFERROR(__xludf.DUMMYFUNCTION("INDEX(IFNA(REGEXEXTRACT(D241, ""([^ ]+)$"")))"),"WAS")</f>
        <v>WAS</v>
      </c>
      <c r="C241" s="4">
        <f t="shared" si="4"/>
        <v>2.9000000000000004</v>
      </c>
      <c r="D241" s="4" t="s">
        <v>278</v>
      </c>
      <c r="E241" s="7" t="s">
        <v>157</v>
      </c>
      <c r="F241" s="6">
        <v>1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3</v>
      </c>
      <c r="R241" s="4">
        <v>14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Odell Beckham Jr.</v>
      </c>
      <c r="B242" s="4" t="str">
        <f ca="1">IFERROR(__xludf.DUMMYFUNCTION("INDEX(IFNA(REGEXEXTRACT(D242, ""([^ ]+)$"")))"),"MIA")</f>
        <v>MIA</v>
      </c>
      <c r="C242" s="4">
        <f t="shared" si="4"/>
        <v>1.4</v>
      </c>
      <c r="D242" s="4" t="s">
        <v>596</v>
      </c>
      <c r="E242" s="7" t="s">
        <v>355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9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Jalen Brooks</v>
      </c>
      <c r="B243" s="4" t="str">
        <f ca="1">IFERROR(__xludf.DUMMYFUNCTION("INDEX(IFNA(REGEXEXTRACT(D243, ""([^ ]+)$"")))"),"DAL")</f>
        <v>DAL</v>
      </c>
      <c r="C243" s="4">
        <f t="shared" si="4"/>
        <v>0.5</v>
      </c>
      <c r="D243" s="4" t="s">
        <v>232</v>
      </c>
      <c r="E243" s="7" t="s">
        <v>354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0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Ty Chandler</v>
      </c>
      <c r="B244" s="4" t="str">
        <f ca="1">IFERROR(__xludf.DUMMYFUNCTION("INDEX(IFNA(REGEXEXTRACT(D244, ""([^ ]+)$"")))"),"MIN")</f>
        <v>MIN</v>
      </c>
      <c r="C244" s="4">
        <f t="shared" si="4"/>
        <v>0.2</v>
      </c>
      <c r="D244" s="4" t="s">
        <v>186</v>
      </c>
      <c r="E244" s="7" t="s">
        <v>21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2</v>
      </c>
      <c r="N244" s="4">
        <v>2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Dan Chisena</v>
      </c>
      <c r="B245" s="4" t="str">
        <f ca="1">IFERROR(__xludf.DUMMYFUNCTION("INDEX(IFNA(REGEXEXTRACT(D245, ""([^ ]+)$"")))"),"CAR")</f>
        <v>CAR</v>
      </c>
      <c r="C245" s="4">
        <f t="shared" si="4"/>
        <v>1.1000000000000001</v>
      </c>
      <c r="D245" s="4" t="s">
        <v>567</v>
      </c>
      <c r="E245" s="7" t="s">
        <v>358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6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Malachi Corley</v>
      </c>
      <c r="B246" s="4" t="str">
        <f ca="1">IFERROR(__xludf.DUMMYFUNCTION("INDEX(IFNA(REGEXEXTRACT(D246, ""([^ ]+)$"")))"),"NYJ")</f>
        <v>NYJ</v>
      </c>
      <c r="C246" s="4">
        <f t="shared" si="4"/>
        <v>0.8</v>
      </c>
      <c r="D246" s="4" t="s">
        <v>402</v>
      </c>
      <c r="E246" s="7" t="s">
        <v>353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1</v>
      </c>
      <c r="N246" s="4">
        <v>8</v>
      </c>
      <c r="O246" s="4">
        <v>0</v>
      </c>
      <c r="P246" s="8">
        <v>0</v>
      </c>
      <c r="Q246" s="7">
        <v>0</v>
      </c>
      <c r="R246" s="4">
        <v>0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Derius Davis</v>
      </c>
      <c r="B247" s="4" t="str">
        <f ca="1">IFERROR(__xludf.DUMMYFUNCTION("INDEX(IFNA(REGEXEXTRACT(D247, ""([^ ]+)$"")))"),"LAC")</f>
        <v>LAC</v>
      </c>
      <c r="C247" s="4">
        <f t="shared" si="4"/>
        <v>1.1000000000000001</v>
      </c>
      <c r="D247" s="4" t="s">
        <v>291</v>
      </c>
      <c r="E247" s="7" t="s">
        <v>96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1</v>
      </c>
      <c r="N247" s="4">
        <v>3</v>
      </c>
      <c r="O247" s="4">
        <v>0</v>
      </c>
      <c r="P247" s="8">
        <v>0</v>
      </c>
      <c r="Q247" s="7">
        <v>1</v>
      </c>
      <c r="R247" s="4">
        <v>3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Greg Dortch</v>
      </c>
      <c r="B248" s="4" t="str">
        <f ca="1">IFERROR(__xludf.DUMMYFUNCTION("INDEX(IFNA(REGEXEXTRACT(D248, ""([^ ]+)$"")))"),"ARI")</f>
        <v>ARI</v>
      </c>
      <c r="C248" s="4">
        <f t="shared" si="4"/>
        <v>1.7000000000000002</v>
      </c>
      <c r="D248" s="4" t="s">
        <v>171</v>
      </c>
      <c r="E248" s="7" t="s">
        <v>349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6</v>
      </c>
      <c r="O248" s="4">
        <v>0</v>
      </c>
      <c r="P248" s="8">
        <v>0</v>
      </c>
      <c r="Q248" s="7">
        <v>2</v>
      </c>
      <c r="R248" s="4">
        <v>1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Jahan Dotson</v>
      </c>
      <c r="B249" s="4" t="str">
        <f ca="1">IFERROR(__xludf.DUMMYFUNCTION("INDEX(IFNA(REGEXEXTRACT(D249, ""([^ ]+)$"")))"),"PHI")</f>
        <v>PHI</v>
      </c>
      <c r="C249" s="4">
        <f t="shared" si="4"/>
        <v>1.2000000000000002</v>
      </c>
      <c r="D249" s="4" t="s">
        <v>403</v>
      </c>
      <c r="E249" s="7" t="s">
        <v>347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7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Ezekiel Elliott</v>
      </c>
      <c r="B250" s="4" t="str">
        <f ca="1">IFERROR(__xludf.DUMMYFUNCTION("INDEX(IFNA(REGEXEXTRACT(D250, ""([^ ]+)$"")))"),"LAC")</f>
        <v>LAC</v>
      </c>
      <c r="C250" s="4">
        <f t="shared" si="4"/>
        <v>0.4</v>
      </c>
      <c r="D250" s="4" t="s">
        <v>106</v>
      </c>
      <c r="E250" s="7" t="s">
        <v>338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1</v>
      </c>
      <c r="N250" s="4">
        <v>4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Justin Fields</v>
      </c>
      <c r="B251" s="4" t="str">
        <f ca="1">IFERROR(__xludf.DUMMYFUNCTION("INDEX(IFNA(REGEXEXTRACT(D251, ""([^ ]+)$"")))"),"PIT")</f>
        <v>PIT</v>
      </c>
      <c r="C251" s="4">
        <f t="shared" si="4"/>
        <v>0.70000000000000007</v>
      </c>
      <c r="D251" s="4" t="s">
        <v>95</v>
      </c>
      <c r="E251" s="7" t="s">
        <v>59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1</v>
      </c>
      <c r="N251" s="4">
        <v>7</v>
      </c>
      <c r="O251" s="4">
        <v>0</v>
      </c>
      <c r="P251" s="8">
        <v>0</v>
      </c>
      <c r="Q251" s="7">
        <v>0</v>
      </c>
      <c r="R251" s="4">
        <v>0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Tucker Fisk</v>
      </c>
      <c r="B252" s="4" t="str">
        <f ca="1">IFERROR(__xludf.DUMMYFUNCTION("INDEX(IFNA(REGEXEXTRACT(D252, ""([^ ]+)$"")))"),"LAC")</f>
        <v>LAC</v>
      </c>
      <c r="C252" s="4">
        <f t="shared" si="4"/>
        <v>0.6</v>
      </c>
      <c r="D252" s="4" t="s">
        <v>555</v>
      </c>
      <c r="E252" s="7" t="s">
        <v>96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1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Xavier Gipson</v>
      </c>
      <c r="B253" s="4" t="str">
        <f ca="1">IFERROR(__xludf.DUMMYFUNCTION("INDEX(IFNA(REGEXEXTRACT(D253, ""([^ ]+)$"")))"),"NYJ")</f>
        <v>NYJ</v>
      </c>
      <c r="C253" s="4">
        <f t="shared" si="4"/>
        <v>0.4</v>
      </c>
      <c r="D253" s="4" t="s">
        <v>441</v>
      </c>
      <c r="E253" s="7" t="s">
        <v>353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-1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Julian Hill</v>
      </c>
      <c r="B254" s="4" t="str">
        <f ca="1">IFERROR(__xludf.DUMMYFUNCTION("INDEX(IFNA(REGEXEXTRACT(D254, ""([^ ]+)$"")))"),"MIA")</f>
        <v>MIA</v>
      </c>
      <c r="C254" s="4">
        <f t="shared" si="4"/>
        <v>1</v>
      </c>
      <c r="D254" s="4" t="s">
        <v>301</v>
      </c>
      <c r="E254" s="7" t="s">
        <v>355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5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Jalin Hyatt</v>
      </c>
      <c r="B255" s="4" t="str">
        <f ca="1">IFERROR(__xludf.DUMMYFUNCTION("INDEX(IFNA(REGEXEXTRACT(D255, ""([^ ]+)$"")))"),"NYG")</f>
        <v>NYG</v>
      </c>
      <c r="C255" s="4">
        <f t="shared" si="4"/>
        <v>1.8</v>
      </c>
      <c r="D255" s="4" t="s">
        <v>518</v>
      </c>
      <c r="E255" s="7" t="s">
        <v>338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2</v>
      </c>
      <c r="R255" s="4">
        <v>8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George Kittle</v>
      </c>
      <c r="B256" s="4" t="str">
        <f ca="1">IFERROR(__xludf.DUMMYFUNCTION("INDEX(IFNA(REGEXEXTRACT(D256, ""([^ ]+)$"")))"),"SF")</f>
        <v>SF</v>
      </c>
      <c r="C256" s="4">
        <f t="shared" si="4"/>
        <v>1.2000000000000002</v>
      </c>
      <c r="D256" s="4" t="s">
        <v>175</v>
      </c>
      <c r="E256" s="7" t="s">
        <v>65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7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Hunter Luepke</v>
      </c>
      <c r="B257" s="4" t="str">
        <f ca="1">IFERROR(__xludf.DUMMYFUNCTION("INDEX(IFNA(REGEXEXTRACT(D257, ""([^ ]+)$"")))"),"DAL")</f>
        <v>DAL</v>
      </c>
      <c r="C257" s="4">
        <f t="shared" si="4"/>
        <v>0.4</v>
      </c>
      <c r="D257" s="4" t="s">
        <v>252</v>
      </c>
      <c r="E257" s="7" t="s">
        <v>354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3</v>
      </c>
      <c r="N257" s="4">
        <v>4</v>
      </c>
      <c r="O257" s="4">
        <v>0</v>
      </c>
      <c r="P257" s="8">
        <v>0</v>
      </c>
      <c r="Q257" s="7">
        <v>0</v>
      </c>
      <c r="R257" s="4">
        <v>0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89" ca="1" si="5">LEFT(D258,LEN(D258)-LEN(B258)-1)</f>
        <v>Will Mallory</v>
      </c>
      <c r="B258" s="4" t="str">
        <f ca="1">IFERROR(__xludf.DUMMYFUNCTION("INDEX(IFNA(REGEXEXTRACT(D258, ""([^ ]+)$"")))"),"IND")</f>
        <v>IND</v>
      </c>
      <c r="C258" s="4">
        <f t="shared" si="4"/>
        <v>1.2000000000000002</v>
      </c>
      <c r="D258" s="4" t="s">
        <v>495</v>
      </c>
      <c r="E258" s="7" t="s">
        <v>346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7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Scott Matlock</v>
      </c>
      <c r="B259" s="4" t="str">
        <f ca="1">IFERROR(__xludf.DUMMYFUNCTION("INDEX(IFNA(REGEXEXTRACT(D259, ""([^ ]+)$"")))"),"LAC")</f>
        <v>LAC</v>
      </c>
      <c r="C259" s="4">
        <f t="shared" ref="C259:C289" si="6">Pts_PA*G259+Pts_PC*H259+Pts_PY*I259+Pts_PTD*J259+Pts_PI*K259+Pts_P2*L259+Pts_RA*M259+Pts_RY*N259+Pts_RTD*O259+Pts_R2*P259+Pts_Res*Q259+Pts_ReY*R259+Pts_ReTD*S259+Pts_Re2*T259+Pts_FL*U259+Pts_FTD*V259</f>
        <v>0.7</v>
      </c>
      <c r="D259" s="4" t="s">
        <v>475</v>
      </c>
      <c r="E259" s="7" t="s">
        <v>96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2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Michael Mayer</v>
      </c>
      <c r="B260" s="4" t="str">
        <f ca="1">IFERROR(__xludf.DUMMYFUNCTION("INDEX(IFNA(REGEXEXTRACT(D260, ""([^ ]+)$"")))"),"LV")</f>
        <v>LV</v>
      </c>
      <c r="C260" s="4">
        <f t="shared" si="6"/>
        <v>1</v>
      </c>
      <c r="D260" s="4" t="s">
        <v>313</v>
      </c>
      <c r="E260" s="7" t="s">
        <v>33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5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Jonathan Mingo</v>
      </c>
      <c r="B261" s="4" t="str">
        <f ca="1">IFERROR(__xludf.DUMMYFUNCTION("INDEX(IFNA(REGEXEXTRACT(D261, ""([^ ]+)$"")))"),"DAL")</f>
        <v>DAL</v>
      </c>
      <c r="C261" s="4">
        <f t="shared" si="6"/>
        <v>0.7</v>
      </c>
      <c r="D261" s="4" t="s">
        <v>198</v>
      </c>
      <c r="E261" s="7" t="s">
        <v>354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2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Foster Moreau</v>
      </c>
      <c r="B262" s="4" t="str">
        <f ca="1">IFERROR(__xludf.DUMMYFUNCTION("INDEX(IFNA(REGEXEXTRACT(D262, ""([^ ]+)$"")))"),"NO")</f>
        <v>NO</v>
      </c>
      <c r="C262" s="4">
        <f t="shared" si="6"/>
        <v>1.6</v>
      </c>
      <c r="D262" s="4" t="s">
        <v>110</v>
      </c>
      <c r="E262" s="7" t="s">
        <v>51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2</v>
      </c>
      <c r="R262" s="4">
        <v>6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Dameon Pierce</v>
      </c>
      <c r="B263" s="4" t="str">
        <f ca="1">IFERROR(__xludf.DUMMYFUNCTION("INDEX(IFNA(REGEXEXTRACT(D263, ""([^ ]+)$"")))"),"HOU")</f>
        <v>HOU</v>
      </c>
      <c r="C263" s="4">
        <f t="shared" si="6"/>
        <v>0.6</v>
      </c>
      <c r="D263" s="4" t="s">
        <v>267</v>
      </c>
      <c r="E263" s="7" t="s">
        <v>351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1</v>
      </c>
      <c r="R263" s="4">
        <v>1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Brandon Powell</v>
      </c>
      <c r="B264" s="4" t="str">
        <f ca="1">IFERROR(__xludf.DUMMYFUNCTION("INDEX(IFNA(REGEXEXTRACT(D264, ""([^ ]+)$"")))"),"MIN")</f>
        <v>MIN</v>
      </c>
      <c r="C264" s="4">
        <f t="shared" si="6"/>
        <v>1.3</v>
      </c>
      <c r="D264" s="4" t="s">
        <v>392</v>
      </c>
      <c r="E264" s="7" t="s">
        <v>21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1</v>
      </c>
      <c r="R264" s="4">
        <v>8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Tip Reiman</v>
      </c>
      <c r="B265" s="4" t="str">
        <f ca="1">IFERROR(__xludf.DUMMYFUNCTION("INDEX(IFNA(REGEXEXTRACT(D265, ""([^ ]+)$"")))"),"ARI")</f>
        <v>ARI</v>
      </c>
      <c r="C265" s="4">
        <f t="shared" si="6"/>
        <v>1.4</v>
      </c>
      <c r="D265" s="4" t="s">
        <v>497</v>
      </c>
      <c r="E265" s="7" t="s">
        <v>349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9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Wan'Dale Robinson</v>
      </c>
      <c r="B266" s="4" t="str">
        <f ca="1">IFERROR(__xludf.DUMMYFUNCTION("INDEX(IFNA(REGEXEXTRACT(D266, ""([^ ]+)$"")))"),"NYG")</f>
        <v>NYG</v>
      </c>
      <c r="C266" s="4">
        <f t="shared" si="6"/>
        <v>1.6</v>
      </c>
      <c r="D266" s="4" t="s">
        <v>169</v>
      </c>
      <c r="E266" s="7" t="s">
        <v>338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2</v>
      </c>
      <c r="R266" s="4">
        <v>6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Jeremy Ruckert</v>
      </c>
      <c r="B267" s="4" t="str">
        <f ca="1">IFERROR(__xludf.DUMMYFUNCTION("INDEX(IFNA(REGEXEXTRACT(D267, ""([^ ]+)$"")))"),"NYJ")</f>
        <v>NYJ</v>
      </c>
      <c r="C267" s="4">
        <f t="shared" si="6"/>
        <v>0.8</v>
      </c>
      <c r="D267" s="4" t="s">
        <v>444</v>
      </c>
      <c r="E267" s="7" t="s">
        <v>353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3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Drew Sample</v>
      </c>
      <c r="B268" s="4" t="str">
        <f ca="1">IFERROR(__xludf.DUMMYFUNCTION("INDEX(IFNA(REGEXEXTRACT(D268, ""([^ ]+)$"")))"),"CIN")</f>
        <v>CIN</v>
      </c>
      <c r="C268" s="4">
        <f t="shared" si="6"/>
        <v>1.8</v>
      </c>
      <c r="D268" s="4" t="s">
        <v>378</v>
      </c>
      <c r="E268" s="7" t="s">
        <v>116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2</v>
      </c>
      <c r="R268" s="4">
        <v>8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Curtis Samuel</v>
      </c>
      <c r="B269" s="4" t="str">
        <f ca="1">IFERROR(__xludf.DUMMYFUNCTION("INDEX(IFNA(REGEXEXTRACT(D269, ""([^ ]+)$"")))"),"BUF")</f>
        <v>BUF</v>
      </c>
      <c r="C269" s="4">
        <f t="shared" si="6"/>
        <v>0.70000000000000007</v>
      </c>
      <c r="D269" s="4" t="s">
        <v>270</v>
      </c>
      <c r="E269" s="7" t="s">
        <v>340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1</v>
      </c>
      <c r="N269" s="4">
        <v>7</v>
      </c>
      <c r="O269" s="4">
        <v>0</v>
      </c>
      <c r="P269" s="8">
        <v>0</v>
      </c>
      <c r="Q269" s="7">
        <v>0</v>
      </c>
      <c r="R269" s="4">
        <v>0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Will Shipley</v>
      </c>
      <c r="B270" s="4" t="str">
        <f ca="1">IFERROR(__xludf.DUMMYFUNCTION("INDEX(IFNA(REGEXEXTRACT(D270, ""([^ ]+)$"")))"),"PHI")</f>
        <v>PHI</v>
      </c>
      <c r="C270" s="4">
        <f t="shared" si="6"/>
        <v>0.4</v>
      </c>
      <c r="D270" s="4" t="s">
        <v>531</v>
      </c>
      <c r="E270" s="7" t="s">
        <v>347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1</v>
      </c>
      <c r="N270" s="4">
        <v>4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Ben Sinnott</v>
      </c>
      <c r="B271" s="4" t="str">
        <f ca="1">IFERROR(__xludf.DUMMYFUNCTION("INDEX(IFNA(REGEXEXTRACT(D271, ""([^ ]+)$"")))"),"WAS")</f>
        <v>WAS</v>
      </c>
      <c r="C271" s="4">
        <f t="shared" si="6"/>
        <v>0.8</v>
      </c>
      <c r="D271" s="4" t="s">
        <v>523</v>
      </c>
      <c r="E271" s="7" t="s">
        <v>157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3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Darius Slayton</v>
      </c>
      <c r="B272" s="4" t="str">
        <f ca="1">IFERROR(__xludf.DUMMYFUNCTION("INDEX(IFNA(REGEXEXTRACT(D272, ""([^ ]+)$"")))"),"NYG")</f>
        <v>NYG</v>
      </c>
      <c r="C272" s="4">
        <f t="shared" si="6"/>
        <v>1.8</v>
      </c>
      <c r="D272" s="4" t="s">
        <v>223</v>
      </c>
      <c r="E272" s="7" t="s">
        <v>338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2</v>
      </c>
      <c r="R272" s="4">
        <v>8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Stone Smartt</v>
      </c>
      <c r="B273" s="4" t="str">
        <f ca="1">IFERROR(__xludf.DUMMYFUNCTION("INDEX(IFNA(REGEXEXTRACT(D273, ""([^ ]+)$"")))"),"LAC")</f>
        <v>LAC</v>
      </c>
      <c r="C273" s="4">
        <f t="shared" si="6"/>
        <v>0.8</v>
      </c>
      <c r="D273" s="4" t="s">
        <v>512</v>
      </c>
      <c r="E273" s="7" t="s">
        <v>96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3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Durham Smythe</v>
      </c>
      <c r="B274" s="4" t="str">
        <f ca="1">IFERROR(__xludf.DUMMYFUNCTION("INDEX(IFNA(REGEXEXTRACT(D274, ""([^ ]+)$"")))"),"MIA")</f>
        <v>MIA</v>
      </c>
      <c r="C274" s="4">
        <f t="shared" si="6"/>
        <v>1.3</v>
      </c>
      <c r="D274" s="4" t="s">
        <v>412</v>
      </c>
      <c r="E274" s="7" t="s">
        <v>355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8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Tyjae Spears</v>
      </c>
      <c r="B275" s="4" t="str">
        <f ca="1">IFERROR(__xludf.DUMMYFUNCTION("INDEX(IFNA(REGEXEXTRACT(D275, ""([^ ]+)$"")))"),"TEN")</f>
        <v>TEN</v>
      </c>
      <c r="C275" s="4">
        <f t="shared" si="6"/>
        <v>0.30000000000000004</v>
      </c>
      <c r="D275" s="4" t="s">
        <v>201</v>
      </c>
      <c r="E275" s="7" t="s">
        <v>341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1</v>
      </c>
      <c r="N275" s="4">
        <v>3</v>
      </c>
      <c r="O275" s="4">
        <v>0</v>
      </c>
      <c r="P275" s="8">
        <v>0</v>
      </c>
      <c r="Q275" s="7">
        <v>0</v>
      </c>
      <c r="R275" s="4">
        <v>0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Cade Stover</v>
      </c>
      <c r="B276" s="4" t="str">
        <f ca="1">IFERROR(__xludf.DUMMYFUNCTION("INDEX(IFNA(REGEXEXTRACT(D276, ""([^ ]+)$"")))"),"HOU")</f>
        <v>HOU</v>
      </c>
      <c r="C276" s="4">
        <f t="shared" si="6"/>
        <v>0.9</v>
      </c>
      <c r="D276" s="4" t="s">
        <v>394</v>
      </c>
      <c r="E276" s="7" t="s">
        <v>351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4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Kadarius Toney</v>
      </c>
      <c r="B277" s="4" t="str">
        <f ca="1">IFERROR(__xludf.DUMMYFUNCTION("INDEX(IFNA(REGEXEXTRACT(D277, ""([^ ]+)$"")))"),"CLE")</f>
        <v>CLE</v>
      </c>
      <c r="C277" s="4">
        <f t="shared" si="6"/>
        <v>0.30000000000000004</v>
      </c>
      <c r="D277" s="4" t="s">
        <v>597</v>
      </c>
      <c r="E277" s="7" t="s">
        <v>356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1</v>
      </c>
      <c r="N277" s="4">
        <v>3</v>
      </c>
      <c r="O277" s="4">
        <v>0</v>
      </c>
      <c r="P277" s="8">
        <v>0</v>
      </c>
      <c r="Q277" s="7">
        <v>0</v>
      </c>
      <c r="R277" s="4">
        <v>0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Kyle Trask</v>
      </c>
      <c r="B278" s="4" t="str">
        <f ca="1">IFERROR(__xludf.DUMMYFUNCTION("INDEX(IFNA(REGEXEXTRACT(D278, ""([^ ]+)$"")))"),"TB")</f>
        <v>TB</v>
      </c>
      <c r="C278" s="4">
        <f t="shared" si="6"/>
        <v>0.2</v>
      </c>
      <c r="D278" s="4" t="s">
        <v>328</v>
      </c>
      <c r="E278" s="7" t="s">
        <v>344</v>
      </c>
      <c r="F278" s="6">
        <v>0</v>
      </c>
      <c r="G278" s="7">
        <v>1</v>
      </c>
      <c r="H278" s="4">
        <v>1</v>
      </c>
      <c r="I278" s="4">
        <v>5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0</v>
      </c>
      <c r="R278" s="4">
        <v>0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Mitchell Trubisky</v>
      </c>
      <c r="B279" s="4" t="str">
        <f ca="1">IFERROR(__xludf.DUMMYFUNCTION("INDEX(IFNA(REGEXEXTRACT(D279, ""([^ ]+)$"")))"),"BUF")</f>
        <v>BUF</v>
      </c>
      <c r="C279" s="4">
        <f t="shared" si="6"/>
        <v>-0.14000000000000004</v>
      </c>
      <c r="D279" s="4" t="s">
        <v>413</v>
      </c>
      <c r="E279" s="7" t="s">
        <v>340</v>
      </c>
      <c r="F279" s="6">
        <v>0</v>
      </c>
      <c r="G279" s="7">
        <v>1</v>
      </c>
      <c r="H279" s="4">
        <v>1</v>
      </c>
      <c r="I279" s="4">
        <v>4</v>
      </c>
      <c r="J279" s="4">
        <v>0</v>
      </c>
      <c r="K279" s="4">
        <v>0</v>
      </c>
      <c r="L279" s="8">
        <v>0</v>
      </c>
      <c r="M279" s="7">
        <v>4</v>
      </c>
      <c r="N279" s="4">
        <v>-3</v>
      </c>
      <c r="O279" s="4">
        <v>0</v>
      </c>
      <c r="P279" s="8">
        <v>0</v>
      </c>
      <c r="Q279" s="7">
        <v>0</v>
      </c>
      <c r="R279" s="4">
        <v>0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Nick Vannett</v>
      </c>
      <c r="B280" s="4" t="str">
        <f ca="1">IFERROR(__xludf.DUMMYFUNCTION("INDEX(IFNA(REGEXEXTRACT(D280, ""([^ ]+)$"")))"),"TEN")</f>
        <v>TEN</v>
      </c>
      <c r="C280" s="4">
        <f t="shared" si="6"/>
        <v>1.1000000000000001</v>
      </c>
      <c r="D280" s="4" t="s">
        <v>276</v>
      </c>
      <c r="E280" s="7" t="s">
        <v>341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0</v>
      </c>
      <c r="N280" s="4">
        <v>0</v>
      </c>
      <c r="O280" s="4">
        <v>0</v>
      </c>
      <c r="P280" s="8">
        <v>0</v>
      </c>
      <c r="Q280" s="7">
        <v>1</v>
      </c>
      <c r="R280" s="4">
        <v>6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Josh Whyle</v>
      </c>
      <c r="B281" s="4" t="str">
        <f ca="1">IFERROR(__xludf.DUMMYFUNCTION("INDEX(IFNA(REGEXEXTRACT(D281, ""([^ ]+)$"")))"),"TEN")</f>
        <v>TEN</v>
      </c>
      <c r="C281" s="4">
        <f t="shared" si="6"/>
        <v>0.8</v>
      </c>
      <c r="D281" s="4" t="s">
        <v>396</v>
      </c>
      <c r="E281" s="7" t="s">
        <v>341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1</v>
      </c>
      <c r="R281" s="4">
        <v>3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Jamaal Williams</v>
      </c>
      <c r="B282" s="4" t="str">
        <f ca="1">IFERROR(__xludf.DUMMYFUNCTION("INDEX(IFNA(REGEXEXTRACT(D282, ""([^ ]+)$"")))"),"NO")</f>
        <v>NO</v>
      </c>
      <c r="C282" s="4">
        <f t="shared" si="6"/>
        <v>1.2000000000000002</v>
      </c>
      <c r="D282" s="4" t="s">
        <v>123</v>
      </c>
      <c r="E282" s="7" t="s">
        <v>51</v>
      </c>
      <c r="F282" s="7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0</v>
      </c>
      <c r="N282" s="4">
        <v>0</v>
      </c>
      <c r="O282" s="4">
        <v>0</v>
      </c>
      <c r="P282" s="8">
        <v>0</v>
      </c>
      <c r="Q282" s="7">
        <v>1</v>
      </c>
      <c r="R282" s="4">
        <v>7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Charlie Woerner</v>
      </c>
      <c r="B283" s="4" t="str">
        <f ca="1">IFERROR(__xludf.DUMMYFUNCTION("INDEX(IFNA(REGEXEXTRACT(D283, ""([^ ]+)$"")))"),"ATL")</f>
        <v>ATL</v>
      </c>
      <c r="C283" s="4">
        <f t="shared" si="6"/>
        <v>1</v>
      </c>
      <c r="D283" s="4" t="s">
        <v>334</v>
      </c>
      <c r="E283" s="7" t="s">
        <v>361</v>
      </c>
      <c r="F283" s="7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0</v>
      </c>
      <c r="N283" s="4">
        <v>0</v>
      </c>
      <c r="O283" s="4">
        <v>0</v>
      </c>
      <c r="P283" s="8">
        <v>0</v>
      </c>
      <c r="Q283" s="7">
        <v>1</v>
      </c>
      <c r="R283" s="4">
        <v>5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Hassan Haskins</v>
      </c>
      <c r="B284" s="4" t="str">
        <f ca="1">IFERROR(__xludf.DUMMYFUNCTION("INDEX(IFNA(REGEXEXTRACT(D284, ""([^ ]+)$"")))"),"LAC")</f>
        <v>LAC</v>
      </c>
      <c r="C284" s="4">
        <f t="shared" si="6"/>
        <v>-2</v>
      </c>
      <c r="D284" s="4" t="s">
        <v>387</v>
      </c>
      <c r="E284" s="7" t="s">
        <v>96</v>
      </c>
      <c r="F284" s="7">
        <v>-1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1</v>
      </c>
      <c r="N284" s="4">
        <v>0</v>
      </c>
      <c r="O284" s="4">
        <v>0</v>
      </c>
      <c r="P284" s="8">
        <v>0</v>
      </c>
      <c r="Q284" s="7">
        <v>0</v>
      </c>
      <c r="R284" s="4">
        <v>0</v>
      </c>
      <c r="S284" s="4">
        <v>0</v>
      </c>
      <c r="T284" s="8">
        <v>0</v>
      </c>
      <c r="U284" s="7">
        <v>1</v>
      </c>
      <c r="V284" s="8">
        <v>0</v>
      </c>
    </row>
    <row r="285" spans="1:22" x14ac:dyDescent="0.2">
      <c r="A285" s="4" t="str">
        <f t="shared" ca="1" si="5"/>
        <v>Jha'Quan Jackson</v>
      </c>
      <c r="B285" s="4" t="str">
        <f ca="1">IFERROR(__xludf.DUMMYFUNCTION("INDEX(IFNA(REGEXEXTRACT(D285, ""([^ ]+)$"")))"),"TEN")</f>
        <v>TEN</v>
      </c>
      <c r="C285" s="4">
        <f t="shared" si="6"/>
        <v>-2</v>
      </c>
      <c r="D285" s="4" t="s">
        <v>593</v>
      </c>
      <c r="E285" s="7" t="s">
        <v>341</v>
      </c>
      <c r="F285" s="7">
        <v>-1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0</v>
      </c>
      <c r="N285" s="4">
        <v>0</v>
      </c>
      <c r="O285" s="4">
        <v>0</v>
      </c>
      <c r="P285" s="8">
        <v>0</v>
      </c>
      <c r="Q285" s="7">
        <v>0</v>
      </c>
      <c r="R285" s="4">
        <v>0</v>
      </c>
      <c r="S285" s="4">
        <v>0</v>
      </c>
      <c r="T285" s="8">
        <v>0</v>
      </c>
      <c r="U285" s="7">
        <v>1</v>
      </c>
      <c r="V285" s="8">
        <v>0</v>
      </c>
    </row>
    <row r="286" spans="1:22" x14ac:dyDescent="0.2">
      <c r="A286" s="4" t="str">
        <f t="shared" ca="1" si="5"/>
        <v>Kyle Juszczyk</v>
      </c>
      <c r="B286" s="4" t="str">
        <f ca="1">IFERROR(__xludf.DUMMYFUNCTION("INDEX(IFNA(REGEXEXTRACT(D286, ""([^ ]+)$"")))"),"SF")</f>
        <v>SF</v>
      </c>
      <c r="C286" s="4">
        <f t="shared" si="6"/>
        <v>-2.1</v>
      </c>
      <c r="D286" s="4" t="s">
        <v>174</v>
      </c>
      <c r="E286" s="7" t="s">
        <v>65</v>
      </c>
      <c r="F286" s="7">
        <v>-1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1</v>
      </c>
      <c r="N286" s="4">
        <v>-1</v>
      </c>
      <c r="O286" s="4">
        <v>0</v>
      </c>
      <c r="P286" s="8">
        <v>0</v>
      </c>
      <c r="Q286" s="7">
        <v>0</v>
      </c>
      <c r="R286" s="4">
        <v>0</v>
      </c>
      <c r="S286" s="4">
        <v>0</v>
      </c>
      <c r="T286" s="8">
        <v>0</v>
      </c>
      <c r="U286" s="7">
        <v>1</v>
      </c>
      <c r="V286" s="8">
        <v>0</v>
      </c>
    </row>
    <row r="287" spans="1:22" x14ac:dyDescent="0.2">
      <c r="A287" s="4" t="str">
        <f t="shared" ca="1" si="5"/>
        <v>Trevor Lawrence</v>
      </c>
      <c r="B287" s="4" t="str">
        <f ca="1">IFERROR(__xludf.DUMMYFUNCTION("INDEX(IFNA(REGEXEXTRACT(D287, ""([^ ]+)$"")))"),"JAX")</f>
        <v>JAX</v>
      </c>
      <c r="C287" s="4">
        <f t="shared" si="6"/>
        <v>0.24000000000000021</v>
      </c>
      <c r="D287" s="4" t="s">
        <v>91</v>
      </c>
      <c r="E287" s="7" t="s">
        <v>25</v>
      </c>
      <c r="F287" s="7">
        <v>-1</v>
      </c>
      <c r="G287" s="7">
        <v>10</v>
      </c>
      <c r="H287" s="4">
        <v>4</v>
      </c>
      <c r="I287" s="4">
        <v>41</v>
      </c>
      <c r="J287" s="4">
        <v>0</v>
      </c>
      <c r="K287" s="4">
        <v>1</v>
      </c>
      <c r="L287" s="8">
        <v>0</v>
      </c>
      <c r="M287" s="7">
        <v>1</v>
      </c>
      <c r="N287" s="4">
        <v>6</v>
      </c>
      <c r="O287" s="4">
        <v>0</v>
      </c>
      <c r="P287" s="8">
        <v>0</v>
      </c>
      <c r="Q287" s="7">
        <v>0</v>
      </c>
      <c r="R287" s="4">
        <v>0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Laviska Shenault</v>
      </c>
      <c r="B288" s="4" t="str">
        <f ca="1">IFERROR(__xludf.DUMMYFUNCTION("INDEX(IFNA(REGEXEXTRACT(D288, ""([^ ]+)$"")))"),"LAC")</f>
        <v>LAC</v>
      </c>
      <c r="C288" s="4">
        <f t="shared" si="6"/>
        <v>-2</v>
      </c>
      <c r="D288" s="4" t="s">
        <v>322</v>
      </c>
      <c r="E288" s="7" t="s">
        <v>428</v>
      </c>
      <c r="F288" s="7">
        <v>-1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0</v>
      </c>
      <c r="N288" s="4">
        <v>0</v>
      </c>
      <c r="O288" s="4">
        <v>0</v>
      </c>
      <c r="P288" s="8">
        <v>0</v>
      </c>
      <c r="Q288" s="7">
        <v>0</v>
      </c>
      <c r="R288" s="4">
        <v>0</v>
      </c>
      <c r="S288" s="4">
        <v>0</v>
      </c>
      <c r="T288" s="8">
        <v>0</v>
      </c>
      <c r="U288" s="7">
        <v>1</v>
      </c>
      <c r="V288" s="8">
        <v>0</v>
      </c>
    </row>
    <row r="289" spans="1:22" x14ac:dyDescent="0.2">
      <c r="A289" s="4" t="str">
        <f t="shared" ca="1" si="5"/>
        <v>Malik Washington</v>
      </c>
      <c r="B289" s="4" t="str">
        <f ca="1">IFERROR(__xludf.DUMMYFUNCTION("INDEX(IFNA(REGEXEXTRACT(D289, ""([^ ]+)$"")))"),"MIA")</f>
        <v>MIA</v>
      </c>
      <c r="C289" s="4">
        <f t="shared" si="6"/>
        <v>-0.19999999999999996</v>
      </c>
      <c r="D289" s="4" t="s">
        <v>481</v>
      </c>
      <c r="E289" s="7" t="s">
        <v>355</v>
      </c>
      <c r="F289" s="7">
        <v>-1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0</v>
      </c>
      <c r="N289" s="4">
        <v>0</v>
      </c>
      <c r="O289" s="4">
        <v>0</v>
      </c>
      <c r="P289" s="8">
        <v>0</v>
      </c>
      <c r="Q289" s="7">
        <v>2</v>
      </c>
      <c r="R289" s="4">
        <v>8</v>
      </c>
      <c r="S289" s="4">
        <v>0</v>
      </c>
      <c r="T289" s="8">
        <v>0</v>
      </c>
      <c r="U289" s="7">
        <v>1</v>
      </c>
      <c r="V289" s="8">
        <v>0</v>
      </c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9" xr:uid="{00000000-0009-0000-0000-00000C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31" ca="1" si="0">LEFT(D3,LEN(D3)-LEN(B3)-1)</f>
        <v>Josh Allen</v>
      </c>
      <c r="B3" s="4" t="str">
        <f ca="1">IFERROR(__xludf.DUMMYFUNCTION("INDEX(IFNA(REGEXEXTRACT(D3, ""([^ ]+)$"")))"),"BUF")</f>
        <v>BUF</v>
      </c>
      <c r="C3" s="4">
        <f t="shared" ref="C3:C66" si="1">Pts_PA*G3+Pts_PC*H3+Pts_PY*I3+Pts_PTD*J3+Pts_PI*K3+Pts_P2*L3+Pts_RA*M3+Pts_RY*N3+Pts_RTD*O3+Pts_R2*P3+Pts_Res*Q3+Pts_ReY*R3+Pts_ReTD*S3+Pts_Re2*T3+Pts_FL*U3+Pts_FTD*V3</f>
        <v>51.88</v>
      </c>
      <c r="D3" s="4" t="s">
        <v>20</v>
      </c>
      <c r="E3" s="7" t="s">
        <v>419</v>
      </c>
      <c r="F3" s="6">
        <v>57</v>
      </c>
      <c r="G3" s="7">
        <v>37</v>
      </c>
      <c r="H3" s="4">
        <v>22</v>
      </c>
      <c r="I3" s="4">
        <v>342</v>
      </c>
      <c r="J3" s="4">
        <v>3</v>
      </c>
      <c r="K3" s="4">
        <v>0</v>
      </c>
      <c r="L3" s="8">
        <v>0</v>
      </c>
      <c r="M3" s="7">
        <v>10</v>
      </c>
      <c r="N3" s="4">
        <v>82</v>
      </c>
      <c r="O3" s="4">
        <v>3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Sam Darnold</v>
      </c>
      <c r="B4" s="4" t="str">
        <f ca="1">IFERROR(__xludf.DUMMYFUNCTION("INDEX(IFNA(REGEXEXTRACT(D4, ""([^ ]+)$"")))"),"MIN")</f>
        <v>MIN</v>
      </c>
      <c r="C4" s="4">
        <f t="shared" si="1"/>
        <v>34.580000000000005</v>
      </c>
      <c r="D4" s="4" t="s">
        <v>52</v>
      </c>
      <c r="E4" s="7" t="s">
        <v>339</v>
      </c>
      <c r="F4" s="6">
        <v>43</v>
      </c>
      <c r="G4" s="7">
        <v>28</v>
      </c>
      <c r="H4" s="4">
        <v>22</v>
      </c>
      <c r="I4" s="4">
        <v>347</v>
      </c>
      <c r="J4" s="4">
        <v>5</v>
      </c>
      <c r="K4" s="4">
        <v>0</v>
      </c>
      <c r="L4" s="8">
        <v>0</v>
      </c>
      <c r="M4" s="7">
        <v>4</v>
      </c>
      <c r="N4" s="4">
        <v>7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Jordan Addison</v>
      </c>
      <c r="B5" s="4" t="str">
        <f ca="1">IFERROR(__xludf.DUMMYFUNCTION("INDEX(IFNA(REGEXEXTRACT(D5, ""([^ ]+)$"")))"),"MIN")</f>
        <v>MIN</v>
      </c>
      <c r="C5" s="4">
        <f t="shared" si="1"/>
        <v>35.299999999999997</v>
      </c>
      <c r="D5" s="4" t="s">
        <v>185</v>
      </c>
      <c r="E5" s="7" t="s">
        <v>339</v>
      </c>
      <c r="F5" s="6">
        <v>31</v>
      </c>
      <c r="G5" s="7">
        <v>0</v>
      </c>
      <c r="H5" s="4">
        <v>0</v>
      </c>
      <c r="I5" s="4">
        <v>0</v>
      </c>
      <c r="J5" s="4">
        <v>0</v>
      </c>
      <c r="K5" s="4">
        <v>0</v>
      </c>
      <c r="L5" s="8">
        <v>0</v>
      </c>
      <c r="M5" s="7">
        <v>0</v>
      </c>
      <c r="N5" s="4">
        <v>0</v>
      </c>
      <c r="O5" s="4">
        <v>0</v>
      </c>
      <c r="P5" s="8">
        <v>0</v>
      </c>
      <c r="Q5" s="7">
        <v>8</v>
      </c>
      <c r="R5" s="4">
        <v>133</v>
      </c>
      <c r="S5" s="4">
        <v>3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Joe Burrow</v>
      </c>
      <c r="B6" s="4" t="str">
        <f ca="1">IFERROR(__xludf.DUMMYFUNCTION("INDEX(IFNA(REGEXEXTRACT(D6, ""([^ ]+)$"")))"),"CIN")</f>
        <v>CIN</v>
      </c>
      <c r="C6" s="4">
        <f t="shared" si="1"/>
        <v>24.56</v>
      </c>
      <c r="D6" s="4" t="s">
        <v>141</v>
      </c>
      <c r="E6" s="7" t="s">
        <v>338</v>
      </c>
      <c r="F6" s="6">
        <v>30</v>
      </c>
      <c r="G6" s="7">
        <v>44</v>
      </c>
      <c r="H6" s="4">
        <v>33</v>
      </c>
      <c r="I6" s="4">
        <v>369</v>
      </c>
      <c r="J6" s="4">
        <v>3</v>
      </c>
      <c r="K6" s="4">
        <v>1</v>
      </c>
      <c r="L6" s="8">
        <v>0</v>
      </c>
      <c r="M6" s="7">
        <v>2</v>
      </c>
      <c r="N6" s="4">
        <v>-2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Zach Charbonnet</v>
      </c>
      <c r="B7" s="4" t="str">
        <f ca="1">IFERROR(__xludf.DUMMYFUNCTION("INDEX(IFNA(REGEXEXTRACT(D7, ""([^ ]+)$"")))"),"SEA")</f>
        <v>SEA</v>
      </c>
      <c r="C7" s="4">
        <f t="shared" si="1"/>
        <v>34.799999999999997</v>
      </c>
      <c r="D7" s="4" t="s">
        <v>124</v>
      </c>
      <c r="E7" s="7" t="s">
        <v>359</v>
      </c>
      <c r="F7" s="6">
        <v>30</v>
      </c>
      <c r="G7" s="7">
        <v>0</v>
      </c>
      <c r="H7" s="4">
        <v>0</v>
      </c>
      <c r="I7" s="4">
        <v>0</v>
      </c>
      <c r="J7" s="4">
        <v>0</v>
      </c>
      <c r="K7" s="4">
        <v>0</v>
      </c>
      <c r="L7" s="8">
        <v>0</v>
      </c>
      <c r="M7" s="7">
        <v>22</v>
      </c>
      <c r="N7" s="4">
        <v>134</v>
      </c>
      <c r="O7" s="4">
        <v>2</v>
      </c>
      <c r="P7" s="8">
        <v>0</v>
      </c>
      <c r="Q7" s="7">
        <v>7</v>
      </c>
      <c r="R7" s="4">
        <v>59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Ja'Marr Chase</v>
      </c>
      <c r="B8" s="4" t="str">
        <f ca="1">IFERROR(__xludf.DUMMYFUNCTION("INDEX(IFNA(REGEXEXTRACT(D8, ""([^ ]+)$"")))"),"CIN")</f>
        <v>CIN</v>
      </c>
      <c r="C8" s="4">
        <f t="shared" si="1"/>
        <v>38.1</v>
      </c>
      <c r="D8" s="4" t="s">
        <v>149</v>
      </c>
      <c r="E8" s="7" t="s">
        <v>338</v>
      </c>
      <c r="F8" s="6">
        <v>30</v>
      </c>
      <c r="G8" s="7">
        <v>0</v>
      </c>
      <c r="H8" s="4">
        <v>0</v>
      </c>
      <c r="I8" s="4">
        <v>0</v>
      </c>
      <c r="J8" s="4">
        <v>0</v>
      </c>
      <c r="K8" s="4">
        <v>0</v>
      </c>
      <c r="L8" s="8">
        <v>0</v>
      </c>
      <c r="M8" s="7">
        <v>1</v>
      </c>
      <c r="N8" s="4">
        <v>14</v>
      </c>
      <c r="O8" s="4">
        <v>0</v>
      </c>
      <c r="P8" s="8">
        <v>0</v>
      </c>
      <c r="Q8" s="7">
        <v>14</v>
      </c>
      <c r="R8" s="4">
        <v>177</v>
      </c>
      <c r="S8" s="4">
        <v>2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Puka Nacua</v>
      </c>
      <c r="B9" s="4" t="str">
        <f ca="1">IFERROR(__xludf.DUMMYFUNCTION("INDEX(IFNA(REGEXEXTRACT(D9, ""([^ ]+)$"")))"),"LA")</f>
        <v>LA</v>
      </c>
      <c r="C9" s="4">
        <f t="shared" si="1"/>
        <v>35.799999999999997</v>
      </c>
      <c r="D9" s="4" t="s">
        <v>199</v>
      </c>
      <c r="E9" s="7" t="s">
        <v>342</v>
      </c>
      <c r="F9" s="6">
        <v>29</v>
      </c>
      <c r="G9" s="7">
        <v>0</v>
      </c>
      <c r="H9" s="4">
        <v>0</v>
      </c>
      <c r="I9" s="4">
        <v>0</v>
      </c>
      <c r="J9" s="4">
        <v>0</v>
      </c>
      <c r="K9" s="4">
        <v>0</v>
      </c>
      <c r="L9" s="8">
        <v>0</v>
      </c>
      <c r="M9" s="7">
        <v>5</v>
      </c>
      <c r="N9" s="4">
        <v>16</v>
      </c>
      <c r="O9" s="4">
        <v>1</v>
      </c>
      <c r="P9" s="8">
        <v>0</v>
      </c>
      <c r="Q9" s="7">
        <v>12</v>
      </c>
      <c r="R9" s="4">
        <v>162</v>
      </c>
      <c r="S9" s="4">
        <v>1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Jared Goff</v>
      </c>
      <c r="B10" s="4" t="str">
        <f ca="1">IFERROR(__xludf.DUMMYFUNCTION("INDEX(IFNA(REGEXEXTRACT(D10, ""([^ ]+)$"")))"),"DET")</f>
        <v>DET</v>
      </c>
      <c r="C10" s="4">
        <f t="shared" si="1"/>
        <v>22.02</v>
      </c>
      <c r="D10" s="4" t="s">
        <v>90</v>
      </c>
      <c r="E10" s="7" t="s">
        <v>23</v>
      </c>
      <c r="F10" s="6">
        <v>27</v>
      </c>
      <c r="G10" s="7">
        <v>41</v>
      </c>
      <c r="H10" s="4">
        <v>32</v>
      </c>
      <c r="I10" s="4">
        <v>283</v>
      </c>
      <c r="J10" s="4">
        <v>3</v>
      </c>
      <c r="K10" s="4">
        <v>1</v>
      </c>
      <c r="L10" s="8">
        <v>0</v>
      </c>
      <c r="M10" s="7">
        <v>4</v>
      </c>
      <c r="N10" s="4">
        <v>7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Jalen Hurts</v>
      </c>
      <c r="B11" s="4" t="str">
        <f ca="1">IFERROR(__xludf.DUMMYFUNCTION("INDEX(IFNA(REGEXEXTRACT(D11, ""([^ ]+)$"")))"),"PHI")</f>
        <v>PHI</v>
      </c>
      <c r="C11" s="4">
        <f t="shared" si="1"/>
        <v>24.22</v>
      </c>
      <c r="D11" s="4" t="s">
        <v>37</v>
      </c>
      <c r="E11" s="7" t="s">
        <v>29</v>
      </c>
      <c r="F11" s="6">
        <v>27</v>
      </c>
      <c r="G11" s="7">
        <v>21</v>
      </c>
      <c r="H11" s="4">
        <v>14</v>
      </c>
      <c r="I11" s="4">
        <v>108</v>
      </c>
      <c r="J11" s="4">
        <v>2</v>
      </c>
      <c r="K11" s="4">
        <v>0</v>
      </c>
      <c r="L11" s="8">
        <v>0</v>
      </c>
      <c r="M11" s="7">
        <v>8</v>
      </c>
      <c r="N11" s="4">
        <v>59</v>
      </c>
      <c r="O11" s="4">
        <v>1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Tua Tagovailoa</v>
      </c>
      <c r="B12" s="4" t="str">
        <f ca="1">IFERROR(__xludf.DUMMYFUNCTION("INDEX(IFNA(REGEXEXTRACT(D12, ""([^ ]+)$"")))"),"MIA")</f>
        <v>MIA</v>
      </c>
      <c r="C12" s="4">
        <f t="shared" si="1"/>
        <v>23.540000000000003</v>
      </c>
      <c r="D12" s="4" t="s">
        <v>43</v>
      </c>
      <c r="E12" s="7" t="s">
        <v>42</v>
      </c>
      <c r="F12" s="6">
        <v>27</v>
      </c>
      <c r="G12" s="7">
        <v>47</v>
      </c>
      <c r="H12" s="4">
        <v>33</v>
      </c>
      <c r="I12" s="4">
        <v>331</v>
      </c>
      <c r="J12" s="4">
        <v>2</v>
      </c>
      <c r="K12" s="4">
        <v>0</v>
      </c>
      <c r="L12" s="8">
        <v>1</v>
      </c>
      <c r="M12" s="7">
        <v>1</v>
      </c>
      <c r="N12" s="4">
        <v>3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Brock Purdy</v>
      </c>
      <c r="B13" s="4" t="str">
        <f ca="1">IFERROR(__xludf.DUMMYFUNCTION("INDEX(IFNA(REGEXEXTRACT(D13, ""([^ ]+)$"")))"),"SF")</f>
        <v>SF</v>
      </c>
      <c r="C13" s="4">
        <f t="shared" si="1"/>
        <v>22.1</v>
      </c>
      <c r="D13" s="4" t="s">
        <v>113</v>
      </c>
      <c r="E13" s="7" t="s">
        <v>343</v>
      </c>
      <c r="F13" s="6">
        <v>26</v>
      </c>
      <c r="G13" s="7">
        <v>25</v>
      </c>
      <c r="H13" s="4">
        <v>20</v>
      </c>
      <c r="I13" s="4">
        <v>325</v>
      </c>
      <c r="J13" s="4">
        <v>2</v>
      </c>
      <c r="K13" s="4">
        <v>0</v>
      </c>
      <c r="L13" s="8">
        <v>0</v>
      </c>
      <c r="M13" s="7">
        <v>5</v>
      </c>
      <c r="N13" s="4">
        <v>11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Justin Jefferson</v>
      </c>
      <c r="B14" s="4" t="str">
        <f ca="1">IFERROR(__xludf.DUMMYFUNCTION("INDEX(IFNA(REGEXEXTRACT(D14, ""([^ ]+)$"")))"),"MIN")</f>
        <v>MIN</v>
      </c>
      <c r="C14" s="4">
        <f t="shared" si="1"/>
        <v>28.700000000000003</v>
      </c>
      <c r="D14" s="4" t="s">
        <v>98</v>
      </c>
      <c r="E14" s="7" t="s">
        <v>339</v>
      </c>
      <c r="F14" s="6">
        <v>25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0</v>
      </c>
      <c r="N14" s="4">
        <v>0</v>
      </c>
      <c r="O14" s="4">
        <v>0</v>
      </c>
      <c r="P14" s="8">
        <v>0</v>
      </c>
      <c r="Q14" s="7">
        <v>7</v>
      </c>
      <c r="R14" s="4">
        <v>132</v>
      </c>
      <c r="S14" s="4">
        <v>2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Baker Mayfield</v>
      </c>
      <c r="B15" s="4" t="str">
        <f ca="1">IFERROR(__xludf.DUMMYFUNCTION("INDEX(IFNA(REGEXEXTRACT(D15, ""([^ ]+)$"")))"),"TB")</f>
        <v>TB</v>
      </c>
      <c r="C15" s="4">
        <f t="shared" si="1"/>
        <v>19</v>
      </c>
      <c r="D15" s="4" t="s">
        <v>18</v>
      </c>
      <c r="E15" s="7" t="s">
        <v>46</v>
      </c>
      <c r="F15" s="6">
        <v>25</v>
      </c>
      <c r="G15" s="7">
        <v>29</v>
      </c>
      <c r="H15" s="4">
        <v>18</v>
      </c>
      <c r="I15" s="4">
        <v>295</v>
      </c>
      <c r="J15" s="4">
        <v>3</v>
      </c>
      <c r="K15" s="4">
        <v>2</v>
      </c>
      <c r="L15" s="8">
        <v>0</v>
      </c>
      <c r="M15" s="7">
        <v>2</v>
      </c>
      <c r="N15" s="4">
        <v>12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1</v>
      </c>
      <c r="V15" s="8">
        <v>0</v>
      </c>
    </row>
    <row r="16" spans="1:22" x14ac:dyDescent="0.2">
      <c r="A16" s="4" t="str">
        <f t="shared" ca="1" si="0"/>
        <v>Isaac Guerendo</v>
      </c>
      <c r="B16" s="4" t="str">
        <f ca="1">IFERROR(__xludf.DUMMYFUNCTION("INDEX(IFNA(REGEXEXTRACT(D16, ""([^ ]+)$"")))"),"SF")</f>
        <v>SF</v>
      </c>
      <c r="C16" s="4">
        <f t="shared" si="1"/>
        <v>25.8</v>
      </c>
      <c r="D16" s="4" t="s">
        <v>406</v>
      </c>
      <c r="E16" s="7" t="s">
        <v>343</v>
      </c>
      <c r="F16" s="6">
        <v>24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15</v>
      </c>
      <c r="N16" s="4">
        <v>78</v>
      </c>
      <c r="O16" s="4">
        <v>2</v>
      </c>
      <c r="P16" s="8">
        <v>0</v>
      </c>
      <c r="Q16" s="7">
        <v>2</v>
      </c>
      <c r="R16" s="4">
        <v>50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Josh Jacobs</v>
      </c>
      <c r="B17" s="4" t="str">
        <f ca="1">IFERROR(__xludf.DUMMYFUNCTION("INDEX(IFNA(REGEXEXTRACT(D17, ""([^ ]+)$"")))"),"GB")</f>
        <v>GB</v>
      </c>
      <c r="C17" s="4">
        <f t="shared" si="1"/>
        <v>24.6</v>
      </c>
      <c r="D17" s="4" t="s">
        <v>109</v>
      </c>
      <c r="E17" s="7" t="s">
        <v>56</v>
      </c>
      <c r="F17" s="6">
        <v>24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18</v>
      </c>
      <c r="N17" s="4">
        <v>66</v>
      </c>
      <c r="O17" s="4">
        <v>3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Matthew Stafford</v>
      </c>
      <c r="B18" s="4" t="str">
        <f ca="1">IFERROR(__xludf.DUMMYFUNCTION("INDEX(IFNA(REGEXEXTRACT(D18, ""([^ ]+)$"")))"),"LA")</f>
        <v>LA</v>
      </c>
      <c r="C18" s="4">
        <f t="shared" si="1"/>
        <v>20.8</v>
      </c>
      <c r="D18" s="4" t="s">
        <v>69</v>
      </c>
      <c r="E18" s="7" t="s">
        <v>342</v>
      </c>
      <c r="F18" s="6">
        <v>24</v>
      </c>
      <c r="G18" s="7">
        <v>30</v>
      </c>
      <c r="H18" s="4">
        <v>23</v>
      </c>
      <c r="I18" s="4">
        <v>320</v>
      </c>
      <c r="J18" s="4">
        <v>2</v>
      </c>
      <c r="K18" s="4">
        <v>0</v>
      </c>
      <c r="L18" s="8">
        <v>0</v>
      </c>
      <c r="M18" s="7">
        <v>0</v>
      </c>
      <c r="N18" s="4">
        <v>0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Rachaad White</v>
      </c>
      <c r="B19" s="4" t="str">
        <f ca="1">IFERROR(__xludf.DUMMYFUNCTION("INDEX(IFNA(REGEXEXTRACT(D19, ""([^ ]+)$"")))"),"TB")</f>
        <v>TB</v>
      </c>
      <c r="C19" s="4">
        <f t="shared" si="1"/>
        <v>23.9</v>
      </c>
      <c r="D19" s="4" t="s">
        <v>122</v>
      </c>
      <c r="E19" s="7" t="s">
        <v>46</v>
      </c>
      <c r="F19" s="6">
        <v>22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17</v>
      </c>
      <c r="N19" s="4">
        <v>90</v>
      </c>
      <c r="O19" s="4">
        <v>1</v>
      </c>
      <c r="P19" s="8">
        <v>0</v>
      </c>
      <c r="Q19" s="7">
        <v>2</v>
      </c>
      <c r="R19" s="4">
        <v>19</v>
      </c>
      <c r="S19" s="4">
        <v>1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Jauan Jennings</v>
      </c>
      <c r="B20" s="4" t="str">
        <f ca="1">IFERROR(__xludf.DUMMYFUNCTION("INDEX(IFNA(REGEXEXTRACT(D20, ""([^ ]+)$"")))"),"SF")</f>
        <v>SF</v>
      </c>
      <c r="C20" s="4">
        <f t="shared" si="1"/>
        <v>24.5</v>
      </c>
      <c r="D20" s="4" t="s">
        <v>152</v>
      </c>
      <c r="E20" s="7" t="s">
        <v>343</v>
      </c>
      <c r="F20" s="6">
        <v>21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0</v>
      </c>
      <c r="N20" s="4">
        <v>0</v>
      </c>
      <c r="O20" s="4">
        <v>0</v>
      </c>
      <c r="P20" s="8">
        <v>0</v>
      </c>
      <c r="Q20" s="7">
        <v>7</v>
      </c>
      <c r="R20" s="4">
        <v>90</v>
      </c>
      <c r="S20" s="4">
        <v>2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Kyler Murray</v>
      </c>
      <c r="B21" s="4" t="str">
        <f ca="1">IFERROR(__xludf.DUMMYFUNCTION("INDEX(IFNA(REGEXEXTRACT(D21, ""([^ ]+)$"")))"),"ARI")</f>
        <v>ARI</v>
      </c>
      <c r="C21" s="4">
        <f t="shared" si="1"/>
        <v>17.96</v>
      </c>
      <c r="D21" s="4" t="s">
        <v>68</v>
      </c>
      <c r="E21" s="7" t="s">
        <v>353</v>
      </c>
      <c r="F21" s="6">
        <v>21</v>
      </c>
      <c r="G21" s="7">
        <v>38</v>
      </c>
      <c r="H21" s="4">
        <v>25</v>
      </c>
      <c r="I21" s="4">
        <v>259</v>
      </c>
      <c r="J21" s="4">
        <v>2</v>
      </c>
      <c r="K21" s="4">
        <v>2</v>
      </c>
      <c r="L21" s="8">
        <v>0</v>
      </c>
      <c r="M21" s="7">
        <v>3</v>
      </c>
      <c r="N21" s="4">
        <v>16</v>
      </c>
      <c r="O21" s="4">
        <v>0</v>
      </c>
      <c r="P21" s="8">
        <v>1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Kyren Williams</v>
      </c>
      <c r="B22" s="4" t="str">
        <f ca="1">IFERROR(__xludf.DUMMYFUNCTION("INDEX(IFNA(REGEXEXTRACT(D22, ""([^ ]+)$"")))"),"LA")</f>
        <v>LA</v>
      </c>
      <c r="C22" s="4">
        <f t="shared" si="1"/>
        <v>22.700000000000003</v>
      </c>
      <c r="D22" s="4" t="s">
        <v>103</v>
      </c>
      <c r="E22" s="7" t="s">
        <v>342</v>
      </c>
      <c r="F22" s="6">
        <v>21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29</v>
      </c>
      <c r="N22" s="4">
        <v>87</v>
      </c>
      <c r="O22" s="4">
        <v>2</v>
      </c>
      <c r="P22" s="8">
        <v>0</v>
      </c>
      <c r="Q22" s="7">
        <v>2</v>
      </c>
      <c r="R22" s="4">
        <v>10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Aaron Rodgers</v>
      </c>
      <c r="B23" s="4" t="str">
        <f ca="1">IFERROR(__xludf.DUMMYFUNCTION("INDEX(IFNA(REGEXEXTRACT(D23, ""([^ ]+)$"")))"),"NYJ")</f>
        <v>NYJ</v>
      </c>
      <c r="C23" s="4">
        <f t="shared" si="1"/>
        <v>17.560000000000002</v>
      </c>
      <c r="D23" s="4" t="s">
        <v>117</v>
      </c>
      <c r="E23" s="7" t="s">
        <v>92</v>
      </c>
      <c r="F23" s="6">
        <v>19</v>
      </c>
      <c r="G23" s="7">
        <v>39</v>
      </c>
      <c r="H23" s="4">
        <v>27</v>
      </c>
      <c r="I23" s="4">
        <v>339</v>
      </c>
      <c r="J23" s="4">
        <v>1</v>
      </c>
      <c r="K23" s="4">
        <v>0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Russell Wilson</v>
      </c>
      <c r="B24" s="4" t="str">
        <f ca="1">IFERROR(__xludf.DUMMYFUNCTION("INDEX(IFNA(REGEXEXTRACT(D24, ""([^ ]+)$"")))"),"PIT")</f>
        <v>PIT</v>
      </c>
      <c r="C24" s="4">
        <f t="shared" si="1"/>
        <v>16.02</v>
      </c>
      <c r="D24" s="4" t="s">
        <v>521</v>
      </c>
      <c r="E24" s="7" t="s">
        <v>357</v>
      </c>
      <c r="F24" s="6">
        <v>19</v>
      </c>
      <c r="G24" s="7">
        <v>26</v>
      </c>
      <c r="H24" s="4">
        <v>15</v>
      </c>
      <c r="I24" s="4">
        <v>158</v>
      </c>
      <c r="J24" s="4">
        <v>2</v>
      </c>
      <c r="K24" s="4">
        <v>0</v>
      </c>
      <c r="L24" s="8">
        <v>0</v>
      </c>
      <c r="M24" s="7">
        <v>6</v>
      </c>
      <c r="N24" s="4">
        <v>17</v>
      </c>
      <c r="O24" s="4">
        <v>0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James Conner</v>
      </c>
      <c r="B25" s="4" t="str">
        <f ca="1">IFERROR(__xludf.DUMMYFUNCTION("INDEX(IFNA(REGEXEXTRACT(D25, ""([^ ]+)$"")))"),"ARI")</f>
        <v>ARI</v>
      </c>
      <c r="C25" s="4">
        <f t="shared" si="1"/>
        <v>20.2</v>
      </c>
      <c r="D25" s="4" t="s">
        <v>64</v>
      </c>
      <c r="E25" s="7" t="s">
        <v>353</v>
      </c>
      <c r="F25" s="6">
        <v>18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18</v>
      </c>
      <c r="N25" s="4">
        <v>90</v>
      </c>
      <c r="O25" s="4">
        <v>0</v>
      </c>
      <c r="P25" s="8">
        <v>0</v>
      </c>
      <c r="Q25" s="7">
        <v>4</v>
      </c>
      <c r="R25" s="4">
        <v>32</v>
      </c>
      <c r="S25" s="4">
        <v>1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Caleb Williams</v>
      </c>
      <c r="B26" s="4" t="str">
        <f ca="1">IFERROR(__xludf.DUMMYFUNCTION("INDEX(IFNA(REGEXEXTRACT(D26, ""([^ ]+)$"")))"),"CHI")</f>
        <v>CHI</v>
      </c>
      <c r="C26" s="4">
        <f t="shared" si="1"/>
        <v>14.059999999999999</v>
      </c>
      <c r="D26" s="4" t="s">
        <v>156</v>
      </c>
      <c r="E26" s="7" t="s">
        <v>39</v>
      </c>
      <c r="F26" s="6">
        <v>18</v>
      </c>
      <c r="G26" s="7">
        <v>23</v>
      </c>
      <c r="H26" s="4">
        <v>17</v>
      </c>
      <c r="I26" s="4">
        <v>134</v>
      </c>
      <c r="J26" s="4">
        <v>2</v>
      </c>
      <c r="K26" s="4">
        <v>0</v>
      </c>
      <c r="L26" s="8">
        <v>0</v>
      </c>
      <c r="M26" s="7">
        <v>4</v>
      </c>
      <c r="N26" s="4">
        <v>27</v>
      </c>
      <c r="O26" s="4">
        <v>0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1</v>
      </c>
      <c r="V26" s="8">
        <v>0</v>
      </c>
    </row>
    <row r="27" spans="1:22" x14ac:dyDescent="0.2">
      <c r="A27" s="4" t="str">
        <f t="shared" ca="1" si="0"/>
        <v>Jameis Winston</v>
      </c>
      <c r="B27" s="4" t="str">
        <f ca="1">IFERROR(__xludf.DUMMYFUNCTION("INDEX(IFNA(REGEXEXTRACT(D27, ""([^ ]+)$"")))"),"CLE")</f>
        <v>CLE</v>
      </c>
      <c r="C27" s="4">
        <f t="shared" si="1"/>
        <v>15.280000000000001</v>
      </c>
      <c r="D27" s="4" t="s">
        <v>416</v>
      </c>
      <c r="E27" s="7" t="s">
        <v>425</v>
      </c>
      <c r="F27" s="6">
        <v>18</v>
      </c>
      <c r="G27" s="7">
        <v>41</v>
      </c>
      <c r="H27" s="4">
        <v>24</v>
      </c>
      <c r="I27" s="4">
        <v>212</v>
      </c>
      <c r="J27" s="4">
        <v>2</v>
      </c>
      <c r="K27" s="4">
        <v>2</v>
      </c>
      <c r="L27" s="8">
        <v>0</v>
      </c>
      <c r="M27" s="7">
        <v>4</v>
      </c>
      <c r="N27" s="4">
        <v>28</v>
      </c>
      <c r="O27" s="4">
        <v>0</v>
      </c>
      <c r="P27" s="8">
        <v>0</v>
      </c>
      <c r="Q27" s="7">
        <v>0</v>
      </c>
      <c r="R27" s="4">
        <v>0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Chase Brown</v>
      </c>
      <c r="B28" s="4" t="str">
        <f ca="1">IFERROR(__xludf.DUMMYFUNCTION("INDEX(IFNA(REGEXEXTRACT(D28, ""([^ ]+)$"")))"),"CIN")</f>
        <v>CIN</v>
      </c>
      <c r="C28" s="4">
        <f t="shared" si="1"/>
        <v>21.3</v>
      </c>
      <c r="D28" s="4" t="s">
        <v>210</v>
      </c>
      <c r="E28" s="7" t="s">
        <v>338</v>
      </c>
      <c r="F28" s="6">
        <v>17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14</v>
      </c>
      <c r="N28" s="4">
        <v>58</v>
      </c>
      <c r="O28" s="4">
        <v>0</v>
      </c>
      <c r="P28" s="8">
        <v>0</v>
      </c>
      <c r="Q28" s="7">
        <v>6</v>
      </c>
      <c r="R28" s="4">
        <v>65</v>
      </c>
      <c r="S28" s="4">
        <v>1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Tyreek Hill</v>
      </c>
      <c r="B29" s="4" t="str">
        <f ca="1">IFERROR(__xludf.DUMMYFUNCTION("INDEX(IFNA(REGEXEXTRACT(D29, ""([^ ]+)$"")))"),"MIA")</f>
        <v>MIA</v>
      </c>
      <c r="C29" s="4">
        <f t="shared" si="1"/>
        <v>23.1</v>
      </c>
      <c r="D29" s="4" t="s">
        <v>47</v>
      </c>
      <c r="E29" s="7" t="s">
        <v>42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1</v>
      </c>
      <c r="N29" s="4">
        <v>6</v>
      </c>
      <c r="O29" s="4">
        <v>0</v>
      </c>
      <c r="P29" s="8">
        <v>0</v>
      </c>
      <c r="Q29" s="7">
        <v>10</v>
      </c>
      <c r="R29" s="4">
        <v>115</v>
      </c>
      <c r="S29" s="4">
        <v>1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Jalen McMillan</v>
      </c>
      <c r="B30" s="4" t="str">
        <f ca="1">IFERROR(__xludf.DUMMYFUNCTION("INDEX(IFNA(REGEXEXTRACT(D30, ""([^ ]+)$"")))"),"TB")</f>
        <v>TB</v>
      </c>
      <c r="C30" s="4">
        <f t="shared" si="1"/>
        <v>19.899999999999999</v>
      </c>
      <c r="D30" s="4" t="s">
        <v>127</v>
      </c>
      <c r="E30" s="7" t="s">
        <v>46</v>
      </c>
      <c r="F30" s="6">
        <v>17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0</v>
      </c>
      <c r="N30" s="4">
        <v>0</v>
      </c>
      <c r="O30" s="4">
        <v>0</v>
      </c>
      <c r="P30" s="8">
        <v>0</v>
      </c>
      <c r="Q30" s="7">
        <v>4</v>
      </c>
      <c r="R30" s="4">
        <v>59</v>
      </c>
      <c r="S30" s="4">
        <v>2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Bijan Robinson</v>
      </c>
      <c r="B31" s="4" t="str">
        <f ca="1">IFERROR(__xludf.DUMMYFUNCTION("INDEX(IFNA(REGEXEXTRACT(D31, ""([^ ]+)$"")))"),"ATL")</f>
        <v>ATL</v>
      </c>
      <c r="C31" s="4">
        <f t="shared" si="1"/>
        <v>19.100000000000001</v>
      </c>
      <c r="D31" s="4" t="s">
        <v>115</v>
      </c>
      <c r="E31" s="7" t="s">
        <v>349</v>
      </c>
      <c r="F31" s="6">
        <v>17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22</v>
      </c>
      <c r="N31" s="4">
        <v>92</v>
      </c>
      <c r="O31" s="4">
        <v>1</v>
      </c>
      <c r="P31" s="8">
        <v>1</v>
      </c>
      <c r="Q31" s="7">
        <v>2</v>
      </c>
      <c r="R31" s="4">
        <v>9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Cooper Rush</v>
      </c>
      <c r="B32" s="4" t="str">
        <f ca="1">IFERROR(__xludf.DUMMYFUNCTION("INDEX(IFNA(REGEXEXTRACT(D32, ""([^ ]+)$"")))"),"DAL")</f>
        <v>DAL</v>
      </c>
      <c r="C32" s="4">
        <f t="shared" si="1"/>
        <v>13.82</v>
      </c>
      <c r="D32" s="4" t="s">
        <v>320</v>
      </c>
      <c r="E32" s="7" t="s">
        <v>348</v>
      </c>
      <c r="F32" s="6">
        <v>17</v>
      </c>
      <c r="G32" s="7">
        <v>31</v>
      </c>
      <c r="H32" s="4">
        <v>16</v>
      </c>
      <c r="I32" s="4">
        <v>183</v>
      </c>
      <c r="J32" s="4">
        <v>2</v>
      </c>
      <c r="K32" s="4">
        <v>1</v>
      </c>
      <c r="L32" s="8">
        <v>0</v>
      </c>
      <c r="M32" s="7">
        <v>2</v>
      </c>
      <c r="N32" s="4">
        <v>5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Davante Adams</v>
      </c>
      <c r="B33" s="4" t="str">
        <f ca="1">IFERROR(__xludf.DUMMYFUNCTION("INDEX(IFNA(REGEXEXTRACT(D33, ""([^ ]+)$"")))"),"NYJ")</f>
        <v>NYJ</v>
      </c>
      <c r="C33" s="4">
        <f t="shared" si="1"/>
        <v>21.4</v>
      </c>
      <c r="D33" s="4" t="s">
        <v>160</v>
      </c>
      <c r="E33" s="7" t="s">
        <v>92</v>
      </c>
      <c r="F33" s="6">
        <v>16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9</v>
      </c>
      <c r="R33" s="4">
        <v>109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Chuba Hubbard</v>
      </c>
      <c r="B34" s="4" t="str">
        <f ca="1">IFERROR(__xludf.DUMMYFUNCTION("INDEX(IFNA(REGEXEXTRACT(D34, ""([^ ]+)$"")))"),"CAR")</f>
        <v>CAR</v>
      </c>
      <c r="C34" s="4">
        <f t="shared" si="1"/>
        <v>18.700000000000003</v>
      </c>
      <c r="D34" s="4" t="s">
        <v>247</v>
      </c>
      <c r="E34" s="7" t="s">
        <v>27</v>
      </c>
      <c r="F34" s="6">
        <v>16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26</v>
      </c>
      <c r="N34" s="4">
        <v>92</v>
      </c>
      <c r="O34" s="4">
        <v>1</v>
      </c>
      <c r="P34" s="8">
        <v>0</v>
      </c>
      <c r="Q34" s="7">
        <v>4</v>
      </c>
      <c r="R34" s="4">
        <v>15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Jordan Love</v>
      </c>
      <c r="B35" s="4" t="str">
        <f ca="1">IFERROR(__xludf.DUMMYFUNCTION("INDEX(IFNA(REGEXEXTRACT(D35, ""([^ ]+)$"")))"),"GB")</f>
        <v>GB</v>
      </c>
      <c r="C35" s="4">
        <f t="shared" si="1"/>
        <v>14.540000000000001</v>
      </c>
      <c r="D35" s="4" t="s">
        <v>40</v>
      </c>
      <c r="E35" s="7" t="s">
        <v>56</v>
      </c>
      <c r="F35" s="6">
        <v>16</v>
      </c>
      <c r="G35" s="7">
        <v>20</v>
      </c>
      <c r="H35" s="4">
        <v>12</v>
      </c>
      <c r="I35" s="4">
        <v>206</v>
      </c>
      <c r="J35" s="4">
        <v>1</v>
      </c>
      <c r="K35" s="4">
        <v>0</v>
      </c>
      <c r="L35" s="8">
        <v>0</v>
      </c>
      <c r="M35" s="7">
        <v>4</v>
      </c>
      <c r="N35" s="4">
        <v>23</v>
      </c>
      <c r="O35" s="4">
        <v>0</v>
      </c>
      <c r="P35" s="8">
        <v>0</v>
      </c>
      <c r="Q35" s="7">
        <v>0</v>
      </c>
      <c r="R35" s="4">
        <v>0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Rome Odunze</v>
      </c>
      <c r="B36" s="4" t="str">
        <f ca="1">IFERROR(__xludf.DUMMYFUNCTION("INDEX(IFNA(REGEXEXTRACT(D36, ""([^ ]+)$"")))"),"CHI")</f>
        <v>CHI</v>
      </c>
      <c r="C36" s="4">
        <f t="shared" si="1"/>
        <v>18.2</v>
      </c>
      <c r="D36" s="4" t="s">
        <v>261</v>
      </c>
      <c r="E36" s="7" t="s">
        <v>39</v>
      </c>
      <c r="F36" s="6">
        <v>16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0</v>
      </c>
      <c r="O36" s="4">
        <v>0</v>
      </c>
      <c r="P36" s="8">
        <v>0</v>
      </c>
      <c r="Q36" s="7">
        <v>4</v>
      </c>
      <c r="R36" s="4">
        <v>42</v>
      </c>
      <c r="S36" s="4">
        <v>2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Tim Patrick</v>
      </c>
      <c r="B37" s="4" t="str">
        <f ca="1">IFERROR(__xludf.DUMMYFUNCTION("INDEX(IFNA(REGEXEXTRACT(D37, ""([^ ]+)$"")))"),"DET")</f>
        <v>DET</v>
      </c>
      <c r="C37" s="4">
        <f t="shared" si="1"/>
        <v>19.3</v>
      </c>
      <c r="D37" s="4" t="s">
        <v>391</v>
      </c>
      <c r="E37" s="7" t="s">
        <v>23</v>
      </c>
      <c r="F37" s="6">
        <v>16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0</v>
      </c>
      <c r="N37" s="4">
        <v>0</v>
      </c>
      <c r="O37" s="4">
        <v>0</v>
      </c>
      <c r="P37" s="8">
        <v>0</v>
      </c>
      <c r="Q37" s="7">
        <v>6</v>
      </c>
      <c r="R37" s="4">
        <v>43</v>
      </c>
      <c r="S37" s="4">
        <v>2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Khalil Shakir</v>
      </c>
      <c r="B38" s="4" t="str">
        <f ca="1">IFERROR(__xludf.DUMMYFUNCTION("INDEX(IFNA(REGEXEXTRACT(D38, ""([^ ]+)$"")))"),"BUF")</f>
        <v>BUF</v>
      </c>
      <c r="C38" s="4">
        <f t="shared" si="1"/>
        <v>19.100000000000001</v>
      </c>
      <c r="D38" s="4" t="s">
        <v>118</v>
      </c>
      <c r="E38" s="7" t="s">
        <v>419</v>
      </c>
      <c r="F38" s="6">
        <v>16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5</v>
      </c>
      <c r="R38" s="4">
        <v>106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Justin Herbert</v>
      </c>
      <c r="B39" s="4" t="str">
        <f ca="1">IFERROR(__xludf.DUMMYFUNCTION("INDEX(IFNA(REGEXEXTRACT(D39, ""([^ ]+)$"")))"),"LAC")</f>
        <v>LAC</v>
      </c>
      <c r="C39" s="4">
        <f t="shared" si="1"/>
        <v>13.719999999999999</v>
      </c>
      <c r="D39" s="4" t="s">
        <v>97</v>
      </c>
      <c r="E39" s="7" t="s">
        <v>33</v>
      </c>
      <c r="F39" s="6">
        <v>15</v>
      </c>
      <c r="G39" s="7">
        <v>30</v>
      </c>
      <c r="H39" s="4">
        <v>21</v>
      </c>
      <c r="I39" s="4">
        <v>213</v>
      </c>
      <c r="J39" s="4">
        <v>1</v>
      </c>
      <c r="K39" s="4">
        <v>0</v>
      </c>
      <c r="L39" s="8">
        <v>0</v>
      </c>
      <c r="M39" s="7">
        <v>4</v>
      </c>
      <c r="N39" s="4">
        <v>12</v>
      </c>
      <c r="O39" s="4">
        <v>0</v>
      </c>
      <c r="P39" s="8">
        <v>0</v>
      </c>
      <c r="Q39" s="7">
        <v>0</v>
      </c>
      <c r="R39" s="4">
        <v>0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George Kittle</v>
      </c>
      <c r="B40" s="4" t="str">
        <f ca="1">IFERROR(__xludf.DUMMYFUNCTION("INDEX(IFNA(REGEXEXTRACT(D40, ""([^ ]+)$"")))"),"SF")</f>
        <v>SF</v>
      </c>
      <c r="C40" s="4">
        <f t="shared" si="1"/>
        <v>18.100000000000001</v>
      </c>
      <c r="D40" s="4" t="s">
        <v>175</v>
      </c>
      <c r="E40" s="7" t="s">
        <v>343</v>
      </c>
      <c r="F40" s="6">
        <v>15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6</v>
      </c>
      <c r="R40" s="4">
        <v>151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Cooper Kupp</v>
      </c>
      <c r="B41" s="4" t="str">
        <f ca="1">IFERROR(__xludf.DUMMYFUNCTION("INDEX(IFNA(REGEXEXTRACT(D41, ""([^ ]+)$"")))"),"LA")</f>
        <v>LA</v>
      </c>
      <c r="C41" s="4">
        <f t="shared" si="1"/>
        <v>17.700000000000003</v>
      </c>
      <c r="D41" s="4" t="s">
        <v>55</v>
      </c>
      <c r="E41" s="7" t="s">
        <v>342</v>
      </c>
      <c r="F41" s="6">
        <v>15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0</v>
      </c>
      <c r="N41" s="4">
        <v>0</v>
      </c>
      <c r="O41" s="4">
        <v>0</v>
      </c>
      <c r="P41" s="8">
        <v>0</v>
      </c>
      <c r="Q41" s="7">
        <v>5</v>
      </c>
      <c r="R41" s="4">
        <v>92</v>
      </c>
      <c r="S41" s="4">
        <v>1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CeeDee Lamb</v>
      </c>
      <c r="B42" s="4" t="str">
        <f ca="1">IFERROR(__xludf.DUMMYFUNCTION("INDEX(IFNA(REGEXEXTRACT(D42, ""([^ ]+)$"")))"),"DAL")</f>
        <v>DAL</v>
      </c>
      <c r="C42" s="4">
        <f t="shared" si="1"/>
        <v>18.399999999999999</v>
      </c>
      <c r="D42" s="4" t="s">
        <v>134</v>
      </c>
      <c r="E42" s="7" t="s">
        <v>348</v>
      </c>
      <c r="F42" s="6">
        <v>15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1</v>
      </c>
      <c r="N42" s="4">
        <v>1</v>
      </c>
      <c r="O42" s="4">
        <v>0</v>
      </c>
      <c r="P42" s="8">
        <v>0</v>
      </c>
      <c r="Q42" s="7">
        <v>6</v>
      </c>
      <c r="R42" s="4">
        <v>93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Patrick Mahomes</v>
      </c>
      <c r="B43" s="4" t="str">
        <f ca="1">IFERROR(__xludf.DUMMYFUNCTION("INDEX(IFNA(REGEXEXTRACT(D43, ""([^ ]+)$"")))"),"KC")</f>
        <v>KC</v>
      </c>
      <c r="C43" s="4">
        <f t="shared" si="1"/>
        <v>14.100000000000001</v>
      </c>
      <c r="D43" s="4" t="s">
        <v>73</v>
      </c>
      <c r="E43" s="7" t="s">
        <v>361</v>
      </c>
      <c r="F43" s="6">
        <v>15</v>
      </c>
      <c r="G43" s="7">
        <v>37</v>
      </c>
      <c r="H43" s="4">
        <v>24</v>
      </c>
      <c r="I43" s="4">
        <v>210</v>
      </c>
      <c r="J43" s="4">
        <v>1</v>
      </c>
      <c r="K43" s="4">
        <v>0</v>
      </c>
      <c r="L43" s="8">
        <v>0</v>
      </c>
      <c r="M43" s="7">
        <v>4</v>
      </c>
      <c r="N43" s="4">
        <v>17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Geno Smith</v>
      </c>
      <c r="B44" s="4" t="str">
        <f ca="1">IFERROR(__xludf.DUMMYFUNCTION("INDEX(IFNA(REGEXEXTRACT(D44, ""([^ ]+)$"")))"),"SEA")</f>
        <v>SEA</v>
      </c>
      <c r="C44" s="4">
        <f t="shared" si="1"/>
        <v>13.32</v>
      </c>
      <c r="D44" s="4" t="s">
        <v>48</v>
      </c>
      <c r="E44" s="7" t="s">
        <v>359</v>
      </c>
      <c r="F44" s="6">
        <v>15</v>
      </c>
      <c r="G44" s="7">
        <v>30</v>
      </c>
      <c r="H44" s="4">
        <v>24</v>
      </c>
      <c r="I44" s="4">
        <v>233</v>
      </c>
      <c r="J44" s="4">
        <v>1</v>
      </c>
      <c r="K44" s="4">
        <v>0</v>
      </c>
      <c r="L44" s="8">
        <v>0</v>
      </c>
      <c r="M44" s="7">
        <v>1</v>
      </c>
      <c r="N44" s="4">
        <v>0</v>
      </c>
      <c r="O44" s="4">
        <v>0</v>
      </c>
      <c r="P44" s="8">
        <v>0</v>
      </c>
      <c r="Q44" s="7">
        <v>0</v>
      </c>
      <c r="R44" s="4">
        <v>0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Saquon Barkley</v>
      </c>
      <c r="B45" s="4" t="str">
        <f ca="1">IFERROR(__xludf.DUMMYFUNCTION("INDEX(IFNA(REGEXEXTRACT(D45, ""([^ ]+)$"")))"),"PHI")</f>
        <v>PHI</v>
      </c>
      <c r="C45" s="4">
        <f t="shared" si="1"/>
        <v>14.4</v>
      </c>
      <c r="D45" s="4" t="s">
        <v>22</v>
      </c>
      <c r="E45" s="7" t="s">
        <v>29</v>
      </c>
      <c r="F45" s="6">
        <v>14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20</v>
      </c>
      <c r="N45" s="4">
        <v>124</v>
      </c>
      <c r="O45" s="4">
        <v>0</v>
      </c>
      <c r="P45" s="8">
        <v>1</v>
      </c>
      <c r="Q45" s="7">
        <v>0</v>
      </c>
      <c r="R45" s="4">
        <v>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Rico Dowdle</v>
      </c>
      <c r="B46" s="4" t="str">
        <f ca="1">IFERROR(__xludf.DUMMYFUNCTION("INDEX(IFNA(REGEXEXTRACT(D46, ""([^ ]+)$"")))"),"DAL")</f>
        <v>DAL</v>
      </c>
      <c r="C46" s="4">
        <f t="shared" si="1"/>
        <v>14.600000000000001</v>
      </c>
      <c r="D46" s="4" t="s">
        <v>213</v>
      </c>
      <c r="E46" s="7" t="s">
        <v>348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18</v>
      </c>
      <c r="N46" s="4">
        <v>131</v>
      </c>
      <c r="O46" s="4">
        <v>0</v>
      </c>
      <c r="P46" s="8">
        <v>0</v>
      </c>
      <c r="Q46" s="7">
        <v>1</v>
      </c>
      <c r="R46" s="4">
        <v>10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Aaron Jones</v>
      </c>
      <c r="B47" s="4" t="str">
        <f ca="1">IFERROR(__xludf.DUMMYFUNCTION("INDEX(IFNA(REGEXEXTRACT(D47, ""([^ ]+)$"")))"),"MIN")</f>
        <v>MIN</v>
      </c>
      <c r="C47" s="4">
        <f t="shared" si="1"/>
        <v>15.4</v>
      </c>
      <c r="D47" s="4" t="s">
        <v>66</v>
      </c>
      <c r="E47" s="7" t="s">
        <v>339</v>
      </c>
      <c r="F47" s="6">
        <v>14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13</v>
      </c>
      <c r="N47" s="4">
        <v>73</v>
      </c>
      <c r="O47" s="4">
        <v>1</v>
      </c>
      <c r="P47" s="8">
        <v>0</v>
      </c>
      <c r="Q47" s="7">
        <v>2</v>
      </c>
      <c r="R47" s="4">
        <v>11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Drew Lock</v>
      </c>
      <c r="B48" s="4" t="str">
        <f ca="1">IFERROR(__xludf.DUMMYFUNCTION("INDEX(IFNA(REGEXEXTRACT(D48, ""([^ ]+)$"")))"),"NYG")</f>
        <v>NYG</v>
      </c>
      <c r="C48" s="4">
        <f t="shared" si="1"/>
        <v>14.98</v>
      </c>
      <c r="D48" s="4" t="s">
        <v>529</v>
      </c>
      <c r="E48" s="7" t="s">
        <v>350</v>
      </c>
      <c r="F48" s="6">
        <v>14</v>
      </c>
      <c r="G48" s="7">
        <v>49</v>
      </c>
      <c r="H48" s="4">
        <v>21</v>
      </c>
      <c r="I48" s="4">
        <v>227</v>
      </c>
      <c r="J48" s="4">
        <v>0</v>
      </c>
      <c r="K48" s="4">
        <v>1</v>
      </c>
      <c r="L48" s="8">
        <v>1</v>
      </c>
      <c r="M48" s="7">
        <v>5</v>
      </c>
      <c r="N48" s="4">
        <v>59</v>
      </c>
      <c r="O48" s="4">
        <v>0</v>
      </c>
      <c r="P48" s="8">
        <v>0</v>
      </c>
      <c r="Q48" s="7">
        <v>0</v>
      </c>
      <c r="R48" s="4">
        <v>0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David Montgomery</v>
      </c>
      <c r="B49" s="4" t="str">
        <f ca="1">IFERROR(__xludf.DUMMYFUNCTION("INDEX(IFNA(REGEXEXTRACT(D49, ""([^ ]+)$"")))"),"DET")</f>
        <v>DET</v>
      </c>
      <c r="C49" s="4">
        <f t="shared" si="1"/>
        <v>16.900000000000002</v>
      </c>
      <c r="D49" s="4" t="s">
        <v>74</v>
      </c>
      <c r="E49" s="7" t="s">
        <v>23</v>
      </c>
      <c r="F49" s="6">
        <v>14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14</v>
      </c>
      <c r="N49" s="4">
        <v>51</v>
      </c>
      <c r="O49" s="4">
        <v>1</v>
      </c>
      <c r="P49" s="8">
        <v>0</v>
      </c>
      <c r="Q49" s="7">
        <v>5</v>
      </c>
      <c r="R49" s="4">
        <v>33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Darnell Mooney</v>
      </c>
      <c r="B50" s="4" t="str">
        <f ca="1">IFERROR(__xludf.DUMMYFUNCTION("INDEX(IFNA(REGEXEXTRACT(D50, ""([^ ]+)$"")))"),"ATL")</f>
        <v>ATL</v>
      </c>
      <c r="C50" s="4">
        <f t="shared" si="1"/>
        <v>17.200000000000003</v>
      </c>
      <c r="D50" s="4" t="s">
        <v>257</v>
      </c>
      <c r="E50" s="7" t="s">
        <v>349</v>
      </c>
      <c r="F50" s="6">
        <v>14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6</v>
      </c>
      <c r="R50" s="4">
        <v>142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Jaxon Smith-Njigba</v>
      </c>
      <c r="B51" s="4" t="str">
        <f ca="1">IFERROR(__xludf.DUMMYFUNCTION("INDEX(IFNA(REGEXEXTRACT(D51, ""([^ ]+)$"")))"),"SEA")</f>
        <v>SEA</v>
      </c>
      <c r="C51" s="4">
        <f t="shared" si="1"/>
        <v>17.100000000000001</v>
      </c>
      <c r="D51" s="4" t="s">
        <v>272</v>
      </c>
      <c r="E51" s="7" t="s">
        <v>359</v>
      </c>
      <c r="F51" s="6">
        <v>14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1</v>
      </c>
      <c r="N51" s="4">
        <v>4</v>
      </c>
      <c r="O51" s="4">
        <v>0</v>
      </c>
      <c r="P51" s="8">
        <v>0</v>
      </c>
      <c r="Q51" s="7">
        <v>5</v>
      </c>
      <c r="R51" s="4">
        <v>82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Derek Carr</v>
      </c>
      <c r="B52" s="4" t="str">
        <f ca="1">IFERROR(__xludf.DUMMYFUNCTION("INDEX(IFNA(REGEXEXTRACT(D52, ""([^ ]+)$"")))"),"NO")</f>
        <v>NO</v>
      </c>
      <c r="C52" s="4">
        <f t="shared" si="1"/>
        <v>11.96</v>
      </c>
      <c r="D52" s="4" t="s">
        <v>28</v>
      </c>
      <c r="E52" s="7" t="s">
        <v>53</v>
      </c>
      <c r="F52" s="6">
        <v>13</v>
      </c>
      <c r="G52" s="7">
        <v>31</v>
      </c>
      <c r="H52" s="4">
        <v>20</v>
      </c>
      <c r="I52" s="4">
        <v>219</v>
      </c>
      <c r="J52" s="4">
        <v>1</v>
      </c>
      <c r="K52" s="4">
        <v>1</v>
      </c>
      <c r="L52" s="8">
        <v>0</v>
      </c>
      <c r="M52" s="7">
        <v>2</v>
      </c>
      <c r="N52" s="4">
        <v>12</v>
      </c>
      <c r="O52" s="4">
        <v>0</v>
      </c>
      <c r="P52" s="8">
        <v>0</v>
      </c>
      <c r="Q52" s="7">
        <v>0</v>
      </c>
      <c r="R52" s="4">
        <v>0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Jahmyr Gibbs</v>
      </c>
      <c r="B53" s="4" t="str">
        <f ca="1">IFERROR(__xludf.DUMMYFUNCTION("INDEX(IFNA(REGEXEXTRACT(D53, ""([^ ]+)$"")))"),"DET")</f>
        <v>DET</v>
      </c>
      <c r="C53" s="4">
        <f t="shared" si="1"/>
        <v>16.3</v>
      </c>
      <c r="D53" s="4" t="s">
        <v>79</v>
      </c>
      <c r="E53" s="7" t="s">
        <v>23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15</v>
      </c>
      <c r="N53" s="4">
        <v>43</v>
      </c>
      <c r="O53" s="4">
        <v>0</v>
      </c>
      <c r="P53" s="8">
        <v>0</v>
      </c>
      <c r="Q53" s="7">
        <v>6</v>
      </c>
      <c r="R53" s="4">
        <v>30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Tyrone Tracy</v>
      </c>
      <c r="B54" s="4" t="str">
        <f ca="1">IFERROR(__xludf.DUMMYFUNCTION("INDEX(IFNA(REGEXEXTRACT(D54, ""([^ ]+)$"")))"),"NYG")</f>
        <v>NYG</v>
      </c>
      <c r="C54" s="4">
        <f t="shared" si="1"/>
        <v>16.8</v>
      </c>
      <c r="D54" s="4" t="s">
        <v>327</v>
      </c>
      <c r="E54" s="7" t="s">
        <v>350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16</v>
      </c>
      <c r="N54" s="4">
        <v>45</v>
      </c>
      <c r="O54" s="4">
        <v>1</v>
      </c>
      <c r="P54" s="8">
        <v>0</v>
      </c>
      <c r="Q54" s="7">
        <v>5</v>
      </c>
      <c r="R54" s="4">
        <v>38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Bryce Young</v>
      </c>
      <c r="B55" s="4" t="str">
        <f ca="1">IFERROR(__xludf.DUMMYFUNCTION("INDEX(IFNA(REGEXEXTRACT(D55, ""([^ ]+)$"")))"),"CAR")</f>
        <v>CAR</v>
      </c>
      <c r="C55" s="4">
        <f t="shared" si="1"/>
        <v>12.540000000000001</v>
      </c>
      <c r="D55" s="4" t="s">
        <v>128</v>
      </c>
      <c r="E55" s="7" t="s">
        <v>27</v>
      </c>
      <c r="F55" s="6">
        <v>13</v>
      </c>
      <c r="G55" s="7">
        <v>34</v>
      </c>
      <c r="H55" s="4">
        <v>19</v>
      </c>
      <c r="I55" s="4">
        <v>191</v>
      </c>
      <c r="J55" s="4">
        <v>1</v>
      </c>
      <c r="K55" s="4">
        <v>1</v>
      </c>
      <c r="L55" s="8">
        <v>0</v>
      </c>
      <c r="M55" s="7">
        <v>7</v>
      </c>
      <c r="N55" s="4">
        <v>29</v>
      </c>
      <c r="O55" s="4">
        <v>0</v>
      </c>
      <c r="P55" s="8">
        <v>0</v>
      </c>
      <c r="Q55" s="7">
        <v>0</v>
      </c>
      <c r="R55" s="4">
        <v>0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De'Von Achane</v>
      </c>
      <c r="B56" s="4" t="str">
        <f ca="1">IFERROR(__xludf.DUMMYFUNCTION("INDEX(IFNA(REGEXEXTRACT(D56, ""([^ ]+)$"")))"),"MIA")</f>
        <v>MIA</v>
      </c>
      <c r="C56" s="4">
        <f t="shared" si="1"/>
        <v>15.9</v>
      </c>
      <c r="D56" s="4" t="s">
        <v>71</v>
      </c>
      <c r="E56" s="7" t="s">
        <v>42</v>
      </c>
      <c r="F56" s="6">
        <v>12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14</v>
      </c>
      <c r="N56" s="4">
        <v>24</v>
      </c>
      <c r="O56" s="4">
        <v>1</v>
      </c>
      <c r="P56" s="8">
        <v>0</v>
      </c>
      <c r="Q56" s="7">
        <v>6</v>
      </c>
      <c r="R56" s="4">
        <v>45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Tyler Allgeier</v>
      </c>
      <c r="B57" s="4" t="str">
        <f ca="1">IFERROR(__xludf.DUMMYFUNCTION("INDEX(IFNA(REGEXEXTRACT(D57, ""([^ ]+)$"")))"),"ATL")</f>
        <v>ATL</v>
      </c>
      <c r="C57" s="4">
        <f t="shared" si="1"/>
        <v>12.3</v>
      </c>
      <c r="D57" s="4" t="s">
        <v>209</v>
      </c>
      <c r="E57" s="7" t="s">
        <v>349</v>
      </c>
      <c r="F57" s="6">
        <v>12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9</v>
      </c>
      <c r="N57" s="4">
        <v>63</v>
      </c>
      <c r="O57" s="4">
        <v>1</v>
      </c>
      <c r="P57" s="8">
        <v>0</v>
      </c>
      <c r="Q57" s="7">
        <v>0</v>
      </c>
      <c r="R57" s="4">
        <v>0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Isaiah Davis</v>
      </c>
      <c r="B58" s="4" t="str">
        <f ca="1">IFERROR(__xludf.DUMMYFUNCTION("INDEX(IFNA(REGEXEXTRACT(D58, ""([^ ]+)$"")))"),"NYJ")</f>
        <v>NYJ</v>
      </c>
      <c r="C58" s="4">
        <f t="shared" si="1"/>
        <v>14.2</v>
      </c>
      <c r="D58" s="4" t="s">
        <v>453</v>
      </c>
      <c r="E58" s="7" t="s">
        <v>92</v>
      </c>
      <c r="F58" s="6">
        <v>12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10</v>
      </c>
      <c r="N58" s="4">
        <v>40</v>
      </c>
      <c r="O58" s="4">
        <v>1</v>
      </c>
      <c r="P58" s="8">
        <v>0</v>
      </c>
      <c r="Q58" s="7">
        <v>3</v>
      </c>
      <c r="R58" s="4">
        <v>27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Jerry Jeudy</v>
      </c>
      <c r="B59" s="4" t="str">
        <f ca="1">IFERROR(__xludf.DUMMYFUNCTION("INDEX(IFNA(REGEXEXTRACT(D59, ""([^ ]+)$"")))"),"CLE")</f>
        <v>CLE</v>
      </c>
      <c r="C59" s="4">
        <f t="shared" si="1"/>
        <v>14.9</v>
      </c>
      <c r="D59" s="4" t="s">
        <v>132</v>
      </c>
      <c r="E59" s="7" t="s">
        <v>425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5</v>
      </c>
      <c r="R59" s="4">
        <v>64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Tony Pollard</v>
      </c>
      <c r="B60" s="4" t="str">
        <f ca="1">IFERROR(__xludf.DUMMYFUNCTION("INDEX(IFNA(REGEXEXTRACT(D60, ""([^ ]+)$"")))"),"TEN")</f>
        <v>TEN</v>
      </c>
      <c r="C60" s="4">
        <f t="shared" si="1"/>
        <v>13.400000000000002</v>
      </c>
      <c r="D60" s="4" t="s">
        <v>75</v>
      </c>
      <c r="E60" s="7" t="s">
        <v>44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21</v>
      </c>
      <c r="N60" s="4">
        <v>102</v>
      </c>
      <c r="O60" s="4">
        <v>0</v>
      </c>
      <c r="P60" s="8">
        <v>0</v>
      </c>
      <c r="Q60" s="7">
        <v>2</v>
      </c>
      <c r="R60" s="4">
        <v>22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Cartavious Bigsby</v>
      </c>
      <c r="B61" s="4" t="str">
        <f ca="1">IFERROR(__xludf.DUMMYFUNCTION("INDEX(IFNA(REGEXEXTRACT(D61, ""([^ ]+)$"")))"),"JAX")</f>
        <v>JAX</v>
      </c>
      <c r="C61" s="4">
        <f t="shared" si="1"/>
        <v>12.7</v>
      </c>
      <c r="D61" s="4" t="s">
        <v>139</v>
      </c>
      <c r="E61" s="7" t="s">
        <v>345</v>
      </c>
      <c r="F61" s="6">
        <v>11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18</v>
      </c>
      <c r="N61" s="4">
        <v>55</v>
      </c>
      <c r="O61" s="4">
        <v>1</v>
      </c>
      <c r="P61" s="8">
        <v>0</v>
      </c>
      <c r="Q61" s="7">
        <v>1</v>
      </c>
      <c r="R61" s="4">
        <v>7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Najee Harris</v>
      </c>
      <c r="B62" s="4" t="str">
        <f ca="1">IFERROR(__xludf.DUMMYFUNCTION("INDEX(IFNA(REGEXEXTRACT(D62, ""([^ ]+)$"")))"),"PIT")</f>
        <v>PIT</v>
      </c>
      <c r="C62" s="4">
        <f t="shared" si="1"/>
        <v>11.3</v>
      </c>
      <c r="D62" s="4" t="s">
        <v>142</v>
      </c>
      <c r="E62" s="7" t="s">
        <v>357</v>
      </c>
      <c r="F62" s="6">
        <v>11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16</v>
      </c>
      <c r="N62" s="4">
        <v>53</v>
      </c>
      <c r="O62" s="4">
        <v>1</v>
      </c>
      <c r="P62" s="8">
        <v>0</v>
      </c>
      <c r="Q62" s="7">
        <v>0</v>
      </c>
      <c r="R62" s="4">
        <v>0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Mack Hollins</v>
      </c>
      <c r="B63" s="4" t="str">
        <f ca="1">IFERROR(__xludf.DUMMYFUNCTION("INDEX(IFNA(REGEXEXTRACT(D63, ""([^ ]+)$"")))"),"BUF")</f>
        <v>BUF</v>
      </c>
      <c r="C63" s="4">
        <f t="shared" si="1"/>
        <v>13.7</v>
      </c>
      <c r="D63" s="4" t="s">
        <v>131</v>
      </c>
      <c r="E63" s="7" t="s">
        <v>419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0</v>
      </c>
      <c r="N63" s="4">
        <v>0</v>
      </c>
      <c r="O63" s="4">
        <v>0</v>
      </c>
      <c r="P63" s="8">
        <v>0</v>
      </c>
      <c r="Q63" s="7">
        <v>4</v>
      </c>
      <c r="R63" s="4">
        <v>57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Juwan Johnson</v>
      </c>
      <c r="B64" s="4" t="str">
        <f ca="1">IFERROR(__xludf.DUMMYFUNCTION("INDEX(IFNA(REGEXEXTRACT(D64, ""([^ ]+)$"")))"),"NO")</f>
        <v>NO</v>
      </c>
      <c r="C64" s="4">
        <f t="shared" si="1"/>
        <v>13</v>
      </c>
      <c r="D64" s="4" t="s">
        <v>133</v>
      </c>
      <c r="E64" s="7" t="s">
        <v>53</v>
      </c>
      <c r="F64" s="6">
        <v>11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4</v>
      </c>
      <c r="R64" s="4">
        <v>50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Ty Johnson</v>
      </c>
      <c r="B65" s="4" t="str">
        <f ca="1">IFERROR(__xludf.DUMMYFUNCTION("INDEX(IFNA(REGEXEXTRACT(D65, ""([^ ]+)$"")))"),"BUF")</f>
        <v>BUF</v>
      </c>
      <c r="C65" s="4">
        <f t="shared" si="1"/>
        <v>12.5</v>
      </c>
      <c r="D65" s="4" t="s">
        <v>309</v>
      </c>
      <c r="E65" s="7" t="s">
        <v>419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2</v>
      </c>
      <c r="R65" s="4">
        <v>55</v>
      </c>
      <c r="S65" s="4">
        <v>1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Jaylen Waddle</v>
      </c>
      <c r="B66" s="4" t="str">
        <f ca="1">IFERROR(__xludf.DUMMYFUNCTION("INDEX(IFNA(REGEXEXTRACT(D66, ""([^ ]+)$"")))"),"MIA")</f>
        <v>MIA</v>
      </c>
      <c r="C66" s="4">
        <f t="shared" si="1"/>
        <v>16.399999999999999</v>
      </c>
      <c r="D66" s="4" t="s">
        <v>121</v>
      </c>
      <c r="E66" s="7" t="s">
        <v>42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9</v>
      </c>
      <c r="R66" s="4">
        <v>99</v>
      </c>
      <c r="S66" s="4">
        <v>0</v>
      </c>
      <c r="T66" s="8">
        <v>1</v>
      </c>
      <c r="U66" s="7">
        <v>0</v>
      </c>
      <c r="V66" s="8">
        <v>0</v>
      </c>
    </row>
    <row r="67" spans="1:22" x14ac:dyDescent="0.2">
      <c r="A67" s="4" t="str">
        <f t="shared" ca="1" si="0"/>
        <v>Garrett Wilson</v>
      </c>
      <c r="B67" s="4" t="str">
        <f ca="1">IFERROR(__xludf.DUMMYFUNCTION("INDEX(IFNA(REGEXEXTRACT(D67, ""([^ ]+)$"")))"),"NYJ")</f>
        <v>NYJ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14.9</v>
      </c>
      <c r="D67" s="4" t="s">
        <v>158</v>
      </c>
      <c r="E67" s="7" t="s">
        <v>92</v>
      </c>
      <c r="F67" s="6">
        <v>11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7</v>
      </c>
      <c r="R67" s="4">
        <v>114</v>
      </c>
      <c r="S67" s="4">
        <v>0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Michael Wilson</v>
      </c>
      <c r="B68" s="4" t="str">
        <f ca="1">IFERROR(__xludf.DUMMYFUNCTION("INDEX(IFNA(REGEXEXTRACT(D68, ""([^ ]+)$"")))"),"ARI")</f>
        <v>ARI</v>
      </c>
      <c r="C68" s="4">
        <f t="shared" si="2"/>
        <v>12.7</v>
      </c>
      <c r="D68" s="4" t="s">
        <v>159</v>
      </c>
      <c r="E68" s="7" t="s">
        <v>353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2</v>
      </c>
      <c r="R68" s="4">
        <v>57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Pat Freiermuth</v>
      </c>
      <c r="B69" s="4" t="str">
        <f ca="1">IFERROR(__xludf.DUMMYFUNCTION("INDEX(IFNA(REGEXEXTRACT(D69, ""([^ ]+)$"")))"),"PIT")</f>
        <v>PIT</v>
      </c>
      <c r="C69" s="4">
        <f t="shared" si="2"/>
        <v>12.3</v>
      </c>
      <c r="D69" s="4" t="s">
        <v>216</v>
      </c>
      <c r="E69" s="7" t="s">
        <v>357</v>
      </c>
      <c r="F69" s="6">
        <v>10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3</v>
      </c>
      <c r="R69" s="4">
        <v>48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Quentin Johnston</v>
      </c>
      <c r="B70" s="4" t="str">
        <f ca="1">IFERROR(__xludf.DUMMYFUNCTION("INDEX(IFNA(REGEXEXTRACT(D70, ""([^ ]+)$"")))"),"LAC")</f>
        <v>LAC</v>
      </c>
      <c r="C70" s="4">
        <f t="shared" si="2"/>
        <v>13.3</v>
      </c>
      <c r="D70" s="4" t="s">
        <v>192</v>
      </c>
      <c r="E70" s="7" t="s">
        <v>33</v>
      </c>
      <c r="F70" s="6">
        <v>10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0</v>
      </c>
      <c r="N70" s="4">
        <v>0</v>
      </c>
      <c r="O70" s="4">
        <v>0</v>
      </c>
      <c r="P70" s="8">
        <v>0</v>
      </c>
      <c r="Q70" s="7">
        <v>5</v>
      </c>
      <c r="R70" s="4">
        <v>48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Tucker Kraft</v>
      </c>
      <c r="B71" s="4" t="str">
        <f ca="1">IFERROR(__xludf.DUMMYFUNCTION("INDEX(IFNA(REGEXEXTRACT(D71, ""([^ ]+)$"")))"),"GB")</f>
        <v>GB</v>
      </c>
      <c r="C71" s="4">
        <f t="shared" si="2"/>
        <v>11.600000000000001</v>
      </c>
      <c r="D71" s="4" t="s">
        <v>195</v>
      </c>
      <c r="E71" s="7" t="s">
        <v>56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3</v>
      </c>
      <c r="R71" s="4">
        <v>41</v>
      </c>
      <c r="S71" s="4">
        <v>1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David Njoku</v>
      </c>
      <c r="B72" s="4" t="str">
        <f ca="1">IFERROR(__xludf.DUMMYFUNCTION("INDEX(IFNA(REGEXEXTRACT(D72, ""([^ ]+)$"")))"),"CLE")</f>
        <v>CLE</v>
      </c>
      <c r="C72" s="4">
        <f t="shared" si="2"/>
        <v>13.7</v>
      </c>
      <c r="D72" s="4" t="s">
        <v>178</v>
      </c>
      <c r="E72" s="7" t="s">
        <v>425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7</v>
      </c>
      <c r="R72" s="4">
        <v>42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Jonnu Smith</v>
      </c>
      <c r="B73" s="4" t="str">
        <f ca="1">IFERROR(__xludf.DUMMYFUNCTION("INDEX(IFNA(REGEXEXTRACT(D73, ""([^ ]+)$"")))"),"MIA")</f>
        <v>MIA</v>
      </c>
      <c r="C73" s="4">
        <f t="shared" si="2"/>
        <v>11.9</v>
      </c>
      <c r="D73" s="4" t="s">
        <v>323</v>
      </c>
      <c r="E73" s="7" t="s">
        <v>42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3</v>
      </c>
      <c r="R73" s="4">
        <v>44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Adam Thielen</v>
      </c>
      <c r="B74" s="4" t="str">
        <f ca="1">IFERROR(__xludf.DUMMYFUNCTION("INDEX(IFNA(REGEXEXTRACT(D74, ""([^ ]+)$"")))"),"CAR")</f>
        <v>CAR</v>
      </c>
      <c r="C74" s="4">
        <f t="shared" si="2"/>
        <v>14.700000000000001</v>
      </c>
      <c r="D74" s="4" t="s">
        <v>183</v>
      </c>
      <c r="E74" s="7" t="s">
        <v>27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9</v>
      </c>
      <c r="R74" s="4">
        <v>102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Christian Watson</v>
      </c>
      <c r="B75" s="4" t="str">
        <f ca="1">IFERROR(__xludf.DUMMYFUNCTION("INDEX(IFNA(REGEXEXTRACT(D75, ""([^ ]+)$"")))"),"GB")</f>
        <v>GB</v>
      </c>
      <c r="C75" s="4">
        <f t="shared" si="2"/>
        <v>11.4</v>
      </c>
      <c r="D75" s="4" t="s">
        <v>148</v>
      </c>
      <c r="E75" s="7" t="s">
        <v>56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4</v>
      </c>
      <c r="R75" s="4">
        <v>114</v>
      </c>
      <c r="S75" s="4">
        <v>0</v>
      </c>
      <c r="T75" s="8">
        <v>0</v>
      </c>
      <c r="U75" s="7">
        <v>1</v>
      </c>
      <c r="V75" s="8">
        <v>0</v>
      </c>
    </row>
    <row r="76" spans="1:22" x14ac:dyDescent="0.2">
      <c r="A76" s="4" t="str">
        <f t="shared" ca="1" si="0"/>
        <v>Amari Cooper</v>
      </c>
      <c r="B76" s="4" t="str">
        <f ca="1">IFERROR(__xludf.DUMMYFUNCTION("INDEX(IFNA(REGEXEXTRACT(D76, ""([^ ]+)$"")))"),"BUF")</f>
        <v>BUF</v>
      </c>
      <c r="C76" s="4">
        <f t="shared" si="2"/>
        <v>12.5</v>
      </c>
      <c r="D76" s="4" t="s">
        <v>234</v>
      </c>
      <c r="E76" s="7" t="s">
        <v>419</v>
      </c>
      <c r="F76" s="6">
        <v>9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6</v>
      </c>
      <c r="R76" s="4">
        <v>95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Kirk Cousins</v>
      </c>
      <c r="B77" s="4" t="str">
        <f ca="1">IFERROR(__xludf.DUMMYFUNCTION("INDEX(IFNA(REGEXEXTRACT(D77, ""([^ ]+)$"")))"),"ATL")</f>
        <v>ATL</v>
      </c>
      <c r="C77" s="4">
        <f t="shared" si="2"/>
        <v>9.76</v>
      </c>
      <c r="D77" s="4" t="s">
        <v>130</v>
      </c>
      <c r="E77" s="7" t="s">
        <v>349</v>
      </c>
      <c r="F77" s="6">
        <v>9</v>
      </c>
      <c r="G77" s="7">
        <v>37</v>
      </c>
      <c r="H77" s="4">
        <v>23</v>
      </c>
      <c r="I77" s="4">
        <v>344</v>
      </c>
      <c r="J77" s="4">
        <v>0</v>
      </c>
      <c r="K77" s="4">
        <v>2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0</v>
      </c>
      <c r="R77" s="4">
        <v>0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Gus Edwards</v>
      </c>
      <c r="B78" s="4" t="str">
        <f ca="1">IFERROR(__xludf.DUMMYFUNCTION("INDEX(IFNA(REGEXEXTRACT(D78, ""([^ ]+)$"")))"),"LAC")</f>
        <v>LAC</v>
      </c>
      <c r="C78" s="4">
        <f t="shared" si="2"/>
        <v>9.6</v>
      </c>
      <c r="D78" s="4" t="s">
        <v>214</v>
      </c>
      <c r="E78" s="7" t="s">
        <v>33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10</v>
      </c>
      <c r="N78" s="4">
        <v>36</v>
      </c>
      <c r="O78" s="4">
        <v>1</v>
      </c>
      <c r="P78" s="8">
        <v>0</v>
      </c>
      <c r="Q78" s="7">
        <v>0</v>
      </c>
      <c r="R78" s="4">
        <v>0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DeAndre Hopkins</v>
      </c>
      <c r="B79" s="4" t="str">
        <f ca="1">IFERROR(__xludf.DUMMYFUNCTION("INDEX(IFNA(REGEXEXTRACT(D79, ""([^ ]+)$"")))"),"KC")</f>
        <v>KC</v>
      </c>
      <c r="C79" s="4">
        <f t="shared" si="2"/>
        <v>11.2</v>
      </c>
      <c r="D79" s="4" t="s">
        <v>302</v>
      </c>
      <c r="E79" s="7" t="s">
        <v>361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4</v>
      </c>
      <c r="R79" s="4">
        <v>32</v>
      </c>
      <c r="S79" s="4">
        <v>1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Kendre Miller</v>
      </c>
      <c r="B80" s="4" t="str">
        <f ca="1">IFERROR(__xludf.DUMMYFUNCTION("INDEX(IFNA(REGEXEXTRACT(D80, ""([^ ]+)$"")))"),"NO")</f>
        <v>NO</v>
      </c>
      <c r="C80" s="4">
        <f t="shared" si="2"/>
        <v>9.1999999999999993</v>
      </c>
      <c r="D80" s="4" t="s">
        <v>525</v>
      </c>
      <c r="E80" s="7" t="s">
        <v>53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10</v>
      </c>
      <c r="N80" s="4">
        <v>32</v>
      </c>
      <c r="O80" s="4">
        <v>1</v>
      </c>
      <c r="P80" s="8">
        <v>0</v>
      </c>
      <c r="Q80" s="7">
        <v>0</v>
      </c>
      <c r="R80" s="4">
        <v>0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Malik Nabers</v>
      </c>
      <c r="B81" s="4" t="str">
        <f ca="1">IFERROR(__xludf.DUMMYFUNCTION("INDEX(IFNA(REGEXEXTRACT(D81, ""([^ ]+)$"")))"),"NYG")</f>
        <v>NYG</v>
      </c>
      <c r="C81" s="4">
        <f t="shared" si="2"/>
        <v>12.4</v>
      </c>
      <c r="D81" s="4" t="s">
        <v>154</v>
      </c>
      <c r="E81" s="7" t="s">
        <v>350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5</v>
      </c>
      <c r="R81" s="4">
        <v>79</v>
      </c>
      <c r="S81" s="4">
        <v>0</v>
      </c>
      <c r="T81" s="8">
        <v>1</v>
      </c>
      <c r="U81" s="7">
        <v>0</v>
      </c>
      <c r="V81" s="8">
        <v>0</v>
      </c>
    </row>
    <row r="82" spans="1:22" x14ac:dyDescent="0.2">
      <c r="A82" s="4" t="str">
        <f t="shared" ca="1" si="0"/>
        <v>DeVonta Smith</v>
      </c>
      <c r="B82" s="4" t="str">
        <f ca="1">IFERROR(__xludf.DUMMYFUNCTION("INDEX(IFNA(REGEXEXTRACT(D82, ""([^ ]+)$"")))"),"PHI")</f>
        <v>PHI</v>
      </c>
      <c r="C82" s="4">
        <f t="shared" si="2"/>
        <v>11.7</v>
      </c>
      <c r="D82" s="4" t="s">
        <v>138</v>
      </c>
      <c r="E82" s="7" t="s">
        <v>29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4</v>
      </c>
      <c r="R82" s="4">
        <v>37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Ray Ray McCloud</v>
      </c>
      <c r="B83" s="4" t="str">
        <f ca="1">IFERROR(__xludf.DUMMYFUNCTION("INDEX(IFNA(REGEXEXTRACT(D83, ""([^ ]+)$"")))"),"ATL")</f>
        <v>ATL</v>
      </c>
      <c r="C83" s="4">
        <f t="shared" si="2"/>
        <v>12.100000000000001</v>
      </c>
      <c r="D83" s="4" t="s">
        <v>167</v>
      </c>
      <c r="E83" s="7" t="s">
        <v>349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1</v>
      </c>
      <c r="N83" s="4">
        <v>3</v>
      </c>
      <c r="O83" s="4">
        <v>0</v>
      </c>
      <c r="P83" s="8">
        <v>0</v>
      </c>
      <c r="Q83" s="7">
        <v>8</v>
      </c>
      <c r="R83" s="4">
        <v>98</v>
      </c>
      <c r="S83" s="4">
        <v>0</v>
      </c>
      <c r="T83" s="8">
        <v>0</v>
      </c>
      <c r="U83" s="7">
        <v>1</v>
      </c>
      <c r="V83" s="8">
        <v>0</v>
      </c>
    </row>
    <row r="84" spans="1:22" x14ac:dyDescent="0.2">
      <c r="A84" s="4" t="str">
        <f t="shared" ca="1" si="0"/>
        <v>Sincere McCormick</v>
      </c>
      <c r="B84" s="4" t="str">
        <f ca="1">IFERROR(__xludf.DUMMYFUNCTION("INDEX(IFNA(REGEXEXTRACT(D84, ""([^ ]+)$"")))"),"LV")</f>
        <v>LV</v>
      </c>
      <c r="C84" s="4">
        <f t="shared" si="2"/>
        <v>9.9</v>
      </c>
      <c r="D84" s="4" t="s">
        <v>551</v>
      </c>
      <c r="E84" s="7" t="s">
        <v>31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15</v>
      </c>
      <c r="N84" s="4">
        <v>78</v>
      </c>
      <c r="O84" s="4">
        <v>0</v>
      </c>
      <c r="P84" s="8">
        <v>0</v>
      </c>
      <c r="Q84" s="7">
        <v>2</v>
      </c>
      <c r="R84" s="4">
        <v>11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Patrick Taylor</v>
      </c>
      <c r="B85" s="4" t="str">
        <f ca="1">IFERROR(__xludf.DUMMYFUNCTION("INDEX(IFNA(REGEXEXTRACT(D85, ""([^ ]+)$"")))"),"SF")</f>
        <v>SF</v>
      </c>
      <c r="C85" s="4">
        <f t="shared" si="2"/>
        <v>8.5</v>
      </c>
      <c r="D85" s="4" t="s">
        <v>510</v>
      </c>
      <c r="E85" s="7" t="s">
        <v>343</v>
      </c>
      <c r="F85" s="6">
        <v>8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7</v>
      </c>
      <c r="N85" s="4">
        <v>25</v>
      </c>
      <c r="O85" s="4">
        <v>1</v>
      </c>
      <c r="P85" s="8">
        <v>0</v>
      </c>
      <c r="Q85" s="7">
        <v>0</v>
      </c>
      <c r="R85" s="4">
        <v>0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Brian Thomas</v>
      </c>
      <c r="B86" s="4" t="str">
        <f ca="1">IFERROR(__xludf.DUMMYFUNCTION("INDEX(IFNA(REGEXEXTRACT(D86, ""([^ ]+)$"")))"),"JAX")</f>
        <v>JAX</v>
      </c>
      <c r="C86" s="4">
        <f t="shared" si="2"/>
        <v>12.6</v>
      </c>
      <c r="D86" s="4" t="s">
        <v>120</v>
      </c>
      <c r="E86" s="7" t="s">
        <v>345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8</v>
      </c>
      <c r="R86" s="4">
        <v>86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Jameson Williams</v>
      </c>
      <c r="B87" s="4" t="str">
        <f ca="1">IFERROR(__xludf.DUMMYFUNCTION("INDEX(IFNA(REGEXEXTRACT(D87, ""([^ ]+)$"")))"),"DET")</f>
        <v>DET</v>
      </c>
      <c r="C87" s="4">
        <f t="shared" si="2"/>
        <v>10.5</v>
      </c>
      <c r="D87" s="4" t="s">
        <v>50</v>
      </c>
      <c r="E87" s="7" t="s">
        <v>23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5</v>
      </c>
      <c r="R87" s="4">
        <v>80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Braelon Allen</v>
      </c>
      <c r="B88" s="4" t="str">
        <f ca="1">IFERROR(__xludf.DUMMYFUNCTION("INDEX(IFNA(REGEXEXTRACT(D88, ""([^ ]+)$"")))"),"NYJ")</f>
        <v>NYJ</v>
      </c>
      <c r="C88" s="4">
        <f t="shared" si="2"/>
        <v>10.1</v>
      </c>
      <c r="D88" s="4" t="s">
        <v>280</v>
      </c>
      <c r="E88" s="7" t="s">
        <v>92</v>
      </c>
      <c r="F88" s="6">
        <v>7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11</v>
      </c>
      <c r="N88" s="4">
        <v>43</v>
      </c>
      <c r="O88" s="4">
        <v>0</v>
      </c>
      <c r="P88" s="8">
        <v>0</v>
      </c>
      <c r="Q88" s="7">
        <v>4</v>
      </c>
      <c r="R88" s="4">
        <v>38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Grant Calcaterra</v>
      </c>
      <c r="B89" s="4" t="str">
        <f ca="1">IFERROR(__xludf.DUMMYFUNCTION("INDEX(IFNA(REGEXEXTRACT(D89, ""([^ ]+)$"")))"),"PHI")</f>
        <v>PHI</v>
      </c>
      <c r="C89" s="4">
        <f t="shared" si="2"/>
        <v>9.1</v>
      </c>
      <c r="D89" s="4" t="s">
        <v>233</v>
      </c>
      <c r="E89" s="7" t="s">
        <v>29</v>
      </c>
      <c r="F89" s="6">
        <v>7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3</v>
      </c>
      <c r="R89" s="4">
        <v>16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Travis Etienne</v>
      </c>
      <c r="B90" s="4" t="str">
        <f ca="1">IFERROR(__xludf.DUMMYFUNCTION("INDEX(IFNA(REGEXEXTRACT(D90, ""([^ ]+)$"")))"),"JAX")</f>
        <v>JAX</v>
      </c>
      <c r="C90" s="4">
        <f t="shared" si="2"/>
        <v>9</v>
      </c>
      <c r="D90" s="4" t="s">
        <v>107</v>
      </c>
      <c r="E90" s="7" t="s">
        <v>345</v>
      </c>
      <c r="F90" s="6">
        <v>7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4</v>
      </c>
      <c r="N90" s="4">
        <v>20</v>
      </c>
      <c r="O90" s="4">
        <v>0</v>
      </c>
      <c r="P90" s="8">
        <v>0</v>
      </c>
      <c r="Q90" s="7">
        <v>4</v>
      </c>
      <c r="R90" s="4">
        <v>50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Van Jefferson</v>
      </c>
      <c r="B91" s="4" t="str">
        <f ca="1">IFERROR(__xludf.DUMMYFUNCTION("INDEX(IFNA(REGEXEXTRACT(D91, ""([^ ]+)$"")))"),"PIT")</f>
        <v>PIT</v>
      </c>
      <c r="C91" s="4">
        <f t="shared" si="2"/>
        <v>7.5</v>
      </c>
      <c r="D91" s="4" t="s">
        <v>307</v>
      </c>
      <c r="E91" s="7" t="s">
        <v>357</v>
      </c>
      <c r="F91" s="6">
        <v>7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1</v>
      </c>
      <c r="R91" s="4">
        <v>10</v>
      </c>
      <c r="S91" s="4">
        <v>1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Alvin Kamara</v>
      </c>
      <c r="B92" s="4" t="str">
        <f ca="1">IFERROR(__xludf.DUMMYFUNCTION("INDEX(IFNA(REGEXEXTRACT(D92, ""([^ ]+)$"")))"),"NO")</f>
        <v>NO</v>
      </c>
      <c r="C92" s="4">
        <f t="shared" si="2"/>
        <v>10.4</v>
      </c>
      <c r="D92" s="4" t="s">
        <v>67</v>
      </c>
      <c r="E92" s="7" t="s">
        <v>53</v>
      </c>
      <c r="F92" s="6">
        <v>7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17</v>
      </c>
      <c r="N92" s="4">
        <v>44</v>
      </c>
      <c r="O92" s="4">
        <v>0</v>
      </c>
      <c r="P92" s="8">
        <v>0</v>
      </c>
      <c r="Q92" s="7">
        <v>5</v>
      </c>
      <c r="R92" s="4">
        <v>35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Drake London</v>
      </c>
      <c r="B93" s="4" t="str">
        <f ca="1">IFERROR(__xludf.DUMMYFUNCTION("INDEX(IFNA(REGEXEXTRACT(D93, ""([^ ]+)$"")))"),"ATL")</f>
        <v>ATL</v>
      </c>
      <c r="C93" s="4">
        <f t="shared" si="2"/>
        <v>9.5</v>
      </c>
      <c r="D93" s="4" t="s">
        <v>251</v>
      </c>
      <c r="E93" s="7" t="s">
        <v>349</v>
      </c>
      <c r="F93" s="6">
        <v>7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5</v>
      </c>
      <c r="R93" s="4">
        <v>70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Trey McBride</v>
      </c>
      <c r="B94" s="4" t="str">
        <f ca="1">IFERROR(__xludf.DUMMYFUNCTION("INDEX(IFNA(REGEXEXTRACT(D94, ""([^ ]+)$"")))"),"ARI")</f>
        <v>ARI</v>
      </c>
      <c r="C94" s="4">
        <f t="shared" si="2"/>
        <v>10.5</v>
      </c>
      <c r="D94" s="4" t="s">
        <v>197</v>
      </c>
      <c r="E94" s="7" t="s">
        <v>353</v>
      </c>
      <c r="F94" s="6">
        <v>7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7</v>
      </c>
      <c r="R94" s="4">
        <v>70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Aidan O'Connell</v>
      </c>
      <c r="B95" s="4" t="str">
        <f ca="1">IFERROR(__xludf.DUMMYFUNCTION("INDEX(IFNA(REGEXEXTRACT(D95, ""([^ ]+)$"")))"),"LV")</f>
        <v>LV</v>
      </c>
      <c r="C95" s="4">
        <f t="shared" si="2"/>
        <v>6.76</v>
      </c>
      <c r="D95" s="4" t="s">
        <v>426</v>
      </c>
      <c r="E95" s="7" t="s">
        <v>31</v>
      </c>
      <c r="F95" s="6">
        <v>7</v>
      </c>
      <c r="G95" s="7">
        <v>19</v>
      </c>
      <c r="H95" s="4">
        <v>11</v>
      </c>
      <c r="I95" s="4">
        <v>104</v>
      </c>
      <c r="J95" s="4">
        <v>0</v>
      </c>
      <c r="K95" s="4">
        <v>1</v>
      </c>
      <c r="L95" s="8">
        <v>0</v>
      </c>
      <c r="M95" s="7">
        <v>6</v>
      </c>
      <c r="N95" s="4">
        <v>6</v>
      </c>
      <c r="O95" s="4">
        <v>1</v>
      </c>
      <c r="P95" s="8">
        <v>0</v>
      </c>
      <c r="Q95" s="7">
        <v>0</v>
      </c>
      <c r="R95" s="4">
        <v>0</v>
      </c>
      <c r="S95" s="4">
        <v>0</v>
      </c>
      <c r="T95" s="8">
        <v>0</v>
      </c>
      <c r="U95" s="7">
        <v>1</v>
      </c>
      <c r="V95" s="8">
        <v>0</v>
      </c>
    </row>
    <row r="96" spans="1:22" x14ac:dyDescent="0.2">
      <c r="A96" s="4" t="str">
        <f t="shared" ca="1" si="0"/>
        <v>Cade Otton</v>
      </c>
      <c r="B96" s="4" t="str">
        <f ca="1">IFERROR(__xludf.DUMMYFUNCTION("INDEX(IFNA(REGEXEXTRACT(D96, ""([^ ]+)$"")))"),"TB")</f>
        <v>TB</v>
      </c>
      <c r="C96" s="4">
        <f t="shared" si="2"/>
        <v>8.5</v>
      </c>
      <c r="D96" s="4" t="s">
        <v>317</v>
      </c>
      <c r="E96" s="7" t="s">
        <v>46</v>
      </c>
      <c r="F96" s="6">
        <v>7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3</v>
      </c>
      <c r="R96" s="4">
        <v>70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Josh Palmer</v>
      </c>
      <c r="B97" s="4" t="str">
        <f ca="1">IFERROR(__xludf.DUMMYFUNCTION("INDEX(IFNA(REGEXEXTRACT(D97, ""([^ ]+)$"")))"),"LAC")</f>
        <v>LAC</v>
      </c>
      <c r="C97" s="4">
        <f t="shared" si="2"/>
        <v>10.8</v>
      </c>
      <c r="D97" s="4" t="s">
        <v>263</v>
      </c>
      <c r="E97" s="7" t="s">
        <v>33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6</v>
      </c>
      <c r="R97" s="4">
        <v>78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Brandin Cooks</v>
      </c>
      <c r="B98" s="4" t="str">
        <f ca="1">IFERROR(__xludf.DUMMYFUNCTION("INDEX(IFNA(REGEXEXTRACT(D98, ""([^ ]+)$"")))"),"DAL")</f>
        <v>DAL</v>
      </c>
      <c r="C98" s="4">
        <f t="shared" si="2"/>
        <v>6.8</v>
      </c>
      <c r="D98" s="4" t="s">
        <v>105</v>
      </c>
      <c r="E98" s="7" t="s">
        <v>348</v>
      </c>
      <c r="F98" s="6">
        <v>6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1</v>
      </c>
      <c r="R98" s="4">
        <v>3</v>
      </c>
      <c r="S98" s="4">
        <v>1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Mike Evans</v>
      </c>
      <c r="B99" s="4" t="str">
        <f ca="1">IFERROR(__xludf.DUMMYFUNCTION("INDEX(IFNA(REGEXEXTRACT(D99, ""([^ ]+)$"")))"),"TB")</f>
        <v>TB</v>
      </c>
      <c r="C99" s="4">
        <f t="shared" si="2"/>
        <v>8.9</v>
      </c>
      <c r="D99" s="4" t="s">
        <v>54</v>
      </c>
      <c r="E99" s="7" t="s">
        <v>46</v>
      </c>
      <c r="F99" s="6">
        <v>6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4</v>
      </c>
      <c r="R99" s="4">
        <v>69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Will Levis</v>
      </c>
      <c r="B100" s="4" t="str">
        <f ca="1">IFERROR(__xludf.DUMMYFUNCTION("INDEX(IFNA(REGEXEXTRACT(D100, ""([^ ]+)$"")))"),"TEN")</f>
        <v>TEN</v>
      </c>
      <c r="C100" s="4">
        <f t="shared" si="2"/>
        <v>7.02</v>
      </c>
      <c r="D100" s="4" t="s">
        <v>125</v>
      </c>
      <c r="E100" s="7" t="s">
        <v>44</v>
      </c>
      <c r="F100" s="6">
        <v>6</v>
      </c>
      <c r="G100" s="7">
        <v>32</v>
      </c>
      <c r="H100" s="4">
        <v>19</v>
      </c>
      <c r="I100" s="4">
        <v>168</v>
      </c>
      <c r="J100" s="4">
        <v>0</v>
      </c>
      <c r="K100" s="4">
        <v>0</v>
      </c>
      <c r="L100" s="8">
        <v>0</v>
      </c>
      <c r="M100" s="7">
        <v>1</v>
      </c>
      <c r="N100" s="4">
        <v>3</v>
      </c>
      <c r="O100" s="4">
        <v>0</v>
      </c>
      <c r="P100" s="8">
        <v>0</v>
      </c>
      <c r="Q100" s="7">
        <v>0</v>
      </c>
      <c r="R100" s="4">
        <v>0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Michael Mayer</v>
      </c>
      <c r="B101" s="4" t="str">
        <f ca="1">IFERROR(__xludf.DUMMYFUNCTION("INDEX(IFNA(REGEXEXTRACT(D101, ""([^ ]+)$"")))"),"LV")</f>
        <v>LV</v>
      </c>
      <c r="C101" s="4">
        <f t="shared" si="2"/>
        <v>10.3</v>
      </c>
      <c r="D101" s="4" t="s">
        <v>313</v>
      </c>
      <c r="E101" s="7" t="s">
        <v>31</v>
      </c>
      <c r="F101" s="6">
        <v>6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7</v>
      </c>
      <c r="R101" s="4">
        <v>68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Jakobi Meyers</v>
      </c>
      <c r="B102" s="4" t="str">
        <f ca="1">IFERROR(__xludf.DUMMYFUNCTION("INDEX(IFNA(REGEXEXTRACT(D102, ""([^ ]+)$"")))"),"LV")</f>
        <v>LV</v>
      </c>
      <c r="C102" s="4">
        <f t="shared" si="2"/>
        <v>10.199999999999999</v>
      </c>
      <c r="D102" s="4" t="s">
        <v>153</v>
      </c>
      <c r="E102" s="7" t="s">
        <v>31</v>
      </c>
      <c r="F102" s="6">
        <v>6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0</v>
      </c>
      <c r="N102" s="4">
        <v>0</v>
      </c>
      <c r="O102" s="4">
        <v>0</v>
      </c>
      <c r="P102" s="8">
        <v>0</v>
      </c>
      <c r="Q102" s="7">
        <v>7</v>
      </c>
      <c r="R102" s="4">
        <v>67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Sterling Shepard</v>
      </c>
      <c r="B103" s="4" t="str">
        <f ca="1">IFERROR(__xludf.DUMMYFUNCTION("INDEX(IFNA(REGEXEXTRACT(D103, ""([^ ]+)$"")))"),"TB")</f>
        <v>TB</v>
      </c>
      <c r="C103" s="4">
        <f t="shared" si="2"/>
        <v>8.3000000000000007</v>
      </c>
      <c r="D103" s="4" t="s">
        <v>469</v>
      </c>
      <c r="E103" s="7" t="s">
        <v>46</v>
      </c>
      <c r="F103" s="6">
        <v>6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4</v>
      </c>
      <c r="R103" s="4">
        <v>63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Tommy Tremble</v>
      </c>
      <c r="B104" s="4" t="str">
        <f ca="1">IFERROR(__xludf.DUMMYFUNCTION("INDEX(IFNA(REGEXEXTRACT(D104, ""([^ ]+)$"")))"),"CAR")</f>
        <v>CAR</v>
      </c>
      <c r="C104" s="4">
        <f t="shared" si="2"/>
        <v>6.8</v>
      </c>
      <c r="D104" s="4" t="s">
        <v>380</v>
      </c>
      <c r="E104" s="7" t="s">
        <v>27</v>
      </c>
      <c r="F104" s="6">
        <v>6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1</v>
      </c>
      <c r="R104" s="4">
        <v>3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Jaylen Warren</v>
      </c>
      <c r="B105" s="4" t="str">
        <f ca="1">IFERROR(__xludf.DUMMYFUNCTION("INDEX(IFNA(REGEXEXTRACT(D105, ""([^ ]+)$"")))"),"PIT")</f>
        <v>PIT</v>
      </c>
      <c r="C105" s="4">
        <f t="shared" si="2"/>
        <v>8.1999999999999993</v>
      </c>
      <c r="D105" s="4" t="s">
        <v>277</v>
      </c>
      <c r="E105" s="7" t="s">
        <v>357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9</v>
      </c>
      <c r="N105" s="4">
        <v>47</v>
      </c>
      <c r="O105" s="4">
        <v>0</v>
      </c>
      <c r="P105" s="8">
        <v>0</v>
      </c>
      <c r="Q105" s="7">
        <v>2</v>
      </c>
      <c r="R105" s="4">
        <v>25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Sam LaPorta</v>
      </c>
      <c r="B106" s="4" t="str">
        <f ca="1">IFERROR(__xludf.DUMMYFUNCTION("INDEX(IFNA(REGEXEXTRACT(D106, ""([^ ]+)$"")))"),"DET")</f>
        <v>DET</v>
      </c>
      <c r="C106" s="4">
        <f t="shared" si="2"/>
        <v>7.9</v>
      </c>
      <c r="D106" s="4" t="s">
        <v>176</v>
      </c>
      <c r="E106" s="7" t="s">
        <v>23</v>
      </c>
      <c r="F106" s="6">
        <v>5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5</v>
      </c>
      <c r="R106" s="4">
        <v>54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Isiah Pacheco</v>
      </c>
      <c r="B107" s="4" t="str">
        <f ca="1">IFERROR(__xludf.DUMMYFUNCTION("INDEX(IFNA(REGEXEXTRACT(D107, ""([^ ]+)$"")))"),"KC")</f>
        <v>KC</v>
      </c>
      <c r="C107" s="4">
        <f t="shared" si="2"/>
        <v>7.1</v>
      </c>
      <c r="D107" s="4" t="s">
        <v>83</v>
      </c>
      <c r="E107" s="7" t="s">
        <v>361</v>
      </c>
      <c r="F107" s="6">
        <v>5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14</v>
      </c>
      <c r="N107" s="4">
        <v>55</v>
      </c>
      <c r="O107" s="4">
        <v>0</v>
      </c>
      <c r="P107" s="8">
        <v>0</v>
      </c>
      <c r="Q107" s="7">
        <v>2</v>
      </c>
      <c r="R107" s="4">
        <v>6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Calvin Ridley</v>
      </c>
      <c r="B108" s="4" t="str">
        <f ca="1">IFERROR(__xludf.DUMMYFUNCTION("INDEX(IFNA(REGEXEXTRACT(D108, ""([^ ]+)$"")))"),"TEN")</f>
        <v>TEN</v>
      </c>
      <c r="C108" s="4">
        <f t="shared" si="2"/>
        <v>9.4</v>
      </c>
      <c r="D108" s="4" t="s">
        <v>168</v>
      </c>
      <c r="E108" s="7" t="s">
        <v>44</v>
      </c>
      <c r="F108" s="6">
        <v>5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7</v>
      </c>
      <c r="R108" s="4">
        <v>59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Stone Smartt</v>
      </c>
      <c r="B109" s="4" t="str">
        <f ca="1">IFERROR(__xludf.DUMMYFUNCTION("INDEX(IFNA(REGEXEXTRACT(D109, ""([^ ]+)$"")))"),"LAC")</f>
        <v>LAC</v>
      </c>
      <c r="C109" s="4">
        <f t="shared" si="2"/>
        <v>6.9</v>
      </c>
      <c r="D109" s="4" t="s">
        <v>512</v>
      </c>
      <c r="E109" s="7" t="s">
        <v>33</v>
      </c>
      <c r="F109" s="6">
        <v>5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3</v>
      </c>
      <c r="R109" s="4">
        <v>54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Amon-Ra St. Brown</v>
      </c>
      <c r="B110" s="4" t="str">
        <f ca="1">IFERROR(__xludf.DUMMYFUNCTION("INDEX(IFNA(REGEXEXTRACT(D110, ""([^ ]+)$"")))"),"DET")</f>
        <v>DET</v>
      </c>
      <c r="C110" s="4">
        <f t="shared" si="2"/>
        <v>7.8</v>
      </c>
      <c r="D110" s="4" t="s">
        <v>273</v>
      </c>
      <c r="E110" s="7" t="s">
        <v>23</v>
      </c>
      <c r="F110" s="6">
        <v>5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1</v>
      </c>
      <c r="N110" s="4">
        <v>10</v>
      </c>
      <c r="O110" s="4">
        <v>0</v>
      </c>
      <c r="P110" s="8">
        <v>0</v>
      </c>
      <c r="Q110" s="7">
        <v>5</v>
      </c>
      <c r="R110" s="4">
        <v>43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Marquez Valdes-Scantling</v>
      </c>
      <c r="B111" s="4" t="str">
        <f ca="1">IFERROR(__xludf.DUMMYFUNCTION("INDEX(IFNA(REGEXEXTRACT(D111, ""([^ ]+)$"")))"),"NO")</f>
        <v>NO</v>
      </c>
      <c r="C111" s="4">
        <f t="shared" si="2"/>
        <v>7.1000000000000005</v>
      </c>
      <c r="D111" s="4" t="s">
        <v>275</v>
      </c>
      <c r="E111" s="7" t="s">
        <v>53</v>
      </c>
      <c r="F111" s="6">
        <v>5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4</v>
      </c>
      <c r="R111" s="4">
        <v>51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Chatarius Atwell</v>
      </c>
      <c r="B112" s="4" t="str">
        <f ca="1">IFERROR(__xludf.DUMMYFUNCTION("INDEX(IFNA(REGEXEXTRACT(D112, ""([^ ]+)$"")))"),"LA")</f>
        <v>LA</v>
      </c>
      <c r="C112" s="4">
        <f t="shared" si="2"/>
        <v>6</v>
      </c>
      <c r="D112" s="4" t="s">
        <v>366</v>
      </c>
      <c r="E112" s="7" t="s">
        <v>342</v>
      </c>
      <c r="F112" s="6">
        <v>4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3</v>
      </c>
      <c r="R112" s="4">
        <v>45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Daniel Bellinger</v>
      </c>
      <c r="B113" s="4" t="str">
        <f ca="1">IFERROR(__xludf.DUMMYFUNCTION("INDEX(IFNA(REGEXEXTRACT(D113, ""([^ ]+)$"")))"),"NYG")</f>
        <v>NYG</v>
      </c>
      <c r="C113" s="4">
        <f t="shared" si="2"/>
        <v>7</v>
      </c>
      <c r="D113" s="4" t="s">
        <v>283</v>
      </c>
      <c r="E113" s="7" t="s">
        <v>350</v>
      </c>
      <c r="F113" s="6">
        <v>4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5</v>
      </c>
      <c r="R113" s="4">
        <v>45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Brock Bowers</v>
      </c>
      <c r="B114" s="4" t="str">
        <f ca="1">IFERROR(__xludf.DUMMYFUNCTION("INDEX(IFNA(REGEXEXTRACT(D114, ""([^ ]+)$"")))"),"LV")</f>
        <v>LV</v>
      </c>
      <c r="C114" s="4">
        <f t="shared" si="2"/>
        <v>6.7</v>
      </c>
      <c r="D114" s="4" t="s">
        <v>162</v>
      </c>
      <c r="E114" s="7" t="s">
        <v>31</v>
      </c>
      <c r="F114" s="6">
        <v>4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1</v>
      </c>
      <c r="N114" s="4">
        <v>3</v>
      </c>
      <c r="O114" s="4">
        <v>0</v>
      </c>
      <c r="P114" s="8">
        <v>0</v>
      </c>
      <c r="Q114" s="7">
        <v>3</v>
      </c>
      <c r="R114" s="4">
        <v>49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A.J. Brown</v>
      </c>
      <c r="B115" s="4" t="str">
        <f ca="1">IFERROR(__xludf.DUMMYFUNCTION("INDEX(IFNA(REGEXEXTRACT(D115, ""([^ ]+)$"")))"),"PHI")</f>
        <v>PHI</v>
      </c>
      <c r="C115" s="4">
        <f t="shared" si="2"/>
        <v>6.3</v>
      </c>
      <c r="D115" s="4" t="s">
        <v>62</v>
      </c>
      <c r="E115" s="7" t="s">
        <v>29</v>
      </c>
      <c r="F115" s="6">
        <v>4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4</v>
      </c>
      <c r="R115" s="4">
        <v>43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Nick Chubb</v>
      </c>
      <c r="B116" s="4" t="str">
        <f ca="1">IFERROR(__xludf.DUMMYFUNCTION("INDEX(IFNA(REGEXEXTRACT(D116, ""([^ ]+)$"")))"),"CLE")</f>
        <v>CLE</v>
      </c>
      <c r="C116" s="4">
        <f t="shared" si="2"/>
        <v>4.8000000000000007</v>
      </c>
      <c r="D116" s="4" t="s">
        <v>522</v>
      </c>
      <c r="E116" s="7" t="s">
        <v>425</v>
      </c>
      <c r="F116" s="6">
        <v>4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11</v>
      </c>
      <c r="N116" s="4">
        <v>48</v>
      </c>
      <c r="O116" s="4">
        <v>0</v>
      </c>
      <c r="P116" s="8">
        <v>0</v>
      </c>
      <c r="Q116" s="7">
        <v>0</v>
      </c>
      <c r="R116" s="4">
        <v>0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Marvin Harrison</v>
      </c>
      <c r="B117" s="4" t="str">
        <f ca="1">IFERROR(__xludf.DUMMYFUNCTION("INDEX(IFNA(REGEXEXTRACT(D117, ""([^ ]+)$"")))"),"ARI")</f>
        <v>ARI</v>
      </c>
      <c r="C117" s="4">
        <f t="shared" si="2"/>
        <v>6.9</v>
      </c>
      <c r="D117" s="4" t="s">
        <v>299</v>
      </c>
      <c r="E117" s="7" t="s">
        <v>353</v>
      </c>
      <c r="F117" s="6">
        <v>4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4</v>
      </c>
      <c r="R117" s="4">
        <v>49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T.J. Hockenson</v>
      </c>
      <c r="B118" s="4" t="str">
        <f ca="1">IFERROR(__xludf.DUMMYFUNCTION("INDEX(IFNA(REGEXEXTRACT(D118, ""([^ ]+)$"")))"),"MIN")</f>
        <v>MIN</v>
      </c>
      <c r="C118" s="4">
        <f t="shared" si="2"/>
        <v>6.5</v>
      </c>
      <c r="D118" s="4" t="s">
        <v>541</v>
      </c>
      <c r="E118" s="7" t="s">
        <v>339</v>
      </c>
      <c r="F118" s="6">
        <v>4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4</v>
      </c>
      <c r="R118" s="4">
        <v>45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Andrei Iosivas</v>
      </c>
      <c r="B119" s="4" t="str">
        <f ca="1">IFERROR(__xludf.DUMMYFUNCTION("INDEX(IFNA(REGEXEXTRACT(D119, ""([^ ]+)$"")))"),"CIN")</f>
        <v>CIN</v>
      </c>
      <c r="C119" s="4">
        <f t="shared" si="2"/>
        <v>6.1000000000000005</v>
      </c>
      <c r="D119" s="4" t="s">
        <v>217</v>
      </c>
      <c r="E119" s="7" t="s">
        <v>338</v>
      </c>
      <c r="F119" s="6">
        <v>4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4</v>
      </c>
      <c r="R119" s="4">
        <v>41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Mac Jones</v>
      </c>
      <c r="B120" s="4" t="str">
        <f ca="1">IFERROR(__xludf.DUMMYFUNCTION("INDEX(IFNA(REGEXEXTRACT(D120, ""([^ ]+)$"")))"),"JAX")</f>
        <v>JAX</v>
      </c>
      <c r="C120" s="4">
        <f t="shared" si="2"/>
        <v>5.1000000000000005</v>
      </c>
      <c r="D120" s="4" t="s">
        <v>463</v>
      </c>
      <c r="E120" s="7" t="s">
        <v>345</v>
      </c>
      <c r="F120" s="6">
        <v>4</v>
      </c>
      <c r="G120" s="7">
        <v>31</v>
      </c>
      <c r="H120" s="4">
        <v>23</v>
      </c>
      <c r="I120" s="4">
        <v>220</v>
      </c>
      <c r="J120" s="4">
        <v>0</v>
      </c>
      <c r="K120" s="4">
        <v>2</v>
      </c>
      <c r="L120" s="8">
        <v>0</v>
      </c>
      <c r="M120" s="7">
        <v>3</v>
      </c>
      <c r="N120" s="4">
        <v>3</v>
      </c>
      <c r="O120" s="4">
        <v>0</v>
      </c>
      <c r="P120" s="8">
        <v>0</v>
      </c>
      <c r="Q120" s="7">
        <v>0</v>
      </c>
      <c r="R120" s="4">
        <v>0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Travis Kelce</v>
      </c>
      <c r="B121" s="4" t="str">
        <f ca="1">IFERROR(__xludf.DUMMYFUNCTION("INDEX(IFNA(REGEXEXTRACT(D121, ""([^ ]+)$"")))"),"KC")</f>
        <v>KC</v>
      </c>
      <c r="C121" s="4">
        <f t="shared" si="2"/>
        <v>7</v>
      </c>
      <c r="D121" s="4" t="s">
        <v>193</v>
      </c>
      <c r="E121" s="7" t="s">
        <v>361</v>
      </c>
      <c r="F121" s="6">
        <v>4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5</v>
      </c>
      <c r="R121" s="4">
        <v>45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D.K. Metcalf</v>
      </c>
      <c r="B122" s="4" t="str">
        <f ca="1">IFERROR(__xludf.DUMMYFUNCTION("INDEX(IFNA(REGEXEXTRACT(D122, ""([^ ]+)$"")))"),"SEA")</f>
        <v>SEA</v>
      </c>
      <c r="C122" s="4">
        <f t="shared" si="2"/>
        <v>6.9</v>
      </c>
      <c r="D122" s="4" t="s">
        <v>219</v>
      </c>
      <c r="E122" s="7" t="s">
        <v>359</v>
      </c>
      <c r="F122" s="6">
        <v>4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4</v>
      </c>
      <c r="R122" s="4">
        <v>49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D.J. Moore</v>
      </c>
      <c r="B123" s="4" t="str">
        <f ca="1">IFERROR(__xludf.DUMMYFUNCTION("INDEX(IFNA(REGEXEXTRACT(D123, ""([^ ]+)$"")))"),"CHI")</f>
        <v>CHI</v>
      </c>
      <c r="C123" s="4">
        <f t="shared" si="2"/>
        <v>7.9</v>
      </c>
      <c r="D123" s="4" t="s">
        <v>177</v>
      </c>
      <c r="E123" s="7" t="s">
        <v>39</v>
      </c>
      <c r="F123" s="6">
        <v>4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6</v>
      </c>
      <c r="R123" s="4">
        <v>49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Foster Moreau</v>
      </c>
      <c r="B124" s="4" t="str">
        <f ca="1">IFERROR(__xludf.DUMMYFUNCTION("INDEX(IFNA(REGEXEXTRACT(D124, ""([^ ]+)$"")))"),"NO")</f>
        <v>NO</v>
      </c>
      <c r="C124" s="4">
        <f t="shared" si="2"/>
        <v>5</v>
      </c>
      <c r="D124" s="4" t="s">
        <v>110</v>
      </c>
      <c r="E124" s="7" t="s">
        <v>53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2</v>
      </c>
      <c r="R124" s="4">
        <v>40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Desmond Ridder</v>
      </c>
      <c r="B125" s="4" t="str">
        <f ca="1">IFERROR(__xludf.DUMMYFUNCTION("INDEX(IFNA(REGEXEXTRACT(D125, ""([^ ]+)$"")))"),"LV")</f>
        <v>LV</v>
      </c>
      <c r="C125" s="4">
        <f t="shared" si="2"/>
        <v>4.34</v>
      </c>
      <c r="D125" s="4" t="s">
        <v>539</v>
      </c>
      <c r="E125" s="7" t="s">
        <v>31</v>
      </c>
      <c r="F125" s="6">
        <v>4</v>
      </c>
      <c r="G125" s="7">
        <v>18</v>
      </c>
      <c r="H125" s="4">
        <v>12</v>
      </c>
      <c r="I125" s="4">
        <v>101</v>
      </c>
      <c r="J125" s="4">
        <v>0</v>
      </c>
      <c r="K125" s="4">
        <v>0</v>
      </c>
      <c r="L125" s="8">
        <v>0</v>
      </c>
      <c r="M125" s="7">
        <v>2</v>
      </c>
      <c r="N125" s="4">
        <v>3</v>
      </c>
      <c r="O125" s="4">
        <v>0</v>
      </c>
      <c r="P125" s="8">
        <v>0</v>
      </c>
      <c r="Q125" s="7">
        <v>0</v>
      </c>
      <c r="R125" s="4">
        <v>0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Sean Tucker</v>
      </c>
      <c r="B126" s="4" t="str">
        <f ca="1">IFERROR(__xludf.DUMMYFUNCTION("INDEX(IFNA(REGEXEXTRACT(D126, ""([^ ]+)$"")))"),"TB")</f>
        <v>TB</v>
      </c>
      <c r="C126" s="4">
        <f t="shared" si="2"/>
        <v>4.7</v>
      </c>
      <c r="D126" s="4" t="s">
        <v>461</v>
      </c>
      <c r="E126" s="7" t="s">
        <v>46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3</v>
      </c>
      <c r="N126" s="4">
        <v>47</v>
      </c>
      <c r="O126" s="4">
        <v>0</v>
      </c>
      <c r="P126" s="8">
        <v>0</v>
      </c>
      <c r="Q126" s="7">
        <v>0</v>
      </c>
      <c r="R126" s="4">
        <v>0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Dontayvion Wicks</v>
      </c>
      <c r="B127" s="4" t="str">
        <f ca="1">IFERROR(__xludf.DUMMYFUNCTION("INDEX(IFNA(REGEXEXTRACT(D127, ""([^ ]+)$"")))"),"GB")</f>
        <v>GB</v>
      </c>
      <c r="C127" s="4">
        <f t="shared" si="2"/>
        <v>6.9</v>
      </c>
      <c r="D127" s="4" t="s">
        <v>360</v>
      </c>
      <c r="E127" s="7" t="s">
        <v>56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4</v>
      </c>
      <c r="R127" s="4">
        <v>49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Xavier Worthy</v>
      </c>
      <c r="B128" s="4" t="str">
        <f ca="1">IFERROR(__xludf.DUMMYFUNCTION("INDEX(IFNA(REGEXEXTRACT(D128, ""([^ ]+)$"")))"),"KC")</f>
        <v>KC</v>
      </c>
      <c r="C128" s="4">
        <f t="shared" si="2"/>
        <v>7.1000000000000005</v>
      </c>
      <c r="D128" s="4" t="s">
        <v>60</v>
      </c>
      <c r="E128" s="7" t="s">
        <v>361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</v>
      </c>
      <c r="N128" s="4">
        <v>5</v>
      </c>
      <c r="O128" s="4">
        <v>0</v>
      </c>
      <c r="P128" s="8">
        <v>0</v>
      </c>
      <c r="Q128" s="7">
        <v>5</v>
      </c>
      <c r="R128" s="4">
        <v>41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Cam Akers</v>
      </c>
      <c r="B129" s="4" t="str">
        <f ca="1">IFERROR(__xludf.DUMMYFUNCTION("INDEX(IFNA(REGEXEXTRACT(D129, ""([^ ]+)$"")))"),"MIN")</f>
        <v>MIN</v>
      </c>
      <c r="C129" s="4">
        <f t="shared" si="2"/>
        <v>3.7</v>
      </c>
      <c r="D129" s="4" t="s">
        <v>372</v>
      </c>
      <c r="E129" s="7" t="s">
        <v>339</v>
      </c>
      <c r="F129" s="6">
        <v>3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5</v>
      </c>
      <c r="N129" s="4">
        <v>37</v>
      </c>
      <c r="O129" s="4">
        <v>0</v>
      </c>
      <c r="P129" s="8">
        <v>0</v>
      </c>
      <c r="Q129" s="7">
        <v>0</v>
      </c>
      <c r="R129" s="4">
        <v>0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Keenan Allen</v>
      </c>
      <c r="B130" s="4" t="str">
        <f ca="1">IFERROR(__xludf.DUMMYFUNCTION("INDEX(IFNA(REGEXEXTRACT(D130, ""([^ ]+)$"")))"),"CHI")</f>
        <v>CHI</v>
      </c>
      <c r="C130" s="4">
        <f t="shared" si="2"/>
        <v>4.5</v>
      </c>
      <c r="D130" s="4" t="s">
        <v>208</v>
      </c>
      <c r="E130" s="7" t="s">
        <v>39</v>
      </c>
      <c r="F130" s="6">
        <v>3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3</v>
      </c>
      <c r="R130" s="4">
        <v>30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Tyler Conklin</v>
      </c>
      <c r="B131" s="4" t="str">
        <f ca="1">IFERROR(__xludf.DUMMYFUNCTION("INDEX(IFNA(REGEXEXTRACT(D131, ""([^ ]+)$"")))"),"NYJ")</f>
        <v>NYJ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4.8000000000000007</v>
      </c>
      <c r="D131" s="4" t="s">
        <v>288</v>
      </c>
      <c r="E131" s="7" t="s">
        <v>92</v>
      </c>
      <c r="F131" s="6">
        <v>3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3</v>
      </c>
      <c r="R131" s="4">
        <v>33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Blake Corum</v>
      </c>
      <c r="B132" s="4" t="str">
        <f ca="1">IFERROR(__xludf.DUMMYFUNCTION("INDEX(IFNA(REGEXEXTRACT(D132, ""([^ ]+)$"")))"),"LA")</f>
        <v>LA</v>
      </c>
      <c r="C132" s="4">
        <f t="shared" si="3"/>
        <v>3.4000000000000004</v>
      </c>
      <c r="D132" s="4" t="s">
        <v>375</v>
      </c>
      <c r="E132" s="7" t="s">
        <v>342</v>
      </c>
      <c r="F132" s="6">
        <v>3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8</v>
      </c>
      <c r="N132" s="4">
        <v>34</v>
      </c>
      <c r="O132" s="4">
        <v>0</v>
      </c>
      <c r="P132" s="8">
        <v>0</v>
      </c>
      <c r="Q132" s="7">
        <v>0</v>
      </c>
      <c r="R132" s="4">
        <v>0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Evan Engram</v>
      </c>
      <c r="B133" s="4" t="str">
        <f ca="1">IFERROR(__xludf.DUMMYFUNCTION("INDEX(IFNA(REGEXEXTRACT(D133, ""([^ ]+)$"")))"),"JAX")</f>
        <v>JAX</v>
      </c>
      <c r="C133" s="4">
        <f t="shared" si="3"/>
        <v>5.3000000000000007</v>
      </c>
      <c r="D133" s="4" t="s">
        <v>293</v>
      </c>
      <c r="E133" s="7" t="s">
        <v>345</v>
      </c>
      <c r="F133" s="6">
        <v>3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4</v>
      </c>
      <c r="R133" s="4">
        <v>33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Jake Ferguson</v>
      </c>
      <c r="B134" s="4" t="str">
        <f ca="1">IFERROR(__xludf.DUMMYFUNCTION("INDEX(IFNA(REGEXEXTRACT(D134, ""([^ ]+)$"")))"),"DAL")</f>
        <v>DAL</v>
      </c>
      <c r="C134" s="4">
        <f t="shared" si="3"/>
        <v>4.7</v>
      </c>
      <c r="D134" s="4" t="s">
        <v>240</v>
      </c>
      <c r="E134" s="7" t="s">
        <v>348</v>
      </c>
      <c r="F134" s="6">
        <v>3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3</v>
      </c>
      <c r="R134" s="4">
        <v>32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Jerome Ford</v>
      </c>
      <c r="B135" s="4" t="str">
        <f ca="1">IFERROR(__xludf.DUMMYFUNCTION("INDEX(IFNA(REGEXEXTRACT(D135, ""([^ ]+)$"")))"),"CLE")</f>
        <v>CLE</v>
      </c>
      <c r="C135" s="4">
        <f t="shared" si="3"/>
        <v>6.2000000000000011</v>
      </c>
      <c r="D135" s="4" t="s">
        <v>88</v>
      </c>
      <c r="E135" s="7" t="s">
        <v>425</v>
      </c>
      <c r="F135" s="6">
        <v>3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10</v>
      </c>
      <c r="N135" s="4">
        <v>28</v>
      </c>
      <c r="O135" s="4">
        <v>0</v>
      </c>
      <c r="P135" s="8">
        <v>0</v>
      </c>
      <c r="Q135" s="7">
        <v>3</v>
      </c>
      <c r="R135" s="4">
        <v>19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Xavier Legette</v>
      </c>
      <c r="B136" s="4" t="str">
        <f ca="1">IFERROR(__xludf.DUMMYFUNCTION("INDEX(IFNA(REGEXEXTRACT(D136, ""([^ ]+)$"")))"),"CAR")</f>
        <v>CAR</v>
      </c>
      <c r="C136" s="4">
        <f t="shared" si="3"/>
        <v>4.9000000000000004</v>
      </c>
      <c r="D136" s="4" t="s">
        <v>196</v>
      </c>
      <c r="E136" s="7" t="s">
        <v>27</v>
      </c>
      <c r="F136" s="6">
        <v>3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2</v>
      </c>
      <c r="R136" s="4">
        <v>39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Kenny McIntosh</v>
      </c>
      <c r="B137" s="4" t="str">
        <f ca="1">IFERROR(__xludf.DUMMYFUNCTION("INDEX(IFNA(REGEXEXTRACT(D137, ""([^ ]+)$"")))"),"SEA")</f>
        <v>SEA</v>
      </c>
      <c r="C137" s="4">
        <f t="shared" si="3"/>
        <v>5.5000000000000009</v>
      </c>
      <c r="D137" s="4" t="s">
        <v>443</v>
      </c>
      <c r="E137" s="7" t="s">
        <v>359</v>
      </c>
      <c r="F137" s="6">
        <v>3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7</v>
      </c>
      <c r="N137" s="4">
        <v>38</v>
      </c>
      <c r="O137" s="4">
        <v>0</v>
      </c>
      <c r="P137" s="8">
        <v>0</v>
      </c>
      <c r="Q137" s="7">
        <v>2</v>
      </c>
      <c r="R137" s="4">
        <v>7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Scott Miller</v>
      </c>
      <c r="B138" s="4" t="str">
        <f ca="1">IFERROR(__xludf.DUMMYFUNCTION("INDEX(IFNA(REGEXEXTRACT(D138, ""([^ ]+)$"")))"),"PIT")</f>
        <v>PIT</v>
      </c>
      <c r="C138" s="4">
        <f t="shared" si="3"/>
        <v>5.3000000000000007</v>
      </c>
      <c r="D138" s="4" t="s">
        <v>433</v>
      </c>
      <c r="E138" s="7" t="s">
        <v>357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3</v>
      </c>
      <c r="R138" s="4">
        <v>38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Elijah Moore</v>
      </c>
      <c r="B139" s="4" t="str">
        <f ca="1">IFERROR(__xludf.DUMMYFUNCTION("INDEX(IFNA(REGEXEXTRACT(D139, ""([^ ]+)$"")))"),"CLE")</f>
        <v>CLE</v>
      </c>
      <c r="C139" s="4">
        <f t="shared" si="3"/>
        <v>4.9000000000000004</v>
      </c>
      <c r="D139" s="4" t="s">
        <v>315</v>
      </c>
      <c r="E139" s="7" t="s">
        <v>425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3</v>
      </c>
      <c r="R139" s="4">
        <v>34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Wan'Dale Robinson</v>
      </c>
      <c r="B140" s="4" t="str">
        <f ca="1">IFERROR(__xludf.DUMMYFUNCTION("INDEX(IFNA(REGEXEXTRACT(D140, ""([^ ]+)$"")))"),"NYG")</f>
        <v>NYG</v>
      </c>
      <c r="C140" s="4">
        <f t="shared" si="3"/>
        <v>5.8000000000000007</v>
      </c>
      <c r="D140" s="4" t="s">
        <v>169</v>
      </c>
      <c r="E140" s="7" t="s">
        <v>350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4</v>
      </c>
      <c r="R140" s="4">
        <v>38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Deebo Samuel</v>
      </c>
      <c r="B141" s="4" t="str">
        <f ca="1">IFERROR(__xludf.DUMMYFUNCTION("INDEX(IFNA(REGEXEXTRACT(D141, ""([^ ]+)$"")))"),"SF")</f>
        <v>SF</v>
      </c>
      <c r="C141" s="4">
        <f t="shared" si="3"/>
        <v>4.5</v>
      </c>
      <c r="D141" s="4" t="s">
        <v>86</v>
      </c>
      <c r="E141" s="7" t="s">
        <v>343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5</v>
      </c>
      <c r="N141" s="4">
        <v>13</v>
      </c>
      <c r="O141" s="4">
        <v>0</v>
      </c>
      <c r="P141" s="8">
        <v>0</v>
      </c>
      <c r="Q141" s="7">
        <v>2</v>
      </c>
      <c r="R141" s="4">
        <v>22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JuJu Smith-Schuster</v>
      </c>
      <c r="B142" s="4" t="str">
        <f ca="1">IFERROR(__xludf.DUMMYFUNCTION("INDEX(IFNA(REGEXEXTRACT(D142, ""([^ ]+)$"")))"),"KC")</f>
        <v>KC</v>
      </c>
      <c r="C142" s="4">
        <f t="shared" si="3"/>
        <v>4.0999999999999996</v>
      </c>
      <c r="D142" s="4" t="s">
        <v>427</v>
      </c>
      <c r="E142" s="7" t="s">
        <v>361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2</v>
      </c>
      <c r="R142" s="4">
        <v>31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D'Andre Swift</v>
      </c>
      <c r="B143" s="4" t="str">
        <f ca="1">IFERROR(__xludf.DUMMYFUNCTION("INDEX(IFNA(REGEXEXTRACT(D143, ""([^ ]+)$"")))"),"CHI")</f>
        <v>CHI</v>
      </c>
      <c r="C143" s="4">
        <f t="shared" si="3"/>
        <v>4.5000000000000009</v>
      </c>
      <c r="D143" s="4" t="s">
        <v>170</v>
      </c>
      <c r="E143" s="7" t="s">
        <v>39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14</v>
      </c>
      <c r="N143" s="4">
        <v>38</v>
      </c>
      <c r="O143" s="4">
        <v>0</v>
      </c>
      <c r="P143" s="8">
        <v>0</v>
      </c>
      <c r="Q143" s="7">
        <v>1</v>
      </c>
      <c r="R143" s="4">
        <v>2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Kimani Vidal</v>
      </c>
      <c r="B144" s="4" t="str">
        <f ca="1">IFERROR(__xludf.DUMMYFUNCTION("INDEX(IFNA(REGEXEXTRACT(D144, ""([^ ]+)$"")))"),"LAC")</f>
        <v>LAC</v>
      </c>
      <c r="C144" s="4">
        <f t="shared" si="3"/>
        <v>3.4000000000000004</v>
      </c>
      <c r="D144" s="4" t="s">
        <v>502</v>
      </c>
      <c r="E144" s="7" t="s">
        <v>33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8</v>
      </c>
      <c r="N144" s="4">
        <v>34</v>
      </c>
      <c r="O144" s="4">
        <v>0</v>
      </c>
      <c r="P144" s="8">
        <v>0</v>
      </c>
      <c r="Q144" s="7">
        <v>0</v>
      </c>
      <c r="R144" s="4">
        <v>0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Josh Whyle</v>
      </c>
      <c r="B145" s="4" t="str">
        <f ca="1">IFERROR(__xludf.DUMMYFUNCTION("INDEX(IFNA(REGEXEXTRACT(D145, ""([^ ]+)$"")))"),"TEN")</f>
        <v>TEN</v>
      </c>
      <c r="C145" s="4">
        <f t="shared" si="3"/>
        <v>4.0999999999999996</v>
      </c>
      <c r="D145" s="4" t="s">
        <v>396</v>
      </c>
      <c r="E145" s="7" t="s">
        <v>44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2</v>
      </c>
      <c r="R145" s="4">
        <v>31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Mike Williams</v>
      </c>
      <c r="B146" s="4" t="str">
        <f ca="1">IFERROR(__xludf.DUMMYFUNCTION("INDEX(IFNA(REGEXEXTRACT(D146, ""([^ ]+)$"")))"),"PIT")</f>
        <v>PIT</v>
      </c>
      <c r="C146" s="4">
        <f t="shared" si="3"/>
        <v>5.0999999999999996</v>
      </c>
      <c r="D146" s="4" t="s">
        <v>397</v>
      </c>
      <c r="E146" s="7" t="s">
        <v>357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3</v>
      </c>
      <c r="R146" s="4">
        <v>36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James Cook</v>
      </c>
      <c r="B147" s="4" t="str">
        <f ca="1">IFERROR(__xludf.DUMMYFUNCTION("INDEX(IFNA(REGEXEXTRACT(D147, ""([^ ]+)$"")))"),"BUF")</f>
        <v>BUF</v>
      </c>
      <c r="C147" s="4">
        <f t="shared" si="3"/>
        <v>3.9</v>
      </c>
      <c r="D147" s="4" t="s">
        <v>104</v>
      </c>
      <c r="E147" s="7" t="s">
        <v>419</v>
      </c>
      <c r="F147" s="6">
        <v>2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6</v>
      </c>
      <c r="N147" s="4">
        <v>20</v>
      </c>
      <c r="O147" s="4">
        <v>0</v>
      </c>
      <c r="P147" s="8">
        <v>0</v>
      </c>
      <c r="Q147" s="7">
        <v>2</v>
      </c>
      <c r="R147" s="4">
        <v>9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Kenny Gainwell</v>
      </c>
      <c r="B148" s="4" t="str">
        <f ca="1">IFERROR(__xludf.DUMMYFUNCTION("INDEX(IFNA(REGEXEXTRACT(D148, ""([^ ]+)$"")))"),"PHI")</f>
        <v>PHI</v>
      </c>
      <c r="C148" s="4">
        <f t="shared" si="3"/>
        <v>4.3</v>
      </c>
      <c r="D148" s="4" t="s">
        <v>241</v>
      </c>
      <c r="E148" s="7" t="s">
        <v>29</v>
      </c>
      <c r="F148" s="6">
        <v>2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3</v>
      </c>
      <c r="N148" s="4">
        <v>26</v>
      </c>
      <c r="O148" s="4">
        <v>0</v>
      </c>
      <c r="P148" s="8">
        <v>0</v>
      </c>
      <c r="Q148" s="7">
        <v>2</v>
      </c>
      <c r="R148" s="4">
        <v>7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Mike Gesicki</v>
      </c>
      <c r="B149" s="4" t="str">
        <f ca="1">IFERROR(__xludf.DUMMYFUNCTION("INDEX(IFNA(REGEXEXTRACT(D149, ""([^ ]+)$"")))"),"CIN")</f>
        <v>CIN</v>
      </c>
      <c r="C149" s="4">
        <f t="shared" si="3"/>
        <v>3.9000000000000004</v>
      </c>
      <c r="D149" s="4" t="s">
        <v>242</v>
      </c>
      <c r="E149" s="7" t="s">
        <v>338</v>
      </c>
      <c r="F149" s="6">
        <v>2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3</v>
      </c>
      <c r="R149" s="4">
        <v>24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Noah Gray</v>
      </c>
      <c r="B150" s="4" t="str">
        <f ca="1">IFERROR(__xludf.DUMMYFUNCTION("INDEX(IFNA(REGEXEXTRACT(D150, ""([^ ]+)$"")))"),"KC")</f>
        <v>KC</v>
      </c>
      <c r="C150" s="4">
        <f t="shared" si="3"/>
        <v>4.5999999999999996</v>
      </c>
      <c r="D150" s="4" t="s">
        <v>188</v>
      </c>
      <c r="E150" s="7" t="s">
        <v>361</v>
      </c>
      <c r="F150" s="6">
        <v>2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4</v>
      </c>
      <c r="R150" s="4">
        <v>26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Tee Higgins</v>
      </c>
      <c r="B151" s="4" t="str">
        <f ca="1">IFERROR(__xludf.DUMMYFUNCTION("INDEX(IFNA(REGEXEXTRACT(D151, ""([^ ]+)$"")))"),"CIN")</f>
        <v>CIN</v>
      </c>
      <c r="C151" s="4">
        <f t="shared" si="3"/>
        <v>3.3000000000000003</v>
      </c>
      <c r="D151" s="4" t="s">
        <v>432</v>
      </c>
      <c r="E151" s="7" t="s">
        <v>338</v>
      </c>
      <c r="F151" s="6">
        <v>2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2</v>
      </c>
      <c r="R151" s="4">
        <v>23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Kareem Hunt</v>
      </c>
      <c r="B152" s="4" t="str">
        <f ca="1">IFERROR(__xludf.DUMMYFUNCTION("INDEX(IFNA(REGEXEXTRACT(D152, ""([^ ]+)$"")))"),"KC")</f>
        <v>KC</v>
      </c>
      <c r="C152" s="4">
        <f t="shared" si="3"/>
        <v>3.4000000000000004</v>
      </c>
      <c r="D152" s="4" t="s">
        <v>466</v>
      </c>
      <c r="E152" s="7" t="s">
        <v>361</v>
      </c>
      <c r="F152" s="6">
        <v>2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5</v>
      </c>
      <c r="N152" s="4">
        <v>16</v>
      </c>
      <c r="O152" s="4">
        <v>0</v>
      </c>
      <c r="P152" s="8">
        <v>0</v>
      </c>
      <c r="Q152" s="7">
        <v>1</v>
      </c>
      <c r="R152" s="4">
        <v>13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David Moore</v>
      </c>
      <c r="B153" s="4" t="str">
        <f ca="1">IFERROR(__xludf.DUMMYFUNCTION("INDEX(IFNA(REGEXEXTRACT(D153, ""([^ ]+)$"")))"),"CAR")</f>
        <v>CAR</v>
      </c>
      <c r="C153" s="4">
        <f t="shared" si="3"/>
        <v>3.5</v>
      </c>
      <c r="D153" s="4" t="s">
        <v>258</v>
      </c>
      <c r="E153" s="7" t="s">
        <v>27</v>
      </c>
      <c r="F153" s="6">
        <v>2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2</v>
      </c>
      <c r="R153" s="4">
        <v>25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Josh Oliver</v>
      </c>
      <c r="B154" s="4" t="str">
        <f ca="1">IFERROR(__xludf.DUMMYFUNCTION("INDEX(IFNA(REGEXEXTRACT(D154, ""([^ ]+)$"")))"),"MIN")</f>
        <v>MIN</v>
      </c>
      <c r="C154" s="4">
        <f t="shared" si="3"/>
        <v>3.1</v>
      </c>
      <c r="D154" s="4" t="s">
        <v>220</v>
      </c>
      <c r="E154" s="7" t="s">
        <v>339</v>
      </c>
      <c r="F154" s="6">
        <v>2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1</v>
      </c>
      <c r="R154" s="4">
        <v>26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Luke Schoonmaker</v>
      </c>
      <c r="B155" s="4" t="str">
        <f ca="1">IFERROR(__xludf.DUMMYFUNCTION("INDEX(IFNA(REGEXEXTRACT(D155, ""([^ ]+)$"")))"),"DAL")</f>
        <v>DAL</v>
      </c>
      <c r="C155" s="4">
        <f t="shared" si="3"/>
        <v>3.2</v>
      </c>
      <c r="D155" s="4" t="s">
        <v>369</v>
      </c>
      <c r="E155" s="7" t="s">
        <v>348</v>
      </c>
      <c r="F155" s="6">
        <v>2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2</v>
      </c>
      <c r="R155" s="4">
        <v>22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Darius Slayton</v>
      </c>
      <c r="B156" s="4" t="str">
        <f ca="1">IFERROR(__xludf.DUMMYFUNCTION("INDEX(IFNA(REGEXEXTRACT(D156, ""([^ ]+)$"")))"),"NYG")</f>
        <v>NYG</v>
      </c>
      <c r="C156" s="4">
        <f t="shared" si="3"/>
        <v>3.7</v>
      </c>
      <c r="D156" s="4" t="s">
        <v>223</v>
      </c>
      <c r="E156" s="7" t="s">
        <v>350</v>
      </c>
      <c r="F156" s="6">
        <v>2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27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Tyjae Spears</v>
      </c>
      <c r="B157" s="4" t="str">
        <f ca="1">IFERROR(__xludf.DUMMYFUNCTION("INDEX(IFNA(REGEXEXTRACT(D157, ""([^ ]+)$"")))"),"TEN")</f>
        <v>TEN</v>
      </c>
      <c r="C157" s="4">
        <f t="shared" si="3"/>
        <v>2.8000000000000003</v>
      </c>
      <c r="D157" s="4" t="s">
        <v>201</v>
      </c>
      <c r="E157" s="7" t="s">
        <v>44</v>
      </c>
      <c r="F157" s="6">
        <v>2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6</v>
      </c>
      <c r="N157" s="4">
        <v>21</v>
      </c>
      <c r="O157" s="4">
        <v>0</v>
      </c>
      <c r="P157" s="8">
        <v>0</v>
      </c>
      <c r="Q157" s="7">
        <v>1</v>
      </c>
      <c r="R157" s="4">
        <v>2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Brenton Strange</v>
      </c>
      <c r="B158" s="4" t="str">
        <f ca="1">IFERROR(__xludf.DUMMYFUNCTION("INDEX(IFNA(REGEXEXTRACT(D158, ""([^ ]+)$"")))"),"JAX")</f>
        <v>JAX</v>
      </c>
      <c r="C158" s="4">
        <f t="shared" si="3"/>
        <v>2.6</v>
      </c>
      <c r="D158" s="4" t="s">
        <v>363</v>
      </c>
      <c r="E158" s="7" t="s">
        <v>345</v>
      </c>
      <c r="F158" s="6">
        <v>2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1</v>
      </c>
      <c r="R158" s="4">
        <v>21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KaVontae Turpin</v>
      </c>
      <c r="B159" s="4" t="str">
        <f ca="1">IFERROR(__xludf.DUMMYFUNCTION("INDEX(IFNA(REGEXEXTRACT(D159, ""([^ ]+)$"")))"),"DAL")</f>
        <v>DAL</v>
      </c>
      <c r="C159" s="4">
        <f t="shared" si="3"/>
        <v>3.6</v>
      </c>
      <c r="D159" s="4" t="s">
        <v>414</v>
      </c>
      <c r="E159" s="7" t="s">
        <v>348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2</v>
      </c>
      <c r="N159" s="4">
        <v>15</v>
      </c>
      <c r="O159" s="4">
        <v>0</v>
      </c>
      <c r="P159" s="8">
        <v>0</v>
      </c>
      <c r="Q159" s="7">
        <v>1</v>
      </c>
      <c r="R159" s="4">
        <v>16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Jordan Akins</v>
      </c>
      <c r="B160" s="4" t="str">
        <f ca="1">IFERROR(__xludf.DUMMYFUNCTION("INDEX(IFNA(REGEXEXTRACT(D160, ""([^ ]+)$"")))"),"CLE")</f>
        <v>CLE</v>
      </c>
      <c r="C160" s="4">
        <f t="shared" si="3"/>
        <v>1.9000000000000001</v>
      </c>
      <c r="D160" s="4" t="s">
        <v>207</v>
      </c>
      <c r="E160" s="7" t="s">
        <v>425</v>
      </c>
      <c r="F160" s="6">
        <v>1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1</v>
      </c>
      <c r="R160" s="4">
        <v>14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AJ Barner</v>
      </c>
      <c r="B161" s="4" t="str">
        <f ca="1">IFERROR(__xludf.DUMMYFUNCTION("INDEX(IFNA(REGEXEXTRACT(D161, ""([^ ]+)$"")))"),"SEA")</f>
        <v>SEA</v>
      </c>
      <c r="C161" s="4">
        <f t="shared" si="3"/>
        <v>1.8</v>
      </c>
      <c r="D161" s="4" t="s">
        <v>436</v>
      </c>
      <c r="E161" s="7" t="s">
        <v>359</v>
      </c>
      <c r="F161" s="6">
        <v>1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1</v>
      </c>
      <c r="R161" s="4">
        <v>13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Trey Benson</v>
      </c>
      <c r="B162" s="4" t="str">
        <f ca="1">IFERROR(__xludf.DUMMYFUNCTION("INDEX(IFNA(REGEXEXTRACT(D162, ""([^ ]+)$"")))"),"ARI")</f>
        <v>ARI</v>
      </c>
      <c r="C162" s="4">
        <f t="shared" si="3"/>
        <v>2.4</v>
      </c>
      <c r="D162" s="4" t="s">
        <v>230</v>
      </c>
      <c r="E162" s="7" t="s">
        <v>353</v>
      </c>
      <c r="F162" s="6">
        <v>1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2</v>
      </c>
      <c r="N162" s="4">
        <v>15</v>
      </c>
      <c r="O162" s="4">
        <v>0</v>
      </c>
      <c r="P162" s="8">
        <v>0</v>
      </c>
      <c r="Q162" s="7">
        <v>1</v>
      </c>
      <c r="R162" s="4">
        <v>4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Emari Demercado</v>
      </c>
      <c r="B163" s="4" t="str">
        <f ca="1">IFERROR(__xludf.DUMMYFUNCTION("INDEX(IFNA(REGEXEXTRACT(D163, ""([^ ]+)$"")))"),"ARI")</f>
        <v>ARI</v>
      </c>
      <c r="C163" s="4">
        <f t="shared" si="3"/>
        <v>3.5</v>
      </c>
      <c r="D163" s="4" t="s">
        <v>212</v>
      </c>
      <c r="E163" s="7" t="s">
        <v>353</v>
      </c>
      <c r="F163" s="6">
        <v>1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4</v>
      </c>
      <c r="R163" s="4">
        <v>15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Will Dissly</v>
      </c>
      <c r="B164" s="4" t="str">
        <f ca="1">IFERROR(__xludf.DUMMYFUNCTION("INDEX(IFNA(REGEXEXTRACT(D164, ""([^ ]+)$"")))"),"LAC")</f>
        <v>LAC</v>
      </c>
      <c r="C164" s="4">
        <f t="shared" si="3"/>
        <v>2.9000000000000004</v>
      </c>
      <c r="D164" s="4" t="s">
        <v>235</v>
      </c>
      <c r="E164" s="7" t="s">
        <v>33</v>
      </c>
      <c r="F164" s="6">
        <v>1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19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Noah Fant</v>
      </c>
      <c r="B165" s="4" t="str">
        <f ca="1">IFERROR(__xludf.DUMMYFUNCTION("INDEX(IFNA(REGEXEXTRACT(D165, ""([^ ]+)$"")))"),"SEA")</f>
        <v>SEA</v>
      </c>
      <c r="C165" s="4">
        <f t="shared" si="3"/>
        <v>3.3</v>
      </c>
      <c r="D165" s="4" t="s">
        <v>239</v>
      </c>
      <c r="E165" s="7" t="s">
        <v>359</v>
      </c>
      <c r="F165" s="6">
        <v>1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3</v>
      </c>
      <c r="R165" s="4">
        <v>18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Taylor Heinicke</v>
      </c>
      <c r="B166" s="4" t="str">
        <f ca="1">IFERROR(__xludf.DUMMYFUNCTION("INDEX(IFNA(REGEXEXTRACT(D166, ""([^ ]+)$"")))"),"LAC")</f>
        <v>LAC</v>
      </c>
      <c r="C166" s="4">
        <f t="shared" si="3"/>
        <v>1.2000000000000002</v>
      </c>
      <c r="D166" s="4" t="s">
        <v>456</v>
      </c>
      <c r="E166" s="7" t="s">
        <v>33</v>
      </c>
      <c r="F166" s="6">
        <v>1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1</v>
      </c>
      <c r="N166" s="4">
        <v>12</v>
      </c>
      <c r="O166" s="4">
        <v>0</v>
      </c>
      <c r="P166" s="8">
        <v>0</v>
      </c>
      <c r="Q166" s="7">
        <v>0</v>
      </c>
      <c r="R166" s="4">
        <v>0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Julian Hill</v>
      </c>
      <c r="B167" s="4" t="str">
        <f ca="1">IFERROR(__xludf.DUMMYFUNCTION("INDEX(IFNA(REGEXEXTRACT(D167, ""([^ ]+)$"")))"),"MIA")</f>
        <v>MIA</v>
      </c>
      <c r="C167" s="4">
        <f t="shared" si="3"/>
        <v>1.9000000000000001</v>
      </c>
      <c r="D167" s="4" t="s">
        <v>301</v>
      </c>
      <c r="E167" s="7" t="s">
        <v>42</v>
      </c>
      <c r="F167" s="6">
        <v>1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1</v>
      </c>
      <c r="R167" s="4">
        <v>14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Dallin Holker</v>
      </c>
      <c r="B168" s="4" t="str">
        <f ca="1">IFERROR(__xludf.DUMMYFUNCTION("INDEX(IFNA(REGEXEXTRACT(D168, ""([^ ]+)$"")))"),"NO")</f>
        <v>NO</v>
      </c>
      <c r="C168" s="4">
        <f t="shared" si="3"/>
        <v>1.5</v>
      </c>
      <c r="D168" s="4" t="s">
        <v>598</v>
      </c>
      <c r="E168" s="7" t="s">
        <v>53</v>
      </c>
      <c r="F168" s="6">
        <v>1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1</v>
      </c>
      <c r="R168" s="4">
        <v>10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Travis Homer</v>
      </c>
      <c r="B169" s="4" t="str">
        <f ca="1">IFERROR(__xludf.DUMMYFUNCTION("INDEX(IFNA(REGEXEXTRACT(D169, ""([^ ]+)$"")))"),"CHI")</f>
        <v>CHI</v>
      </c>
      <c r="C169" s="4">
        <f t="shared" si="3"/>
        <v>2.6</v>
      </c>
      <c r="D169" s="4" t="s">
        <v>246</v>
      </c>
      <c r="E169" s="7" t="s">
        <v>39</v>
      </c>
      <c r="F169" s="6">
        <v>1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3</v>
      </c>
      <c r="R169" s="4">
        <v>11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Tanner Hudson</v>
      </c>
      <c r="B170" s="4" t="str">
        <f ca="1">IFERROR(__xludf.DUMMYFUNCTION("INDEX(IFNA(REGEXEXTRACT(D170, ""([^ ]+)$"")))"),"CIN")</f>
        <v>CIN</v>
      </c>
      <c r="C170" s="4">
        <f t="shared" si="3"/>
        <v>2.4000000000000004</v>
      </c>
      <c r="D170" s="4" t="s">
        <v>303</v>
      </c>
      <c r="E170" s="7" t="s">
        <v>338</v>
      </c>
      <c r="F170" s="6">
        <v>1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1</v>
      </c>
      <c r="R170" s="4">
        <v>19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Mar'Keise Irving</v>
      </c>
      <c r="B171" s="4" t="str">
        <f ca="1">IFERROR(__xludf.DUMMYFUNCTION("INDEX(IFNA(REGEXEXTRACT(D171, ""([^ ]+)$"")))"),"TB")</f>
        <v>TB</v>
      </c>
      <c r="C171" s="4">
        <f t="shared" si="3"/>
        <v>2.2999999999999998</v>
      </c>
      <c r="D171" s="4" t="s">
        <v>143</v>
      </c>
      <c r="E171" s="7" t="s">
        <v>46</v>
      </c>
      <c r="F171" s="6">
        <v>1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4</v>
      </c>
      <c r="N171" s="4">
        <v>3</v>
      </c>
      <c r="O171" s="4">
        <v>0</v>
      </c>
      <c r="P171" s="8">
        <v>0</v>
      </c>
      <c r="Q171" s="7">
        <v>1</v>
      </c>
      <c r="R171" s="4">
        <v>15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Zay Jones</v>
      </c>
      <c r="B172" s="4" t="str">
        <f ca="1">IFERROR(__xludf.DUMMYFUNCTION("INDEX(IFNA(REGEXEXTRACT(D172, ""([^ ]+)$"")))"),"ARI")</f>
        <v>ARI</v>
      </c>
      <c r="C172" s="4">
        <f t="shared" si="3"/>
        <v>1.8</v>
      </c>
      <c r="D172" s="4" t="s">
        <v>556</v>
      </c>
      <c r="E172" s="7" t="s">
        <v>353</v>
      </c>
      <c r="F172" s="6">
        <v>1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1</v>
      </c>
      <c r="R172" s="4">
        <v>13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Allen Lazard</v>
      </c>
      <c r="B173" s="4" t="str">
        <f ca="1">IFERROR(__xludf.DUMMYFUNCTION("INDEX(IFNA(REGEXEXTRACT(D173, ""([^ ]+)$"")))"),"NYJ")</f>
        <v>NYJ</v>
      </c>
      <c r="C173" s="4">
        <f t="shared" si="3"/>
        <v>2.2999999999999998</v>
      </c>
      <c r="D173" s="4" t="s">
        <v>38</v>
      </c>
      <c r="E173" s="7" t="s">
        <v>92</v>
      </c>
      <c r="F173" s="6">
        <v>1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1</v>
      </c>
      <c r="R173" s="4">
        <v>18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Bryce Oliver</v>
      </c>
      <c r="B174" s="4" t="str">
        <f ca="1">IFERROR(__xludf.DUMMYFUNCTION("INDEX(IFNA(REGEXEXTRACT(D174, ""([^ ]+)$"")))"),"TEN")</f>
        <v>TEN</v>
      </c>
      <c r="C174" s="4">
        <f t="shared" si="3"/>
        <v>2.1</v>
      </c>
      <c r="D174" s="4" t="s">
        <v>558</v>
      </c>
      <c r="E174" s="7" t="s">
        <v>44</v>
      </c>
      <c r="F174" s="6">
        <v>1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1</v>
      </c>
      <c r="R174" s="4">
        <v>16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Colby Parkinson</v>
      </c>
      <c r="B175" s="4" t="str">
        <f ca="1">IFERROR(__xludf.DUMMYFUNCTION("INDEX(IFNA(REGEXEXTRACT(D175, ""([^ ]+)$"")))"),"LA")</f>
        <v>LA</v>
      </c>
      <c r="C175" s="4">
        <f t="shared" si="3"/>
        <v>1.6</v>
      </c>
      <c r="D175" s="4" t="s">
        <v>179</v>
      </c>
      <c r="E175" s="7" t="s">
        <v>342</v>
      </c>
      <c r="F175" s="6">
        <v>1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1</v>
      </c>
      <c r="R175" s="4">
        <v>11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Samaje Perine</v>
      </c>
      <c r="B176" s="4" t="str">
        <f ca="1">IFERROR(__xludf.DUMMYFUNCTION("INDEX(IFNA(REGEXEXTRACT(D176, ""([^ ]+)$"")))"),"KC")</f>
        <v>KC</v>
      </c>
      <c r="C176" s="4">
        <f t="shared" si="3"/>
        <v>2.4000000000000004</v>
      </c>
      <c r="D176" s="4" t="s">
        <v>266</v>
      </c>
      <c r="E176" s="7" t="s">
        <v>361</v>
      </c>
      <c r="F176" s="6">
        <v>1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1</v>
      </c>
      <c r="N176" s="4">
        <v>3</v>
      </c>
      <c r="O176" s="4">
        <v>0</v>
      </c>
      <c r="P176" s="8">
        <v>0</v>
      </c>
      <c r="Q176" s="7">
        <v>1</v>
      </c>
      <c r="R176" s="4">
        <v>16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Kyle Pitts</v>
      </c>
      <c r="B177" s="4" t="str">
        <f ca="1">IFERROR(__xludf.DUMMYFUNCTION("INDEX(IFNA(REGEXEXTRACT(D177, ""([^ ]+)$"")))"),"ATL")</f>
        <v>ATL</v>
      </c>
      <c r="C177" s="4">
        <f t="shared" si="3"/>
        <v>1.9000000000000001</v>
      </c>
      <c r="D177" s="4" t="s">
        <v>137</v>
      </c>
      <c r="E177" s="7" t="s">
        <v>349</v>
      </c>
      <c r="F177" s="6">
        <v>1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1</v>
      </c>
      <c r="R177" s="4">
        <v>14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James Proche</v>
      </c>
      <c r="B178" s="4" t="str">
        <f ca="1">IFERROR(__xludf.DUMMYFUNCTION("INDEX(IFNA(REGEXEXTRACT(D178, ""([^ ]+)$"")))"),"CLE")</f>
        <v>CLE</v>
      </c>
      <c r="C178" s="4">
        <f t="shared" si="3"/>
        <v>2.8</v>
      </c>
      <c r="D178" s="4" t="s">
        <v>477</v>
      </c>
      <c r="E178" s="7" t="s">
        <v>425</v>
      </c>
      <c r="F178" s="6">
        <v>1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2</v>
      </c>
      <c r="R178" s="4">
        <v>18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Tip Reiman</v>
      </c>
      <c r="B179" s="4" t="str">
        <f ca="1">IFERROR(__xludf.DUMMYFUNCTION("INDEX(IFNA(REGEXEXTRACT(D179, ""([^ ]+)$"")))"),"ARI")</f>
        <v>ARI</v>
      </c>
      <c r="C179" s="4">
        <f t="shared" si="3"/>
        <v>1.9000000000000001</v>
      </c>
      <c r="D179" s="4" t="s">
        <v>497</v>
      </c>
      <c r="E179" s="7" t="s">
        <v>353</v>
      </c>
      <c r="F179" s="6">
        <v>1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1</v>
      </c>
      <c r="R179" s="4">
        <v>14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Drew Sample</v>
      </c>
      <c r="B180" s="4" t="str">
        <f ca="1">IFERROR(__xludf.DUMMYFUNCTION("INDEX(IFNA(REGEXEXTRACT(D180, ""([^ ]+)$"")))"),"CIN")</f>
        <v>CIN</v>
      </c>
      <c r="C180" s="4">
        <f t="shared" si="3"/>
        <v>2.2999999999999998</v>
      </c>
      <c r="D180" s="4" t="s">
        <v>378</v>
      </c>
      <c r="E180" s="7" t="s">
        <v>338</v>
      </c>
      <c r="F180" s="6">
        <v>1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2</v>
      </c>
      <c r="R180" s="4">
        <v>13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Curtis Samuel</v>
      </c>
      <c r="B181" s="4" t="str">
        <f ca="1">IFERROR(__xludf.DUMMYFUNCTION("INDEX(IFNA(REGEXEXTRACT(D181, ""([^ ]+)$"")))"),"BUF")</f>
        <v>BUF</v>
      </c>
      <c r="C181" s="4">
        <f t="shared" si="3"/>
        <v>2.6</v>
      </c>
      <c r="D181" s="4" t="s">
        <v>270</v>
      </c>
      <c r="E181" s="7" t="s">
        <v>419</v>
      </c>
      <c r="F181" s="6">
        <v>1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1</v>
      </c>
      <c r="N181" s="4">
        <v>1</v>
      </c>
      <c r="O181" s="4">
        <v>0</v>
      </c>
      <c r="P181" s="8">
        <v>0</v>
      </c>
      <c r="Q181" s="7">
        <v>2</v>
      </c>
      <c r="R181" s="4">
        <v>15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Parker Washington</v>
      </c>
      <c r="B182" s="4" t="str">
        <f ca="1">IFERROR(__xludf.DUMMYFUNCTION("INDEX(IFNA(REGEXEXTRACT(D182, ""([^ ]+)$"")))"),"JAX")</f>
        <v>JAX</v>
      </c>
      <c r="C182" s="4">
        <f t="shared" si="3"/>
        <v>2.5</v>
      </c>
      <c r="D182" s="4" t="s">
        <v>332</v>
      </c>
      <c r="E182" s="7" t="s">
        <v>345</v>
      </c>
      <c r="F182" s="6">
        <v>1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2</v>
      </c>
      <c r="R182" s="4">
        <v>15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Nick Westbrook</v>
      </c>
      <c r="B183" s="4" t="str">
        <f ca="1">IFERROR(__xludf.DUMMYFUNCTION("INDEX(IFNA(REGEXEXTRACT(D183, ""([^ ]+)$"")))"),"TEN")</f>
        <v>TEN</v>
      </c>
      <c r="C183" s="4">
        <f t="shared" si="3"/>
        <v>2.4000000000000004</v>
      </c>
      <c r="D183" s="4" t="s">
        <v>505</v>
      </c>
      <c r="E183" s="7" t="s">
        <v>44</v>
      </c>
      <c r="F183" s="6">
        <v>1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1</v>
      </c>
      <c r="R183" s="4">
        <v>19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Jamaal Williams</v>
      </c>
      <c r="B184" s="4" t="str">
        <f ca="1">IFERROR(__xludf.DUMMYFUNCTION("INDEX(IFNA(REGEXEXTRACT(D184, ""([^ ]+)$"")))"),"NO")</f>
        <v>NO</v>
      </c>
      <c r="C184" s="4">
        <f t="shared" si="3"/>
        <v>2.5</v>
      </c>
      <c r="D184" s="4" t="s">
        <v>123</v>
      </c>
      <c r="E184" s="7" t="s">
        <v>53</v>
      </c>
      <c r="F184" s="6">
        <v>1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3</v>
      </c>
      <c r="N184" s="4">
        <v>5</v>
      </c>
      <c r="O184" s="4">
        <v>0</v>
      </c>
      <c r="P184" s="8">
        <v>0</v>
      </c>
      <c r="Q184" s="7">
        <v>2</v>
      </c>
      <c r="R184" s="4">
        <v>10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Cedrick Wilson</v>
      </c>
      <c r="B185" s="4" t="str">
        <f ca="1">IFERROR(__xludf.DUMMYFUNCTION("INDEX(IFNA(REGEXEXTRACT(D185, ""([^ ]+)$"")))"),"NO")</f>
        <v>NO</v>
      </c>
      <c r="C185" s="4">
        <f t="shared" si="3"/>
        <v>2.2999999999999998</v>
      </c>
      <c r="D185" s="4" t="s">
        <v>337</v>
      </c>
      <c r="E185" s="7" t="s">
        <v>53</v>
      </c>
      <c r="F185" s="6">
        <v>1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1</v>
      </c>
      <c r="R185" s="4">
        <v>18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Charlie Woerner</v>
      </c>
      <c r="B186" s="4" t="str">
        <f ca="1">IFERROR(__xludf.DUMMYFUNCTION("INDEX(IFNA(REGEXEXTRACT(D186, ""([^ ]+)$"")))"),"ATL")</f>
        <v>ATL</v>
      </c>
      <c r="C186" s="4">
        <f t="shared" si="3"/>
        <v>1.6</v>
      </c>
      <c r="D186" s="4" t="s">
        <v>334</v>
      </c>
      <c r="E186" s="7" t="s">
        <v>349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11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Michael Woods</v>
      </c>
      <c r="B187" s="4" t="str">
        <f ca="1">IFERROR(__xludf.DUMMYFUNCTION("INDEX(IFNA(REGEXEXTRACT(D187, ""([^ ]+)$"")))"),"CLE")</f>
        <v>CLE</v>
      </c>
      <c r="C187" s="4">
        <f t="shared" si="3"/>
        <v>1.7000000000000002</v>
      </c>
      <c r="D187" s="4" t="s">
        <v>562</v>
      </c>
      <c r="E187" s="7" t="s">
        <v>425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1</v>
      </c>
      <c r="R187" s="4">
        <v>12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Ameer Abdullah</v>
      </c>
      <c r="B188" s="4" t="str">
        <f ca="1">IFERROR(__xludf.DUMMYFUNCTION("INDEX(IFNA(REGEXEXTRACT(D188, ""([^ ]+)$"")))"),"LV")</f>
        <v>LV</v>
      </c>
      <c r="C188" s="4">
        <f t="shared" si="3"/>
        <v>0.29999999999999993</v>
      </c>
      <c r="D188" s="4" t="s">
        <v>398</v>
      </c>
      <c r="E188" s="7" t="s">
        <v>31</v>
      </c>
      <c r="F188" s="6">
        <v>0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1</v>
      </c>
      <c r="N188" s="4">
        <v>1</v>
      </c>
      <c r="O188" s="4">
        <v>0</v>
      </c>
      <c r="P188" s="8">
        <v>0</v>
      </c>
      <c r="Q188" s="7">
        <v>1</v>
      </c>
      <c r="R188" s="4">
        <v>-3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Calvin Austin</v>
      </c>
      <c r="B189" s="4" t="str">
        <f ca="1">IFERROR(__xludf.DUMMYFUNCTION("INDEX(IFNA(REGEXEXTRACT(D189, ""([^ ]+)$"")))"),"PIT")</f>
        <v>PIT</v>
      </c>
      <c r="C189" s="4">
        <f t="shared" si="3"/>
        <v>0.9</v>
      </c>
      <c r="D189" s="4" t="s">
        <v>282</v>
      </c>
      <c r="E189" s="7" t="s">
        <v>357</v>
      </c>
      <c r="F189" s="6">
        <v>0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4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Kevin Austin</v>
      </c>
      <c r="B190" s="4" t="str">
        <f ca="1">IFERROR(__xludf.DUMMYFUNCTION("INDEX(IFNA(REGEXEXTRACT(D190, ""([^ ]+)$"")))"),"NO")</f>
        <v>NO</v>
      </c>
      <c r="C190" s="4">
        <f t="shared" si="3"/>
        <v>1</v>
      </c>
      <c r="D190" s="4" t="s">
        <v>553</v>
      </c>
      <c r="E190" s="7" t="s">
        <v>53</v>
      </c>
      <c r="F190" s="6">
        <v>0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1</v>
      </c>
      <c r="R190" s="4">
        <v>5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Tyson Bagent</v>
      </c>
      <c r="B191" s="4" t="str">
        <f ca="1">IFERROR(__xludf.DUMMYFUNCTION("INDEX(IFNA(REGEXEXTRACT(D191, ""([^ ]+)$"")))"),"CHI")</f>
        <v>CHI</v>
      </c>
      <c r="C191" s="4">
        <f t="shared" si="3"/>
        <v>0.24</v>
      </c>
      <c r="D191" s="4" t="s">
        <v>490</v>
      </c>
      <c r="E191" s="7" t="s">
        <v>39</v>
      </c>
      <c r="F191" s="6">
        <v>0</v>
      </c>
      <c r="G191" s="7">
        <v>1</v>
      </c>
      <c r="H191" s="4">
        <v>1</v>
      </c>
      <c r="I191" s="4">
        <v>6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0</v>
      </c>
      <c r="R191" s="4">
        <v>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Odell Beckham Jr.</v>
      </c>
      <c r="B192" s="4" t="str">
        <f ca="1">IFERROR(__xludf.DUMMYFUNCTION("INDEX(IFNA(REGEXEXTRACT(D192, ""([^ ]+)$"")))"),"MIA")</f>
        <v>MIA</v>
      </c>
      <c r="C192" s="4">
        <f t="shared" si="3"/>
        <v>0.6</v>
      </c>
      <c r="D192" s="4" t="s">
        <v>596</v>
      </c>
      <c r="E192" s="7" t="s">
        <v>42</v>
      </c>
      <c r="F192" s="6">
        <v>0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1</v>
      </c>
      <c r="R192" s="4">
        <v>1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Tyler Boyd</v>
      </c>
      <c r="B193" s="4" t="str">
        <f ca="1">IFERROR(__xludf.DUMMYFUNCTION("INDEX(IFNA(REGEXEXTRACT(D193, ""([^ ]+)$"")))"),"TEN")</f>
        <v>TEN</v>
      </c>
      <c r="C193" s="4">
        <f t="shared" si="3"/>
        <v>1.2000000000000002</v>
      </c>
      <c r="D193" s="4" t="s">
        <v>231</v>
      </c>
      <c r="E193" s="7" t="s">
        <v>44</v>
      </c>
      <c r="F193" s="6">
        <v>0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1</v>
      </c>
      <c r="R193" s="4">
        <v>7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Christopher Brooks</v>
      </c>
      <c r="B194" s="4" t="str">
        <f ca="1">IFERROR(__xludf.DUMMYFUNCTION("INDEX(IFNA(REGEXEXTRACT(D194, ""([^ ]+)$"")))"),"GB")</f>
        <v>GB</v>
      </c>
      <c r="C194" s="4">
        <f t="shared" si="3"/>
        <v>0.30000000000000004</v>
      </c>
      <c r="D194" s="4" t="s">
        <v>450</v>
      </c>
      <c r="E194" s="7" t="s">
        <v>56</v>
      </c>
      <c r="F194" s="6">
        <v>0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1</v>
      </c>
      <c r="N194" s="4">
        <v>3</v>
      </c>
      <c r="O194" s="4">
        <v>0</v>
      </c>
      <c r="P194" s="8">
        <v>0</v>
      </c>
      <c r="Q194" s="7">
        <v>0</v>
      </c>
      <c r="R194" s="4">
        <v>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Jonathon Brooks</v>
      </c>
      <c r="B195" s="4" t="str">
        <f ca="1">IFERROR(__xludf.DUMMYFUNCTION("INDEX(IFNA(REGEXEXTRACT(D195, ""([^ ]+)$"")))"),"CAR")</f>
        <v>CAR</v>
      </c>
      <c r="C195" s="4">
        <f t="shared" ref="C195:C231" si="4">Pts_PA*G195+Pts_PC*H195+Pts_PY*I195+Pts_PTD*J195+Pts_PI*K195+Pts_P2*L195+Pts_RA*M195+Pts_RY*N195+Pts_RTD*O195+Pts_R2*P195+Pts_Res*Q195+Pts_ReY*R195+Pts_ReTD*S195+Pts_Re2*T195+Pts_FL*U195+Pts_FTD*V195</f>
        <v>-0.30000000000000004</v>
      </c>
      <c r="D195" s="4" t="s">
        <v>591</v>
      </c>
      <c r="E195" s="7" t="s">
        <v>27</v>
      </c>
      <c r="F195" s="6">
        <v>0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1</v>
      </c>
      <c r="N195" s="4">
        <v>-3</v>
      </c>
      <c r="O195" s="4">
        <v>0</v>
      </c>
      <c r="P195" s="8">
        <v>0</v>
      </c>
      <c r="Q195" s="7">
        <v>0</v>
      </c>
      <c r="R195" s="4">
        <v>0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Pharaoh Brown</v>
      </c>
      <c r="B196" s="4" t="str">
        <f ca="1">IFERROR(__xludf.DUMMYFUNCTION("INDEX(IFNA(REGEXEXTRACT(D196, ""([^ ]+)$"")))"),"SEA")</f>
        <v>SEA</v>
      </c>
      <c r="C196" s="4">
        <f t="shared" si="4"/>
        <v>1.1000000000000001</v>
      </c>
      <c r="D196" s="4" t="s">
        <v>451</v>
      </c>
      <c r="E196" s="7" t="s">
        <v>359</v>
      </c>
      <c r="F196" s="6">
        <v>0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1</v>
      </c>
      <c r="R196" s="4">
        <v>6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D.J. Chark</v>
      </c>
      <c r="B197" s="4" t="str">
        <f ca="1">IFERROR(__xludf.DUMMYFUNCTION("INDEX(IFNA(REGEXEXTRACT(D197, ""([^ ]+)$"")))"),"LAC")</f>
        <v>LAC</v>
      </c>
      <c r="C197" s="4">
        <f t="shared" si="4"/>
        <v>1.4</v>
      </c>
      <c r="D197" s="4" t="s">
        <v>546</v>
      </c>
      <c r="E197" s="7" t="s">
        <v>33</v>
      </c>
      <c r="F197" s="6">
        <v>0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1</v>
      </c>
      <c r="R197" s="4">
        <v>9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Derius Davis</v>
      </c>
      <c r="B198" s="4" t="str">
        <f ca="1">IFERROR(__xludf.DUMMYFUNCTION("INDEX(IFNA(REGEXEXTRACT(D198, ""([^ ]+)$"")))"),"LAC")</f>
        <v>LAC</v>
      </c>
      <c r="C198" s="4">
        <f t="shared" si="4"/>
        <v>1.1000000000000001</v>
      </c>
      <c r="D198" s="4" t="s">
        <v>291</v>
      </c>
      <c r="E198" s="7" t="s">
        <v>33</v>
      </c>
      <c r="F198" s="6">
        <v>0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1</v>
      </c>
      <c r="N198" s="4">
        <v>0</v>
      </c>
      <c r="O198" s="4">
        <v>0</v>
      </c>
      <c r="P198" s="8">
        <v>0</v>
      </c>
      <c r="Q198" s="7">
        <v>2</v>
      </c>
      <c r="R198" s="4">
        <v>1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Greg Dortch</v>
      </c>
      <c r="B199" s="4" t="str">
        <f ca="1">IFERROR(__xludf.DUMMYFUNCTION("INDEX(IFNA(REGEXEXTRACT(D199, ""([^ ]+)$"")))"),"ARI")</f>
        <v>ARI</v>
      </c>
      <c r="C199" s="4">
        <f t="shared" si="4"/>
        <v>1</v>
      </c>
      <c r="D199" s="4" t="s">
        <v>171</v>
      </c>
      <c r="E199" s="7" t="s">
        <v>353</v>
      </c>
      <c r="F199" s="6">
        <v>0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1</v>
      </c>
      <c r="R199" s="4">
        <v>5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Jahan Dotson</v>
      </c>
      <c r="B200" s="4" t="str">
        <f ca="1">IFERROR(__xludf.DUMMYFUNCTION("INDEX(IFNA(REGEXEXTRACT(D200, ""([^ ]+)$"")))"),"PHI")</f>
        <v>PHI</v>
      </c>
      <c r="C200" s="4">
        <f t="shared" si="4"/>
        <v>1</v>
      </c>
      <c r="D200" s="4" t="s">
        <v>403</v>
      </c>
      <c r="E200" s="7" t="s">
        <v>29</v>
      </c>
      <c r="F200" s="6">
        <v>0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1</v>
      </c>
      <c r="R200" s="4">
        <v>5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Devin Duvernay</v>
      </c>
      <c r="B201" s="4" t="str">
        <f ca="1">IFERROR(__xludf.DUMMYFUNCTION("INDEX(IFNA(REGEXEXTRACT(D201, ""([^ ]+)$"")))"),"JAX")</f>
        <v>JAX</v>
      </c>
      <c r="C201" s="4">
        <f t="shared" si="4"/>
        <v>1.6</v>
      </c>
      <c r="D201" s="4" t="s">
        <v>292</v>
      </c>
      <c r="E201" s="7" t="s">
        <v>345</v>
      </c>
      <c r="F201" s="6">
        <v>0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1</v>
      </c>
      <c r="N201" s="4">
        <v>-7</v>
      </c>
      <c r="O201" s="4">
        <v>0</v>
      </c>
      <c r="P201" s="8">
        <v>0</v>
      </c>
      <c r="Q201" s="7">
        <v>3</v>
      </c>
      <c r="R201" s="4">
        <v>8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Ezekiel Elliott</v>
      </c>
      <c r="B202" s="4" t="str">
        <f ca="1">IFERROR(__xludf.DUMMYFUNCTION("INDEX(IFNA(REGEXEXTRACT(D202, ""([^ ]+)$"")))"),"LAC")</f>
        <v>LAC</v>
      </c>
      <c r="C202" s="4">
        <f t="shared" si="4"/>
        <v>1.1000000000000001</v>
      </c>
      <c r="D202" s="4" t="s">
        <v>106</v>
      </c>
      <c r="E202" s="7" t="s">
        <v>338</v>
      </c>
      <c r="F202" s="6">
        <v>0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2</v>
      </c>
      <c r="N202" s="4">
        <v>4</v>
      </c>
      <c r="O202" s="4">
        <v>0</v>
      </c>
      <c r="P202" s="8">
        <v>0</v>
      </c>
      <c r="Q202" s="7">
        <v>1</v>
      </c>
      <c r="R202" s="4">
        <v>2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Darrynton Evans</v>
      </c>
      <c r="B203" s="4" t="str">
        <f ca="1">IFERROR(__xludf.DUMMYFUNCTION("INDEX(IFNA(REGEXEXTRACT(D203, ""([^ ]+)$"")))"),"CHI")</f>
        <v>CHI</v>
      </c>
      <c r="C203" s="4">
        <f t="shared" si="4"/>
        <v>0.30000000000000004</v>
      </c>
      <c r="D203" s="4" t="s">
        <v>599</v>
      </c>
      <c r="E203" s="7" t="s">
        <v>39</v>
      </c>
      <c r="F203" s="6">
        <v>0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3</v>
      </c>
      <c r="N203" s="4">
        <v>3</v>
      </c>
      <c r="O203" s="4">
        <v>0</v>
      </c>
      <c r="P203" s="8">
        <v>0</v>
      </c>
      <c r="Q203" s="7">
        <v>0</v>
      </c>
      <c r="R203" s="4">
        <v>0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Tucker Fisk</v>
      </c>
      <c r="B204" s="4" t="str">
        <f ca="1">IFERROR(__xludf.DUMMYFUNCTION("INDEX(IFNA(REGEXEXTRACT(D204, ""([^ ]+)$"")))"),"LAC")</f>
        <v>LAC</v>
      </c>
      <c r="C204" s="4">
        <f t="shared" si="4"/>
        <v>0.5</v>
      </c>
      <c r="D204" s="4" t="s">
        <v>555</v>
      </c>
      <c r="E204" s="7" t="s">
        <v>33</v>
      </c>
      <c r="F204" s="6">
        <v>0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1</v>
      </c>
      <c r="R204" s="4">
        <v>0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Jake Haener</v>
      </c>
      <c r="B205" s="4" t="str">
        <f ca="1">IFERROR(__xludf.DUMMYFUNCTION("INDEX(IFNA(REGEXEXTRACT(D205, ""([^ ]+)$"")))"),"NO")</f>
        <v>NO</v>
      </c>
      <c r="C205" s="4">
        <f t="shared" si="4"/>
        <v>-0.1</v>
      </c>
      <c r="D205" s="4" t="s">
        <v>297</v>
      </c>
      <c r="E205" s="7" t="s">
        <v>53</v>
      </c>
      <c r="F205" s="6">
        <v>0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1</v>
      </c>
      <c r="N205" s="4">
        <v>-1</v>
      </c>
      <c r="O205" s="4">
        <v>0</v>
      </c>
      <c r="P205" s="8">
        <v>0</v>
      </c>
      <c r="Q205" s="7">
        <v>0</v>
      </c>
      <c r="R205" s="4">
        <v>0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Khalil Herbert</v>
      </c>
      <c r="B206" s="4" t="str">
        <f ca="1">IFERROR(__xludf.DUMMYFUNCTION("INDEX(IFNA(REGEXEXTRACT(D206, ""([^ ]+)$"")))"),"CIN")</f>
        <v>CIN</v>
      </c>
      <c r="C206" s="4">
        <f t="shared" si="4"/>
        <v>1.6</v>
      </c>
      <c r="D206" s="4" t="s">
        <v>300</v>
      </c>
      <c r="E206" s="7" t="s">
        <v>338</v>
      </c>
      <c r="F206" s="6">
        <v>0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2</v>
      </c>
      <c r="N206" s="4">
        <v>4</v>
      </c>
      <c r="O206" s="4">
        <v>0</v>
      </c>
      <c r="P206" s="8">
        <v>0</v>
      </c>
      <c r="Q206" s="7">
        <v>1</v>
      </c>
      <c r="R206" s="4">
        <v>7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George Holani</v>
      </c>
      <c r="B207" s="4" t="str">
        <f ca="1">IFERROR(__xludf.DUMMYFUNCTION("INDEX(IFNA(REGEXEXTRACT(D207, ""([^ ]+)$"")))"),"SEA")</f>
        <v>SEA</v>
      </c>
      <c r="C207" s="4">
        <f t="shared" si="4"/>
        <v>0.4</v>
      </c>
      <c r="D207" s="4" t="s">
        <v>549</v>
      </c>
      <c r="E207" s="7" t="s">
        <v>359</v>
      </c>
      <c r="F207" s="6">
        <v>0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1</v>
      </c>
      <c r="R207" s="4">
        <v>-1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Collin Johnson</v>
      </c>
      <c r="B208" s="4" t="str">
        <f ca="1">IFERROR(__xludf.DUMMYFUNCTION("INDEX(IFNA(REGEXEXTRACT(D208, ""([^ ]+)$"")))"),"CHI")</f>
        <v>CHI</v>
      </c>
      <c r="C208" s="4">
        <f t="shared" si="4"/>
        <v>1.1000000000000001</v>
      </c>
      <c r="D208" s="4" t="s">
        <v>600</v>
      </c>
      <c r="E208" s="7" t="s">
        <v>39</v>
      </c>
      <c r="F208" s="6">
        <v>0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1</v>
      </c>
      <c r="R208" s="4">
        <v>6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Kyle Juszczyk</v>
      </c>
      <c r="B209" s="4" t="str">
        <f ca="1">IFERROR(__xludf.DUMMYFUNCTION("INDEX(IFNA(REGEXEXTRACT(D209, ""([^ ]+)$"")))"),"SF")</f>
        <v>SF</v>
      </c>
      <c r="C209" s="4">
        <f t="shared" si="4"/>
        <v>0.8</v>
      </c>
      <c r="D209" s="4" t="s">
        <v>174</v>
      </c>
      <c r="E209" s="7" t="s">
        <v>343</v>
      </c>
      <c r="F209" s="6">
        <v>0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1</v>
      </c>
      <c r="R209" s="4">
        <v>3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Dawson Knox</v>
      </c>
      <c r="B210" s="4" t="str">
        <f ca="1">IFERROR(__xludf.DUMMYFUNCTION("INDEX(IFNA(REGEXEXTRACT(D210, ""([^ ]+)$"")))"),"BUF")</f>
        <v>BUF</v>
      </c>
      <c r="C210" s="4">
        <f t="shared" si="4"/>
        <v>1</v>
      </c>
      <c r="D210" s="4" t="s">
        <v>218</v>
      </c>
      <c r="E210" s="7" t="s">
        <v>419</v>
      </c>
      <c r="F210" s="6">
        <v>0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5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Hunter Luepke</v>
      </c>
      <c r="B211" s="4" t="str">
        <f ca="1">IFERROR(__xludf.DUMMYFUNCTION("INDEX(IFNA(REGEXEXTRACT(D211, ""([^ ]+)$"")))"),"DAL")</f>
        <v>DAL</v>
      </c>
      <c r="C211" s="4">
        <f t="shared" si="4"/>
        <v>1</v>
      </c>
      <c r="D211" s="4" t="s">
        <v>252</v>
      </c>
      <c r="E211" s="7" t="s">
        <v>348</v>
      </c>
      <c r="F211" s="6">
        <v>0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1</v>
      </c>
      <c r="R211" s="4">
        <v>5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Terrace Marshall</v>
      </c>
      <c r="B212" s="4" t="str">
        <f ca="1">IFERROR(__xludf.DUMMYFUNCTION("INDEX(IFNA(REGEXEXTRACT(D212, ""([^ ]+)$"")))"),"LV")</f>
        <v>LV</v>
      </c>
      <c r="C212" s="4">
        <f t="shared" si="4"/>
        <v>1.1000000000000001</v>
      </c>
      <c r="D212" s="4" t="s">
        <v>557</v>
      </c>
      <c r="E212" s="7" t="s">
        <v>31</v>
      </c>
      <c r="F212" s="6">
        <v>0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6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Nick Mullens</v>
      </c>
      <c r="B213" s="4" t="str">
        <f ca="1">IFERROR(__xludf.DUMMYFUNCTION("INDEX(IFNA(REGEXEXTRACT(D213, ""([^ ]+)$"")))"),"MIN")</f>
        <v>MIN</v>
      </c>
      <c r="C213" s="4">
        <f t="shared" si="4"/>
        <v>-0.2</v>
      </c>
      <c r="D213" s="4" t="s">
        <v>459</v>
      </c>
      <c r="E213" s="7" t="s">
        <v>339</v>
      </c>
      <c r="F213" s="6">
        <v>0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2</v>
      </c>
      <c r="N213" s="4">
        <v>-2</v>
      </c>
      <c r="O213" s="4">
        <v>0</v>
      </c>
      <c r="P213" s="8">
        <v>0</v>
      </c>
      <c r="Q213" s="7">
        <v>0</v>
      </c>
      <c r="R213" s="4">
        <v>0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Chigoziem Okonkwo</v>
      </c>
      <c r="B214" s="4" t="str">
        <f ca="1">IFERROR(__xludf.DUMMYFUNCTION("INDEX(IFNA(REGEXEXTRACT(D214, ""([^ ]+)$"")))"),"TEN")</f>
        <v>TEN</v>
      </c>
      <c r="C214" s="4">
        <f t="shared" si="4"/>
        <v>2.2999999999999998</v>
      </c>
      <c r="D214" s="4" t="s">
        <v>146</v>
      </c>
      <c r="E214" s="7" t="s">
        <v>44</v>
      </c>
      <c r="F214" s="6">
        <v>0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3</v>
      </c>
      <c r="R214" s="4">
        <v>8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Ricky Pearsall</v>
      </c>
      <c r="B215" s="4" t="str">
        <f ca="1">IFERROR(__xludf.DUMMYFUNCTION("INDEX(IFNA(REGEXEXTRACT(D215, ""([^ ]+)$"")))"),"SF")</f>
        <v>SF</v>
      </c>
      <c r="C215" s="4">
        <f t="shared" si="4"/>
        <v>1</v>
      </c>
      <c r="D215" s="4" t="s">
        <v>528</v>
      </c>
      <c r="E215" s="7" t="s">
        <v>343</v>
      </c>
      <c r="F215" s="6">
        <v>0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1</v>
      </c>
      <c r="R215" s="4">
        <v>5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MyCole Pruitt</v>
      </c>
      <c r="B216" s="4" t="str">
        <f ca="1">IFERROR(__xludf.DUMMYFUNCTION("INDEX(IFNA(REGEXEXTRACT(D216, ""([^ ]+)$"")))"),"PIT")</f>
        <v>PIT</v>
      </c>
      <c r="C216" s="4">
        <f t="shared" si="4"/>
        <v>0.4</v>
      </c>
      <c r="D216" s="4" t="s">
        <v>319</v>
      </c>
      <c r="E216" s="7" t="s">
        <v>357</v>
      </c>
      <c r="F216" s="6">
        <v>0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1</v>
      </c>
      <c r="R216" s="4">
        <v>-1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Jalen Reagor</v>
      </c>
      <c r="B217" s="4" t="str">
        <f ca="1">IFERROR(__xludf.DUMMYFUNCTION("INDEX(IFNA(REGEXEXTRACT(D217, ""([^ ]+)$"")))"),"LAC")</f>
        <v>LAC</v>
      </c>
      <c r="C217" s="4">
        <f t="shared" si="4"/>
        <v>0.9</v>
      </c>
      <c r="D217" s="4" t="s">
        <v>526</v>
      </c>
      <c r="E217" s="7" t="s">
        <v>33</v>
      </c>
      <c r="F217" s="6">
        <v>0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4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Eric Saubert</v>
      </c>
      <c r="B218" s="4" t="str">
        <f ca="1">IFERROR(__xludf.DUMMYFUNCTION("INDEX(IFNA(REGEXEXTRACT(D218, ""([^ ]+)$"")))"),"SF")</f>
        <v>SF</v>
      </c>
      <c r="C218" s="4">
        <f t="shared" si="4"/>
        <v>0.9</v>
      </c>
      <c r="D218" s="4" t="s">
        <v>379</v>
      </c>
      <c r="E218" s="7" t="s">
        <v>343</v>
      </c>
      <c r="F218" s="6">
        <v>0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4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Ben Sims</v>
      </c>
      <c r="B219" s="4" t="str">
        <f ca="1">IFERROR(__xludf.DUMMYFUNCTION("INDEX(IFNA(REGEXEXTRACT(D219, ""([^ ]+)$"")))"),"GB")</f>
        <v>GB</v>
      </c>
      <c r="C219" s="4">
        <f t="shared" si="4"/>
        <v>0.7</v>
      </c>
      <c r="D219" s="4" t="s">
        <v>508</v>
      </c>
      <c r="E219" s="7" t="s">
        <v>56</v>
      </c>
      <c r="F219" s="6">
        <v>0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2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Devin Singletary</v>
      </c>
      <c r="B220" s="4" t="str">
        <f ca="1">IFERROR(__xludf.DUMMYFUNCTION("INDEX(IFNA(REGEXEXTRACT(D220, ""([^ ]+)$"")))"),"NYG")</f>
        <v>NYG</v>
      </c>
      <c r="C220" s="4">
        <f t="shared" si="4"/>
        <v>0.8</v>
      </c>
      <c r="D220" s="4" t="s">
        <v>182</v>
      </c>
      <c r="E220" s="7" t="s">
        <v>350</v>
      </c>
      <c r="F220" s="6">
        <v>0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2</v>
      </c>
      <c r="N220" s="4">
        <v>8</v>
      </c>
      <c r="O220" s="4">
        <v>0</v>
      </c>
      <c r="P220" s="8">
        <v>0</v>
      </c>
      <c r="Q220" s="7">
        <v>0</v>
      </c>
      <c r="R220" s="4">
        <v>0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Pierre Strong</v>
      </c>
      <c r="B221" s="4" t="str">
        <f ca="1">IFERROR(__xludf.DUMMYFUNCTION("INDEX(IFNA(REGEXEXTRACT(D221, ""([^ ]+)$"")))"),"CLE")</f>
        <v>CLE</v>
      </c>
      <c r="C221" s="4">
        <f t="shared" si="4"/>
        <v>1.9</v>
      </c>
      <c r="D221" s="4" t="s">
        <v>202</v>
      </c>
      <c r="E221" s="7" t="s">
        <v>425</v>
      </c>
      <c r="F221" s="6">
        <v>0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2</v>
      </c>
      <c r="R221" s="4">
        <v>9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Deven Thompkins</v>
      </c>
      <c r="B222" s="4" t="str">
        <f ca="1">IFERROR(__xludf.DUMMYFUNCTION("INDEX(IFNA(REGEXEXTRACT(D222, ""([^ ]+)$"")))"),"CAR")</f>
        <v>CAR</v>
      </c>
      <c r="C222" s="4">
        <f t="shared" si="4"/>
        <v>1.2000000000000002</v>
      </c>
      <c r="D222" s="4" t="s">
        <v>575</v>
      </c>
      <c r="E222" s="7" t="s">
        <v>27</v>
      </c>
      <c r="F222" s="6">
        <v>0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7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Tre Tucker</v>
      </c>
      <c r="B223" s="4" t="str">
        <f ca="1">IFERROR(__xludf.DUMMYFUNCTION("INDEX(IFNA(REGEXEXTRACT(D223, ""([^ ]+)$"")))"),"LV")</f>
        <v>LV</v>
      </c>
      <c r="C223" s="4">
        <f t="shared" si="4"/>
        <v>1.7000000000000002</v>
      </c>
      <c r="D223" s="4" t="s">
        <v>225</v>
      </c>
      <c r="E223" s="7" t="s">
        <v>31</v>
      </c>
      <c r="F223" s="6">
        <v>0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2</v>
      </c>
      <c r="R223" s="4">
        <v>7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Nick Vannett</v>
      </c>
      <c r="B224" s="4" t="str">
        <f ca="1">IFERROR(__xludf.DUMMYFUNCTION("INDEX(IFNA(REGEXEXTRACT(D224, ""([^ ]+)$"")))"),"TEN")</f>
        <v>TEN</v>
      </c>
      <c r="C224" s="4">
        <f t="shared" si="4"/>
        <v>0.9</v>
      </c>
      <c r="D224" s="4" t="s">
        <v>276</v>
      </c>
      <c r="E224" s="7" t="s">
        <v>44</v>
      </c>
      <c r="F224" s="6">
        <v>0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1</v>
      </c>
      <c r="R224" s="4">
        <v>4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Ke'Shawn Vaughn</v>
      </c>
      <c r="B225" s="4" t="str">
        <f ca="1">IFERROR(__xludf.DUMMYFUNCTION("INDEX(IFNA(REGEXEXTRACT(D225, ""([^ ]+)$"")))"),"SF")</f>
        <v>SF</v>
      </c>
      <c r="C225" s="4">
        <f t="shared" si="4"/>
        <v>0.4</v>
      </c>
      <c r="D225" s="4" t="s">
        <v>601</v>
      </c>
      <c r="E225" s="7" t="s">
        <v>343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2</v>
      </c>
      <c r="N225" s="4">
        <v>4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Emanuel Wilson</v>
      </c>
      <c r="B226" s="4" t="str">
        <f ca="1">IFERROR(__xludf.DUMMYFUNCTION("INDEX(IFNA(REGEXEXTRACT(D226, ""([^ ]+)$"")))"),"GB")</f>
        <v>GB</v>
      </c>
      <c r="C226" s="4">
        <f t="shared" si="4"/>
        <v>0.70000000000000007</v>
      </c>
      <c r="D226" s="4" t="s">
        <v>184</v>
      </c>
      <c r="E226" s="7" t="s">
        <v>56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1</v>
      </c>
      <c r="N226" s="4">
        <v>7</v>
      </c>
      <c r="O226" s="4">
        <v>0</v>
      </c>
      <c r="P226" s="8">
        <v>0</v>
      </c>
      <c r="Q226" s="7">
        <v>0</v>
      </c>
      <c r="R226" s="4">
        <v>0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Jeffery Wilson</v>
      </c>
      <c r="B227" s="4" t="str">
        <f ca="1">IFERROR(__xludf.DUMMYFUNCTION("INDEX(IFNA(REGEXEXTRACT(D227, ""([^ ]+)$"")))"),"MIA")</f>
        <v>MIA</v>
      </c>
      <c r="C227" s="4">
        <f t="shared" si="4"/>
        <v>1.6</v>
      </c>
      <c r="D227" s="4" t="s">
        <v>228</v>
      </c>
      <c r="E227" s="7" t="s">
        <v>42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1</v>
      </c>
      <c r="N227" s="4">
        <v>4</v>
      </c>
      <c r="O227" s="4">
        <v>0</v>
      </c>
      <c r="P227" s="8">
        <v>0</v>
      </c>
      <c r="Q227" s="7">
        <v>1</v>
      </c>
      <c r="R227" s="4">
        <v>7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Jaylen Wright</v>
      </c>
      <c r="B228" s="4" t="str">
        <f ca="1">IFERROR(__xludf.DUMMYFUNCTION("INDEX(IFNA(REGEXEXTRACT(D228, ""([^ ]+)$"")))"),"MIA")</f>
        <v>MIA</v>
      </c>
      <c r="C228" s="4">
        <f t="shared" si="4"/>
        <v>2.3000000000000003</v>
      </c>
      <c r="D228" s="4" t="s">
        <v>417</v>
      </c>
      <c r="E228" s="7" t="s">
        <v>42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2</v>
      </c>
      <c r="N228" s="4">
        <v>7</v>
      </c>
      <c r="O228" s="4">
        <v>0</v>
      </c>
      <c r="P228" s="8">
        <v>0</v>
      </c>
      <c r="Q228" s="7">
        <v>2</v>
      </c>
      <c r="R228" s="4">
        <v>6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Cordarrelle Patterson</v>
      </c>
      <c r="B229" s="4" t="str">
        <f ca="1">IFERROR(__xludf.DUMMYFUNCTION("INDEX(IFNA(REGEXEXTRACT(D229, ""([^ ]+)$"")))"),"PIT")</f>
        <v>PIT</v>
      </c>
      <c r="C229" s="4">
        <f t="shared" si="4"/>
        <v>-1.4</v>
      </c>
      <c r="D229" s="4" t="s">
        <v>265</v>
      </c>
      <c r="E229" s="7" t="s">
        <v>357</v>
      </c>
      <c r="F229" s="6">
        <v>-1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4</v>
      </c>
      <c r="N229" s="4">
        <v>3</v>
      </c>
      <c r="O229" s="4">
        <v>0</v>
      </c>
      <c r="P229" s="8">
        <v>0</v>
      </c>
      <c r="Q229" s="7">
        <v>1</v>
      </c>
      <c r="R229" s="4">
        <v>-2</v>
      </c>
      <c r="S229" s="4">
        <v>0</v>
      </c>
      <c r="T229" s="8">
        <v>0</v>
      </c>
      <c r="U229" s="7">
        <v>1</v>
      </c>
      <c r="V229" s="8">
        <v>0</v>
      </c>
    </row>
    <row r="230" spans="1:22" x14ac:dyDescent="0.2">
      <c r="A230" s="4" t="str">
        <f t="shared" ca="1" si="0"/>
        <v>Kadarius Toney</v>
      </c>
      <c r="B230" s="4" t="str">
        <f ca="1">IFERROR(__xludf.DUMMYFUNCTION("INDEX(IFNA(REGEXEXTRACT(D230, ""([^ ]+)$"")))"),"CLE")</f>
        <v>CLE</v>
      </c>
      <c r="C230" s="4">
        <f t="shared" si="4"/>
        <v>-2</v>
      </c>
      <c r="D230" s="4" t="s">
        <v>597</v>
      </c>
      <c r="E230" s="7" t="s">
        <v>425</v>
      </c>
      <c r="F230" s="6">
        <v>-1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0</v>
      </c>
      <c r="R230" s="4">
        <v>0</v>
      </c>
      <c r="S230" s="4">
        <v>0</v>
      </c>
      <c r="T230" s="8">
        <v>0</v>
      </c>
      <c r="U230" s="7">
        <v>1</v>
      </c>
      <c r="V230" s="8">
        <v>0</v>
      </c>
    </row>
    <row r="231" spans="1:22" x14ac:dyDescent="0.2">
      <c r="A231" s="4" t="str">
        <f t="shared" ca="1" si="0"/>
        <v>Brandon Allen</v>
      </c>
      <c r="B231" s="4" t="str">
        <f ca="1">IFERROR(__xludf.DUMMYFUNCTION("INDEX(IFNA(REGEXEXTRACT(D231, ""([^ ]+)$"")))"),"SF")</f>
        <v>SF</v>
      </c>
      <c r="C231" s="4">
        <f t="shared" si="4"/>
        <v>-2</v>
      </c>
      <c r="D231" s="4" t="s">
        <v>281</v>
      </c>
      <c r="E231" s="7" t="s">
        <v>343</v>
      </c>
      <c r="F231" s="6">
        <v>-2</v>
      </c>
      <c r="G231" s="7">
        <v>1</v>
      </c>
      <c r="H231" s="4">
        <v>0</v>
      </c>
      <c r="I231" s="4">
        <v>0</v>
      </c>
      <c r="J231" s="4">
        <v>0</v>
      </c>
      <c r="K231" s="4">
        <v>1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0</v>
      </c>
      <c r="R231" s="4">
        <v>0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/>
      <c r="B232" s="4"/>
      <c r="C232" s="4"/>
      <c r="D232" s="4"/>
      <c r="E232" s="7"/>
      <c r="F232" s="6"/>
      <c r="G232" s="7"/>
      <c r="H232" s="4"/>
      <c r="I232" s="4"/>
      <c r="J232" s="4"/>
      <c r="K232" s="4"/>
      <c r="L232" s="8"/>
      <c r="M232" s="7"/>
      <c r="N232" s="4"/>
      <c r="O232" s="4"/>
      <c r="P232" s="8"/>
      <c r="Q232" s="7"/>
      <c r="R232" s="4"/>
      <c r="S232" s="4"/>
      <c r="T232" s="8"/>
      <c r="U232" s="7"/>
      <c r="V232" s="8"/>
    </row>
    <row r="233" spans="1:22" x14ac:dyDescent="0.2">
      <c r="A233" s="4"/>
      <c r="B233" s="4"/>
      <c r="C233" s="4"/>
      <c r="D233" s="4"/>
      <c r="E233" s="7"/>
      <c r="F233" s="6"/>
      <c r="G233" s="7"/>
      <c r="H233" s="4"/>
      <c r="I233" s="4"/>
      <c r="J233" s="4"/>
      <c r="K233" s="4"/>
      <c r="L233" s="8"/>
      <c r="M233" s="7"/>
      <c r="N233" s="4"/>
      <c r="O233" s="4"/>
      <c r="P233" s="8"/>
      <c r="Q233" s="7"/>
      <c r="R233" s="4"/>
      <c r="S233" s="4"/>
      <c r="T233" s="8"/>
      <c r="U233" s="7"/>
      <c r="V233" s="8"/>
    </row>
    <row r="234" spans="1:22" x14ac:dyDescent="0.2">
      <c r="A234" s="4"/>
      <c r="B234" s="4"/>
      <c r="C234" s="4"/>
      <c r="D234" s="4"/>
      <c r="E234" s="7"/>
      <c r="F234" s="6"/>
      <c r="G234" s="7"/>
      <c r="H234" s="4"/>
      <c r="I234" s="4"/>
      <c r="J234" s="4"/>
      <c r="K234" s="4"/>
      <c r="L234" s="8"/>
      <c r="M234" s="7"/>
      <c r="N234" s="4"/>
      <c r="O234" s="4"/>
      <c r="P234" s="8"/>
      <c r="Q234" s="7"/>
      <c r="R234" s="4"/>
      <c r="S234" s="4"/>
      <c r="T234" s="8"/>
      <c r="U234" s="7"/>
      <c r="V234" s="8"/>
    </row>
    <row r="235" spans="1:22" x14ac:dyDescent="0.2">
      <c r="A235" s="4"/>
      <c r="B235" s="4"/>
      <c r="C235" s="4"/>
      <c r="D235" s="4"/>
      <c r="E235" s="7"/>
      <c r="F235" s="6"/>
      <c r="G235" s="7"/>
      <c r="H235" s="4"/>
      <c r="I235" s="4"/>
      <c r="J235" s="4"/>
      <c r="K235" s="4"/>
      <c r="L235" s="8"/>
      <c r="M235" s="7"/>
      <c r="N235" s="4"/>
      <c r="O235" s="4"/>
      <c r="P235" s="8"/>
      <c r="Q235" s="7"/>
      <c r="R235" s="4"/>
      <c r="S235" s="4"/>
      <c r="T235" s="8"/>
      <c r="U235" s="7"/>
      <c r="V235" s="8"/>
    </row>
    <row r="236" spans="1:22" x14ac:dyDescent="0.2">
      <c r="A236" s="4"/>
      <c r="B236" s="4"/>
      <c r="C236" s="4"/>
      <c r="D236" s="4"/>
      <c r="E236" s="7"/>
      <c r="F236" s="6"/>
      <c r="G236" s="7"/>
      <c r="H236" s="4"/>
      <c r="I236" s="4"/>
      <c r="J236" s="4"/>
      <c r="K236" s="4"/>
      <c r="L236" s="8"/>
      <c r="M236" s="7"/>
      <c r="N236" s="4"/>
      <c r="O236" s="4"/>
      <c r="P236" s="8"/>
      <c r="Q236" s="7"/>
      <c r="R236" s="4"/>
      <c r="S236" s="4"/>
      <c r="T236" s="8"/>
      <c r="U236" s="7"/>
      <c r="V236" s="8"/>
    </row>
    <row r="237" spans="1:22" x14ac:dyDescent="0.2">
      <c r="A237" s="4"/>
      <c r="B237" s="4"/>
      <c r="C237" s="4"/>
      <c r="D237" s="4"/>
      <c r="E237" s="7"/>
      <c r="F237" s="6"/>
      <c r="G237" s="7"/>
      <c r="H237" s="4"/>
      <c r="I237" s="4"/>
      <c r="J237" s="4"/>
      <c r="K237" s="4"/>
      <c r="L237" s="8"/>
      <c r="M237" s="7"/>
      <c r="N237" s="4"/>
      <c r="O237" s="4"/>
      <c r="P237" s="8"/>
      <c r="Q237" s="7"/>
      <c r="R237" s="4"/>
      <c r="S237" s="4"/>
      <c r="T237" s="8"/>
      <c r="U237" s="7"/>
      <c r="V237" s="8"/>
    </row>
    <row r="238" spans="1:22" x14ac:dyDescent="0.2">
      <c r="A238" s="4"/>
      <c r="B238" s="4"/>
      <c r="C238" s="4"/>
      <c r="D238" s="4"/>
      <c r="E238" s="7"/>
      <c r="F238" s="6"/>
      <c r="G238" s="7"/>
      <c r="H238" s="4"/>
      <c r="I238" s="4"/>
      <c r="J238" s="4"/>
      <c r="K238" s="4"/>
      <c r="L238" s="8"/>
      <c r="M238" s="7"/>
      <c r="N238" s="4"/>
      <c r="O238" s="4"/>
      <c r="P238" s="8"/>
      <c r="Q238" s="7"/>
      <c r="R238" s="4"/>
      <c r="S238" s="4"/>
      <c r="T238" s="8"/>
      <c r="U238" s="7"/>
      <c r="V238" s="8"/>
    </row>
    <row r="239" spans="1:22" x14ac:dyDescent="0.2">
      <c r="A239" s="4"/>
      <c r="B239" s="4"/>
      <c r="C239" s="4"/>
      <c r="D239" s="4"/>
      <c r="E239" s="7"/>
      <c r="F239" s="6"/>
      <c r="G239" s="7"/>
      <c r="H239" s="4"/>
      <c r="I239" s="4"/>
      <c r="J239" s="4"/>
      <c r="K239" s="4"/>
      <c r="L239" s="8"/>
      <c r="M239" s="7"/>
      <c r="N239" s="4"/>
      <c r="O239" s="4"/>
      <c r="P239" s="8"/>
      <c r="Q239" s="7"/>
      <c r="R239" s="4"/>
      <c r="S239" s="4"/>
      <c r="T239" s="8"/>
      <c r="U239" s="7"/>
      <c r="V239" s="8"/>
    </row>
    <row r="240" spans="1:22" x14ac:dyDescent="0.2">
      <c r="A240" s="4"/>
      <c r="B240" s="4"/>
      <c r="C240" s="4"/>
      <c r="D240" s="4"/>
      <c r="E240" s="7"/>
      <c r="F240" s="6"/>
      <c r="G240" s="7"/>
      <c r="H240" s="4"/>
      <c r="I240" s="4"/>
      <c r="J240" s="4"/>
      <c r="K240" s="4"/>
      <c r="L240" s="8"/>
      <c r="M240" s="7"/>
      <c r="N240" s="4"/>
      <c r="O240" s="4"/>
      <c r="P240" s="8"/>
      <c r="Q240" s="7"/>
      <c r="R240" s="4"/>
      <c r="S240" s="4"/>
      <c r="T240" s="8"/>
      <c r="U240" s="7"/>
      <c r="V240" s="8"/>
    </row>
    <row r="241" spans="1:22" x14ac:dyDescent="0.2">
      <c r="A241" s="4"/>
      <c r="B241" s="4"/>
      <c r="C241" s="4"/>
      <c r="D241" s="4"/>
      <c r="E241" s="7"/>
      <c r="F241" s="6"/>
      <c r="G241" s="7"/>
      <c r="H241" s="4"/>
      <c r="I241" s="4"/>
      <c r="J241" s="4"/>
      <c r="K241" s="4"/>
      <c r="L241" s="8"/>
      <c r="M241" s="7"/>
      <c r="N241" s="4"/>
      <c r="O241" s="4"/>
      <c r="P241" s="8"/>
      <c r="Q241" s="7"/>
      <c r="R241" s="4"/>
      <c r="S241" s="4"/>
      <c r="T241" s="8"/>
      <c r="U241" s="7"/>
      <c r="V241" s="8"/>
    </row>
    <row r="242" spans="1:22" x14ac:dyDescent="0.2">
      <c r="A242" s="4"/>
      <c r="B242" s="4"/>
      <c r="C242" s="4"/>
      <c r="D242" s="4"/>
      <c r="E242" s="7"/>
      <c r="F242" s="6"/>
      <c r="G242" s="7"/>
      <c r="H242" s="4"/>
      <c r="I242" s="4"/>
      <c r="J242" s="4"/>
      <c r="K242" s="4"/>
      <c r="L242" s="8"/>
      <c r="M242" s="7"/>
      <c r="N242" s="4"/>
      <c r="O242" s="4"/>
      <c r="P242" s="8"/>
      <c r="Q242" s="7"/>
      <c r="R242" s="4"/>
      <c r="S242" s="4"/>
      <c r="T242" s="8"/>
      <c r="U242" s="7"/>
      <c r="V242" s="8"/>
    </row>
    <row r="243" spans="1:22" x14ac:dyDescent="0.2">
      <c r="A243" s="4"/>
      <c r="B243" s="4"/>
      <c r="C243" s="4"/>
      <c r="D243" s="4"/>
      <c r="E243" s="7"/>
      <c r="F243" s="6"/>
      <c r="G243" s="7"/>
      <c r="H243" s="4"/>
      <c r="I243" s="4"/>
      <c r="J243" s="4"/>
      <c r="K243" s="4"/>
      <c r="L243" s="8"/>
      <c r="M243" s="7"/>
      <c r="N243" s="4"/>
      <c r="O243" s="4"/>
      <c r="P243" s="8"/>
      <c r="Q243" s="7"/>
      <c r="R243" s="4"/>
      <c r="S243" s="4"/>
      <c r="T243" s="8"/>
      <c r="U243" s="7"/>
      <c r="V243" s="8"/>
    </row>
    <row r="244" spans="1:22" x14ac:dyDescent="0.2">
      <c r="A244" s="4"/>
      <c r="B244" s="4"/>
      <c r="C244" s="4"/>
      <c r="D244" s="4"/>
      <c r="E244" s="7"/>
      <c r="F244" s="6"/>
      <c r="G244" s="7"/>
      <c r="H244" s="4"/>
      <c r="I244" s="4"/>
      <c r="J244" s="4"/>
      <c r="K244" s="4"/>
      <c r="L244" s="8"/>
      <c r="M244" s="7"/>
      <c r="N244" s="4"/>
      <c r="O244" s="4"/>
      <c r="P244" s="8"/>
      <c r="Q244" s="7"/>
      <c r="R244" s="4"/>
      <c r="S244" s="4"/>
      <c r="T244" s="8"/>
      <c r="U244" s="7"/>
      <c r="V244" s="8"/>
    </row>
    <row r="245" spans="1:22" x14ac:dyDescent="0.2">
      <c r="A245" s="4"/>
      <c r="B245" s="4"/>
      <c r="C245" s="4"/>
      <c r="D245" s="4"/>
      <c r="E245" s="7"/>
      <c r="F245" s="6"/>
      <c r="G245" s="7"/>
      <c r="H245" s="4"/>
      <c r="I245" s="4"/>
      <c r="J245" s="4"/>
      <c r="K245" s="4"/>
      <c r="L245" s="8"/>
      <c r="M245" s="7"/>
      <c r="N245" s="4"/>
      <c r="O245" s="4"/>
      <c r="P245" s="8"/>
      <c r="Q245" s="7"/>
      <c r="R245" s="4"/>
      <c r="S245" s="4"/>
      <c r="T245" s="8"/>
      <c r="U245" s="7"/>
      <c r="V245" s="8"/>
    </row>
    <row r="246" spans="1:22" x14ac:dyDescent="0.2">
      <c r="A246" s="4"/>
      <c r="B246" s="4"/>
      <c r="C246" s="4"/>
      <c r="D246" s="4"/>
      <c r="E246" s="7"/>
      <c r="F246" s="6"/>
      <c r="G246" s="7"/>
      <c r="H246" s="4"/>
      <c r="I246" s="4"/>
      <c r="J246" s="4"/>
      <c r="K246" s="4"/>
      <c r="L246" s="8"/>
      <c r="M246" s="7"/>
      <c r="N246" s="4"/>
      <c r="O246" s="4"/>
      <c r="P246" s="8"/>
      <c r="Q246" s="7"/>
      <c r="R246" s="4"/>
      <c r="S246" s="4"/>
      <c r="T246" s="8"/>
      <c r="U246" s="7"/>
      <c r="V246" s="8"/>
    </row>
    <row r="247" spans="1:22" x14ac:dyDescent="0.2">
      <c r="A247" s="4"/>
      <c r="B247" s="4"/>
      <c r="C247" s="4"/>
      <c r="D247" s="4"/>
      <c r="E247" s="7"/>
      <c r="F247" s="6"/>
      <c r="G247" s="7"/>
      <c r="H247" s="4"/>
      <c r="I247" s="4"/>
      <c r="J247" s="4"/>
      <c r="K247" s="4"/>
      <c r="L247" s="8"/>
      <c r="M247" s="7"/>
      <c r="N247" s="4"/>
      <c r="O247" s="4"/>
      <c r="P247" s="8"/>
      <c r="Q247" s="7"/>
      <c r="R247" s="4"/>
      <c r="S247" s="4"/>
      <c r="T247" s="8"/>
      <c r="U247" s="7"/>
      <c r="V247" s="8"/>
    </row>
    <row r="248" spans="1:22" x14ac:dyDescent="0.2">
      <c r="A248" s="4"/>
      <c r="B248" s="4"/>
      <c r="C248" s="4"/>
      <c r="D248" s="4"/>
      <c r="E248" s="7"/>
      <c r="F248" s="6"/>
      <c r="G248" s="7"/>
      <c r="H248" s="4"/>
      <c r="I248" s="4"/>
      <c r="J248" s="4"/>
      <c r="K248" s="4"/>
      <c r="L248" s="8"/>
      <c r="M248" s="7"/>
      <c r="N248" s="4"/>
      <c r="O248" s="4"/>
      <c r="P248" s="8"/>
      <c r="Q248" s="7"/>
      <c r="R248" s="4"/>
      <c r="S248" s="4"/>
      <c r="T248" s="8"/>
      <c r="U248" s="7"/>
      <c r="V248" s="8"/>
    </row>
    <row r="249" spans="1:22" x14ac:dyDescent="0.2">
      <c r="A249" s="4"/>
      <c r="B249" s="4"/>
      <c r="C249" s="4"/>
      <c r="D249" s="4"/>
      <c r="E249" s="7"/>
      <c r="F249" s="6"/>
      <c r="G249" s="7"/>
      <c r="H249" s="4"/>
      <c r="I249" s="4"/>
      <c r="J249" s="4"/>
      <c r="K249" s="4"/>
      <c r="L249" s="8"/>
      <c r="M249" s="7"/>
      <c r="N249" s="4"/>
      <c r="O249" s="4"/>
      <c r="P249" s="8"/>
      <c r="Q249" s="7"/>
      <c r="R249" s="4"/>
      <c r="S249" s="4"/>
      <c r="T249" s="8"/>
      <c r="U249" s="7"/>
      <c r="V249" s="8"/>
    </row>
    <row r="250" spans="1:22" x14ac:dyDescent="0.2">
      <c r="A250" s="4"/>
      <c r="B250" s="4"/>
      <c r="C250" s="4"/>
      <c r="D250" s="4"/>
      <c r="E250" s="7"/>
      <c r="F250" s="6"/>
      <c r="G250" s="7"/>
      <c r="H250" s="4"/>
      <c r="I250" s="4"/>
      <c r="J250" s="4"/>
      <c r="K250" s="4"/>
      <c r="L250" s="8"/>
      <c r="M250" s="7"/>
      <c r="N250" s="4"/>
      <c r="O250" s="4"/>
      <c r="P250" s="8"/>
      <c r="Q250" s="7"/>
      <c r="R250" s="4"/>
      <c r="S250" s="4"/>
      <c r="T250" s="8"/>
      <c r="U250" s="7"/>
      <c r="V250" s="8"/>
    </row>
    <row r="251" spans="1:22" x14ac:dyDescent="0.2">
      <c r="A251" s="4"/>
      <c r="B251" s="4"/>
      <c r="C251" s="4"/>
      <c r="D251" s="4"/>
      <c r="E251" s="7"/>
      <c r="F251" s="6"/>
      <c r="G251" s="7"/>
      <c r="H251" s="4"/>
      <c r="I251" s="4"/>
      <c r="J251" s="4"/>
      <c r="K251" s="4"/>
      <c r="L251" s="8"/>
      <c r="M251" s="7"/>
      <c r="N251" s="4"/>
      <c r="O251" s="4"/>
      <c r="P251" s="8"/>
      <c r="Q251" s="7"/>
      <c r="R251" s="4"/>
      <c r="S251" s="4"/>
      <c r="T251" s="8"/>
      <c r="U251" s="7"/>
      <c r="V251" s="8"/>
    </row>
    <row r="252" spans="1:22" x14ac:dyDescent="0.2">
      <c r="A252" s="4"/>
      <c r="B252" s="4"/>
      <c r="C252" s="4"/>
      <c r="D252" s="4"/>
      <c r="E252" s="7"/>
      <c r="F252" s="6"/>
      <c r="G252" s="7"/>
      <c r="H252" s="4"/>
      <c r="I252" s="4"/>
      <c r="J252" s="4"/>
      <c r="K252" s="4"/>
      <c r="L252" s="8"/>
      <c r="M252" s="7"/>
      <c r="N252" s="4"/>
      <c r="O252" s="4"/>
      <c r="P252" s="8"/>
      <c r="Q252" s="7"/>
      <c r="R252" s="4"/>
      <c r="S252" s="4"/>
      <c r="T252" s="8"/>
      <c r="U252" s="7"/>
      <c r="V252" s="8"/>
    </row>
    <row r="253" spans="1:22" x14ac:dyDescent="0.2">
      <c r="A253" s="4"/>
      <c r="B253" s="4"/>
      <c r="C253" s="4"/>
      <c r="D253" s="4"/>
      <c r="E253" s="7"/>
      <c r="F253" s="6"/>
      <c r="G253" s="7"/>
      <c r="H253" s="4"/>
      <c r="I253" s="4"/>
      <c r="J253" s="4"/>
      <c r="K253" s="4"/>
      <c r="L253" s="8"/>
      <c r="M253" s="7"/>
      <c r="N253" s="4"/>
      <c r="O253" s="4"/>
      <c r="P253" s="8"/>
      <c r="Q253" s="7"/>
      <c r="R253" s="4"/>
      <c r="S253" s="4"/>
      <c r="T253" s="8"/>
      <c r="U253" s="7"/>
      <c r="V253" s="8"/>
    </row>
    <row r="254" spans="1:22" x14ac:dyDescent="0.2">
      <c r="A254" s="4"/>
      <c r="B254" s="4"/>
      <c r="C254" s="4"/>
      <c r="D254" s="4"/>
      <c r="E254" s="7"/>
      <c r="F254" s="6"/>
      <c r="G254" s="7"/>
      <c r="H254" s="4"/>
      <c r="I254" s="4"/>
      <c r="J254" s="4"/>
      <c r="K254" s="4"/>
      <c r="L254" s="8"/>
      <c r="M254" s="7"/>
      <c r="N254" s="4"/>
      <c r="O254" s="4"/>
      <c r="P254" s="8"/>
      <c r="Q254" s="7"/>
      <c r="R254" s="4"/>
      <c r="S254" s="4"/>
      <c r="T254" s="8"/>
      <c r="U254" s="7"/>
      <c r="V254" s="8"/>
    </row>
    <row r="255" spans="1:22" x14ac:dyDescent="0.2">
      <c r="A255" s="4"/>
      <c r="B255" s="4"/>
      <c r="C255" s="4"/>
      <c r="D255" s="4"/>
      <c r="E255" s="7"/>
      <c r="F255" s="6"/>
      <c r="G255" s="7"/>
      <c r="H255" s="4"/>
      <c r="I255" s="4"/>
      <c r="J255" s="4"/>
      <c r="K255" s="4"/>
      <c r="L255" s="8"/>
      <c r="M255" s="7"/>
      <c r="N255" s="4"/>
      <c r="O255" s="4"/>
      <c r="P255" s="8"/>
      <c r="Q255" s="7"/>
      <c r="R255" s="4"/>
      <c r="S255" s="4"/>
      <c r="T255" s="8"/>
      <c r="U255" s="7"/>
      <c r="V255" s="8"/>
    </row>
    <row r="256" spans="1:22" x14ac:dyDescent="0.2">
      <c r="A256" s="4"/>
      <c r="B256" s="4"/>
      <c r="C256" s="4"/>
      <c r="D256" s="4"/>
      <c r="E256" s="7"/>
      <c r="F256" s="6"/>
      <c r="G256" s="7"/>
      <c r="H256" s="4"/>
      <c r="I256" s="4"/>
      <c r="J256" s="4"/>
      <c r="K256" s="4"/>
      <c r="L256" s="8"/>
      <c r="M256" s="7"/>
      <c r="N256" s="4"/>
      <c r="O256" s="4"/>
      <c r="P256" s="8"/>
      <c r="Q256" s="7"/>
      <c r="R256" s="4"/>
      <c r="S256" s="4"/>
      <c r="T256" s="8"/>
      <c r="U256" s="7"/>
      <c r="V256" s="8"/>
    </row>
    <row r="257" spans="1:22" x14ac:dyDescent="0.2">
      <c r="A257" s="4"/>
      <c r="B257" s="4"/>
      <c r="C257" s="4"/>
      <c r="D257" s="4"/>
      <c r="E257" s="7"/>
      <c r="F257" s="6"/>
      <c r="G257" s="7"/>
      <c r="H257" s="4"/>
      <c r="I257" s="4"/>
      <c r="J257" s="4"/>
      <c r="K257" s="4"/>
      <c r="L257" s="8"/>
      <c r="M257" s="7"/>
      <c r="N257" s="4"/>
      <c r="O257" s="4"/>
      <c r="P257" s="8"/>
      <c r="Q257" s="7"/>
      <c r="R257" s="4"/>
      <c r="S257" s="4"/>
      <c r="T257" s="8"/>
      <c r="U257" s="7"/>
      <c r="V257" s="8"/>
    </row>
    <row r="258" spans="1:22" x14ac:dyDescent="0.2">
      <c r="A258" s="4"/>
      <c r="B258" s="4"/>
      <c r="C258" s="4"/>
      <c r="D258" s="4"/>
      <c r="E258" s="7"/>
      <c r="F258" s="6"/>
      <c r="G258" s="7"/>
      <c r="H258" s="4"/>
      <c r="I258" s="4"/>
      <c r="J258" s="4"/>
      <c r="K258" s="4"/>
      <c r="L258" s="8"/>
      <c r="M258" s="7"/>
      <c r="N258" s="4"/>
      <c r="O258" s="4"/>
      <c r="P258" s="8"/>
      <c r="Q258" s="7"/>
      <c r="R258" s="4"/>
      <c r="S258" s="4"/>
      <c r="T258" s="8"/>
      <c r="U258" s="7"/>
      <c r="V258" s="8"/>
    </row>
    <row r="259" spans="1:22" x14ac:dyDescent="0.2">
      <c r="A259" s="4"/>
      <c r="B259" s="4"/>
      <c r="C259" s="4"/>
      <c r="D259" s="4"/>
      <c r="E259" s="7"/>
      <c r="F259" s="6"/>
      <c r="G259" s="7"/>
      <c r="H259" s="4"/>
      <c r="I259" s="4"/>
      <c r="J259" s="4"/>
      <c r="K259" s="4"/>
      <c r="L259" s="8"/>
      <c r="M259" s="7"/>
      <c r="N259" s="4"/>
      <c r="O259" s="4"/>
      <c r="P259" s="8"/>
      <c r="Q259" s="7"/>
      <c r="R259" s="4"/>
      <c r="S259" s="4"/>
      <c r="T259" s="8"/>
      <c r="U259" s="7"/>
      <c r="V259" s="8"/>
    </row>
    <row r="260" spans="1:22" x14ac:dyDescent="0.2">
      <c r="A260" s="4"/>
      <c r="B260" s="4"/>
      <c r="C260" s="4"/>
      <c r="D260" s="4"/>
      <c r="E260" s="7"/>
      <c r="F260" s="6"/>
      <c r="G260" s="7"/>
      <c r="H260" s="4"/>
      <c r="I260" s="4"/>
      <c r="J260" s="4"/>
      <c r="K260" s="4"/>
      <c r="L260" s="8"/>
      <c r="M260" s="7"/>
      <c r="N260" s="4"/>
      <c r="O260" s="4"/>
      <c r="P260" s="8"/>
      <c r="Q260" s="7"/>
      <c r="R260" s="4"/>
      <c r="S260" s="4"/>
      <c r="T260" s="8"/>
      <c r="U260" s="7"/>
      <c r="V260" s="8"/>
    </row>
    <row r="261" spans="1:22" x14ac:dyDescent="0.2">
      <c r="A261" s="4"/>
      <c r="B261" s="4"/>
      <c r="C261" s="4"/>
      <c r="D261" s="4"/>
      <c r="E261" s="7"/>
      <c r="F261" s="6"/>
      <c r="G261" s="7"/>
      <c r="H261" s="4"/>
      <c r="I261" s="4"/>
      <c r="J261" s="4"/>
      <c r="K261" s="4"/>
      <c r="L261" s="8"/>
      <c r="M261" s="7"/>
      <c r="N261" s="4"/>
      <c r="O261" s="4"/>
      <c r="P261" s="8"/>
      <c r="Q261" s="7"/>
      <c r="R261" s="4"/>
      <c r="S261" s="4"/>
      <c r="T261" s="8"/>
      <c r="U261" s="7"/>
      <c r="V261" s="8"/>
    </row>
    <row r="262" spans="1:22" x14ac:dyDescent="0.2">
      <c r="A262" s="4"/>
      <c r="B262" s="4"/>
      <c r="C262" s="4"/>
      <c r="D262" s="4"/>
      <c r="E262" s="7"/>
      <c r="F262" s="6"/>
      <c r="G262" s="7"/>
      <c r="H262" s="4"/>
      <c r="I262" s="4"/>
      <c r="J262" s="4"/>
      <c r="K262" s="4"/>
      <c r="L262" s="8"/>
      <c r="M262" s="7"/>
      <c r="N262" s="4"/>
      <c r="O262" s="4"/>
      <c r="P262" s="8"/>
      <c r="Q262" s="7"/>
      <c r="R262" s="4"/>
      <c r="S262" s="4"/>
      <c r="T262" s="8"/>
      <c r="U262" s="7"/>
      <c r="V262" s="8"/>
    </row>
    <row r="263" spans="1:22" x14ac:dyDescent="0.2">
      <c r="A263" s="4"/>
      <c r="B263" s="4"/>
      <c r="C263" s="4"/>
      <c r="D263" s="4"/>
      <c r="E263" s="7"/>
      <c r="F263" s="6"/>
      <c r="G263" s="7"/>
      <c r="H263" s="4"/>
      <c r="I263" s="4"/>
      <c r="J263" s="4"/>
      <c r="K263" s="4"/>
      <c r="L263" s="8"/>
      <c r="M263" s="7"/>
      <c r="N263" s="4"/>
      <c r="O263" s="4"/>
      <c r="P263" s="8"/>
      <c r="Q263" s="7"/>
      <c r="R263" s="4"/>
      <c r="S263" s="4"/>
      <c r="T263" s="8"/>
      <c r="U263" s="7"/>
      <c r="V263" s="8"/>
    </row>
    <row r="264" spans="1:22" x14ac:dyDescent="0.2">
      <c r="A264" s="4"/>
      <c r="B264" s="4"/>
      <c r="C264" s="4"/>
      <c r="D264" s="4"/>
      <c r="E264" s="7"/>
      <c r="F264" s="6"/>
      <c r="G264" s="7"/>
      <c r="H264" s="4"/>
      <c r="I264" s="4"/>
      <c r="J264" s="4"/>
      <c r="K264" s="4"/>
      <c r="L264" s="8"/>
      <c r="M264" s="7"/>
      <c r="N264" s="4"/>
      <c r="O264" s="4"/>
      <c r="P264" s="8"/>
      <c r="Q264" s="7"/>
      <c r="R264" s="4"/>
      <c r="S264" s="4"/>
      <c r="T264" s="8"/>
      <c r="U264" s="7"/>
      <c r="V264" s="8"/>
    </row>
    <row r="265" spans="1:22" x14ac:dyDescent="0.2">
      <c r="A265" s="4"/>
      <c r="B265" s="4"/>
      <c r="C265" s="4"/>
      <c r="D265" s="4"/>
      <c r="E265" s="7"/>
      <c r="F265" s="6"/>
      <c r="G265" s="7"/>
      <c r="H265" s="4"/>
      <c r="I265" s="4"/>
      <c r="J265" s="4"/>
      <c r="K265" s="4"/>
      <c r="L265" s="8"/>
      <c r="M265" s="7"/>
      <c r="N265" s="4"/>
      <c r="O265" s="4"/>
      <c r="P265" s="8"/>
      <c r="Q265" s="7"/>
      <c r="R265" s="4"/>
      <c r="S265" s="4"/>
      <c r="T265" s="8"/>
      <c r="U265" s="7"/>
      <c r="V265" s="8"/>
    </row>
    <row r="266" spans="1:22" x14ac:dyDescent="0.2">
      <c r="A266" s="4"/>
      <c r="B266" s="4"/>
      <c r="C266" s="4"/>
      <c r="D266" s="4"/>
      <c r="E266" s="7"/>
      <c r="F266" s="6"/>
      <c r="G266" s="7"/>
      <c r="H266" s="4"/>
      <c r="I266" s="4"/>
      <c r="J266" s="4"/>
      <c r="K266" s="4"/>
      <c r="L266" s="8"/>
      <c r="M266" s="7"/>
      <c r="N266" s="4"/>
      <c r="O266" s="4"/>
      <c r="P266" s="8"/>
      <c r="Q266" s="7"/>
      <c r="R266" s="4"/>
      <c r="S266" s="4"/>
      <c r="T266" s="8"/>
      <c r="U266" s="7"/>
      <c r="V266" s="8"/>
    </row>
    <row r="267" spans="1:22" x14ac:dyDescent="0.2">
      <c r="A267" s="4"/>
      <c r="B267" s="4"/>
      <c r="C267" s="4"/>
      <c r="D267" s="4"/>
      <c r="E267" s="7"/>
      <c r="F267" s="6"/>
      <c r="G267" s="7"/>
      <c r="H267" s="4"/>
      <c r="I267" s="4"/>
      <c r="J267" s="4"/>
      <c r="K267" s="4"/>
      <c r="L267" s="8"/>
      <c r="M267" s="7"/>
      <c r="N267" s="4"/>
      <c r="O267" s="4"/>
      <c r="P267" s="8"/>
      <c r="Q267" s="7"/>
      <c r="R267" s="4"/>
      <c r="S267" s="4"/>
      <c r="T267" s="8"/>
      <c r="U267" s="7"/>
      <c r="V267" s="8"/>
    </row>
    <row r="268" spans="1:22" x14ac:dyDescent="0.2">
      <c r="A268" s="4"/>
      <c r="B268" s="4"/>
      <c r="C268" s="4"/>
      <c r="D268" s="4"/>
      <c r="E268" s="7"/>
      <c r="F268" s="6"/>
      <c r="G268" s="7"/>
      <c r="H268" s="4"/>
      <c r="I268" s="4"/>
      <c r="J268" s="4"/>
      <c r="K268" s="4"/>
      <c r="L268" s="8"/>
      <c r="M268" s="7"/>
      <c r="N268" s="4"/>
      <c r="O268" s="4"/>
      <c r="P268" s="8"/>
      <c r="Q268" s="7"/>
      <c r="R268" s="4"/>
      <c r="S268" s="4"/>
      <c r="T268" s="8"/>
      <c r="U268" s="7"/>
      <c r="V268" s="8"/>
    </row>
    <row r="269" spans="1:22" x14ac:dyDescent="0.2">
      <c r="A269" s="4"/>
      <c r="B269" s="4"/>
      <c r="C269" s="4"/>
      <c r="D269" s="4"/>
      <c r="E269" s="7"/>
      <c r="F269" s="6"/>
      <c r="G269" s="7"/>
      <c r="H269" s="4"/>
      <c r="I269" s="4"/>
      <c r="J269" s="4"/>
      <c r="K269" s="4"/>
      <c r="L269" s="8"/>
      <c r="M269" s="7"/>
      <c r="N269" s="4"/>
      <c r="O269" s="4"/>
      <c r="P269" s="8"/>
      <c r="Q269" s="7"/>
      <c r="R269" s="4"/>
      <c r="S269" s="4"/>
      <c r="T269" s="8"/>
      <c r="U269" s="7"/>
      <c r="V269" s="8"/>
    </row>
    <row r="270" spans="1:22" x14ac:dyDescent="0.2">
      <c r="A270" s="4"/>
      <c r="B270" s="4"/>
      <c r="C270" s="4"/>
      <c r="D270" s="4"/>
      <c r="E270" s="7"/>
      <c r="F270" s="6"/>
      <c r="G270" s="7"/>
      <c r="H270" s="4"/>
      <c r="I270" s="4"/>
      <c r="J270" s="4"/>
      <c r="K270" s="4"/>
      <c r="L270" s="8"/>
      <c r="M270" s="7"/>
      <c r="N270" s="4"/>
      <c r="O270" s="4"/>
      <c r="P270" s="8"/>
      <c r="Q270" s="7"/>
      <c r="R270" s="4"/>
      <c r="S270" s="4"/>
      <c r="T270" s="8"/>
      <c r="U270" s="7"/>
      <c r="V270" s="8"/>
    </row>
    <row r="271" spans="1:22" x14ac:dyDescent="0.2">
      <c r="A271" s="4"/>
      <c r="B271" s="4"/>
      <c r="C271" s="4"/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/>
      <c r="B272" s="4"/>
      <c r="C272" s="4"/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/>
      <c r="B273" s="4"/>
      <c r="C273" s="4"/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/>
      <c r="B274" s="4"/>
      <c r="C274" s="4"/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/>
      <c r="B275" s="4"/>
      <c r="C275" s="4"/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/>
      <c r="B276" s="4"/>
      <c r="C276" s="4"/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/>
      <c r="B277" s="4"/>
      <c r="C277" s="4"/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D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5" ca="1" si="0">LEFT(D3,LEN(D3)-LEN(B3)-1)</f>
        <v>Ja'Marr Chase</v>
      </c>
      <c r="B3" s="4" t="str">
        <f ca="1">IFERROR(__xludf.DUMMYFUNCTION("INDEX(IFNA(REGEXEXTRACT(D3, ""([^ ]+)$"")))"),"CIN")</f>
        <v>CIN</v>
      </c>
      <c r="C3" s="4">
        <f t="shared" ref="C3:C66" si="1">Pts_PA*G3+Pts_PC*H3+Pts_PY*I3+Pts_PTD*J3+Pts_PI*K3+Pts_P2*L3+Pts_RA*M3+Pts_RY*N3+Pts_RTD*O3+Pts_R2*P3+Pts_Res*Q3+Pts_ReY*R3+Pts_ReTD*S3+Pts_Re2*T3+Pts_FL*U3+Pts_FTD*V3</f>
        <v>49.900000000000006</v>
      </c>
      <c r="D3" s="4" t="s">
        <v>149</v>
      </c>
      <c r="E3" s="7" t="s">
        <v>347</v>
      </c>
      <c r="F3" s="6">
        <v>44</v>
      </c>
      <c r="G3" s="7">
        <v>0</v>
      </c>
      <c r="H3" s="4">
        <v>0</v>
      </c>
      <c r="I3" s="4">
        <v>0</v>
      </c>
      <c r="J3" s="4">
        <v>0</v>
      </c>
      <c r="K3" s="4">
        <v>0</v>
      </c>
      <c r="L3" s="8">
        <v>0</v>
      </c>
      <c r="M3" s="7">
        <v>0</v>
      </c>
      <c r="N3" s="4">
        <v>0</v>
      </c>
      <c r="O3" s="4">
        <v>0</v>
      </c>
      <c r="P3" s="8">
        <v>0</v>
      </c>
      <c r="Q3" s="7">
        <v>11</v>
      </c>
      <c r="R3" s="4">
        <v>264</v>
      </c>
      <c r="S3" s="4">
        <v>3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Joe Burrow</v>
      </c>
      <c r="B4" s="4" t="str">
        <f ca="1">IFERROR(__xludf.DUMMYFUNCTION("INDEX(IFNA(REGEXEXTRACT(D4, ""([^ ]+)$"")))"),"CIN")</f>
        <v>CIN</v>
      </c>
      <c r="C4" s="4">
        <f t="shared" si="1"/>
        <v>33.720000000000006</v>
      </c>
      <c r="D4" s="4" t="s">
        <v>141</v>
      </c>
      <c r="E4" s="7" t="s">
        <v>347</v>
      </c>
      <c r="F4" s="6">
        <v>41</v>
      </c>
      <c r="G4" s="7">
        <v>56</v>
      </c>
      <c r="H4" s="4">
        <v>34</v>
      </c>
      <c r="I4" s="4">
        <v>428</v>
      </c>
      <c r="J4" s="4">
        <v>4</v>
      </c>
      <c r="K4" s="4">
        <v>0</v>
      </c>
      <c r="L4" s="8">
        <v>0</v>
      </c>
      <c r="M4" s="7">
        <v>2</v>
      </c>
      <c r="N4" s="4">
        <v>6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Lamar Jackson</v>
      </c>
      <c r="B5" s="4" t="str">
        <f ca="1">IFERROR(__xludf.DUMMYFUNCTION("INDEX(IFNA(REGEXEXTRACT(D5, ""([^ ]+)$"")))"),"BAL")</f>
        <v>BAL</v>
      </c>
      <c r="C5" s="4">
        <f t="shared" si="1"/>
        <v>32.900000000000006</v>
      </c>
      <c r="D5" s="4" t="s">
        <v>32</v>
      </c>
      <c r="E5" s="7" t="s">
        <v>348</v>
      </c>
      <c r="F5" s="6">
        <v>40</v>
      </c>
      <c r="G5" s="7">
        <v>33</v>
      </c>
      <c r="H5" s="4">
        <v>25</v>
      </c>
      <c r="I5" s="4">
        <v>290</v>
      </c>
      <c r="J5" s="4">
        <v>4</v>
      </c>
      <c r="K5" s="4">
        <v>0</v>
      </c>
      <c r="L5" s="8">
        <v>0</v>
      </c>
      <c r="M5" s="7">
        <v>7</v>
      </c>
      <c r="N5" s="4">
        <v>33</v>
      </c>
      <c r="O5" s="4">
        <v>0</v>
      </c>
      <c r="P5" s="8">
        <v>1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Jalen Hurts</v>
      </c>
      <c r="B6" s="4" t="str">
        <f ca="1">IFERROR(__xludf.DUMMYFUNCTION("INDEX(IFNA(REGEXEXTRACT(D6, ""([^ ]+)$"")))"),"PHI")</f>
        <v>PHI</v>
      </c>
      <c r="C6" s="4">
        <f t="shared" si="1"/>
        <v>29.68</v>
      </c>
      <c r="D6" s="4" t="s">
        <v>37</v>
      </c>
      <c r="E6" s="7" t="s">
        <v>338</v>
      </c>
      <c r="F6" s="6">
        <v>34</v>
      </c>
      <c r="G6" s="7">
        <v>20</v>
      </c>
      <c r="H6" s="4">
        <v>14</v>
      </c>
      <c r="I6" s="4">
        <v>202</v>
      </c>
      <c r="J6" s="4">
        <v>2</v>
      </c>
      <c r="K6" s="4">
        <v>1</v>
      </c>
      <c r="L6" s="8">
        <v>0</v>
      </c>
      <c r="M6" s="7">
        <v>7</v>
      </c>
      <c r="N6" s="4">
        <v>56</v>
      </c>
      <c r="O6" s="4">
        <v>2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1</v>
      </c>
      <c r="V6" s="8">
        <v>0</v>
      </c>
    </row>
    <row r="7" spans="1:22" x14ac:dyDescent="0.2">
      <c r="A7" s="4" t="str">
        <f t="shared" ca="1" si="0"/>
        <v>Kyler Murray</v>
      </c>
      <c r="B7" s="4" t="str">
        <f ca="1">IFERROR(__xludf.DUMMYFUNCTION("INDEX(IFNA(REGEXEXTRACT(D7, ""([^ ]+)$"")))"),"ARI")</f>
        <v>ARI</v>
      </c>
      <c r="C7" s="4">
        <f t="shared" si="1"/>
        <v>28.740000000000002</v>
      </c>
      <c r="D7" s="4" t="s">
        <v>68</v>
      </c>
      <c r="E7" s="7" t="s">
        <v>42</v>
      </c>
      <c r="F7" s="6">
        <v>30</v>
      </c>
      <c r="G7" s="7">
        <v>24</v>
      </c>
      <c r="H7" s="4">
        <v>22</v>
      </c>
      <c r="I7" s="4">
        <v>266</v>
      </c>
      <c r="J7" s="4">
        <v>1</v>
      </c>
      <c r="K7" s="4">
        <v>0</v>
      </c>
      <c r="L7" s="8">
        <v>0</v>
      </c>
      <c r="M7" s="7">
        <v>3</v>
      </c>
      <c r="N7" s="4">
        <v>21</v>
      </c>
      <c r="O7" s="4">
        <v>2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Brock Purdy</v>
      </c>
      <c r="B8" s="4" t="str">
        <f ca="1">IFERROR(__xludf.DUMMYFUNCTION("INDEX(IFNA(REGEXEXTRACT(D8, ""([^ ]+)$"")))"),"SF")</f>
        <v>SF</v>
      </c>
      <c r="C8" s="4">
        <f t="shared" si="1"/>
        <v>23.82</v>
      </c>
      <c r="D8" s="4" t="s">
        <v>113</v>
      </c>
      <c r="E8" s="7" t="s">
        <v>31</v>
      </c>
      <c r="F8" s="6">
        <v>27</v>
      </c>
      <c r="G8" s="7">
        <v>36</v>
      </c>
      <c r="H8" s="4">
        <v>25</v>
      </c>
      <c r="I8" s="4">
        <v>353</v>
      </c>
      <c r="J8" s="4">
        <v>2</v>
      </c>
      <c r="K8" s="4">
        <v>0</v>
      </c>
      <c r="L8" s="8">
        <v>0</v>
      </c>
      <c r="M8" s="7">
        <v>4</v>
      </c>
      <c r="N8" s="4">
        <v>17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Bijan Robinson</v>
      </c>
      <c r="B9" s="4" t="str">
        <f ca="1">IFERROR(__xludf.DUMMYFUNCTION("INDEX(IFNA(REGEXEXTRACT(D9, ""([^ ]+)$"")))"),"ATL")</f>
        <v>ATL</v>
      </c>
      <c r="C9" s="4">
        <f t="shared" si="1"/>
        <v>27.900000000000002</v>
      </c>
      <c r="D9" s="4" t="s">
        <v>115</v>
      </c>
      <c r="E9" s="7" t="s">
        <v>129</v>
      </c>
      <c r="F9" s="6">
        <v>25</v>
      </c>
      <c r="G9" s="7">
        <v>0</v>
      </c>
      <c r="H9" s="4">
        <v>0</v>
      </c>
      <c r="I9" s="4">
        <v>0</v>
      </c>
      <c r="J9" s="4">
        <v>0</v>
      </c>
      <c r="K9" s="4">
        <v>0</v>
      </c>
      <c r="L9" s="8">
        <v>0</v>
      </c>
      <c r="M9" s="7">
        <v>20</v>
      </c>
      <c r="N9" s="4">
        <v>116</v>
      </c>
      <c r="O9" s="4">
        <v>2</v>
      </c>
      <c r="P9" s="8">
        <v>0</v>
      </c>
      <c r="Q9" s="7">
        <v>3</v>
      </c>
      <c r="R9" s="4">
        <v>28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Derek Carr</v>
      </c>
      <c r="B10" s="4" t="str">
        <f ca="1">IFERROR(__xludf.DUMMYFUNCTION("INDEX(IFNA(REGEXEXTRACT(D10, ""([^ ]+)$"")))"),"NO")</f>
        <v>NO</v>
      </c>
      <c r="C10" s="4">
        <f t="shared" si="1"/>
        <v>20.459999999999997</v>
      </c>
      <c r="D10" s="4" t="s">
        <v>28</v>
      </c>
      <c r="E10" s="7" t="s">
        <v>339</v>
      </c>
      <c r="F10" s="6">
        <v>23</v>
      </c>
      <c r="G10" s="7">
        <v>25</v>
      </c>
      <c r="H10" s="4">
        <v>16</v>
      </c>
      <c r="I10" s="4">
        <v>269</v>
      </c>
      <c r="J10" s="4">
        <v>2</v>
      </c>
      <c r="K10" s="4">
        <v>0</v>
      </c>
      <c r="L10" s="8">
        <v>0</v>
      </c>
      <c r="M10" s="7">
        <v>4</v>
      </c>
      <c r="N10" s="4">
        <v>17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Will Levis</v>
      </c>
      <c r="B11" s="4" t="str">
        <f ca="1">IFERROR(__xludf.DUMMYFUNCTION("INDEX(IFNA(REGEXEXTRACT(D11, ""([^ ]+)$"")))"),"TEN")</f>
        <v>TEN</v>
      </c>
      <c r="C11" s="4">
        <f t="shared" si="1"/>
        <v>19.100000000000001</v>
      </c>
      <c r="D11" s="4" t="s">
        <v>125</v>
      </c>
      <c r="E11" s="7" t="s">
        <v>82</v>
      </c>
      <c r="F11" s="6">
        <v>23</v>
      </c>
      <c r="G11" s="7">
        <v>23</v>
      </c>
      <c r="H11" s="4">
        <v>18</v>
      </c>
      <c r="I11" s="4">
        <v>175</v>
      </c>
      <c r="J11" s="4">
        <v>2</v>
      </c>
      <c r="K11" s="4">
        <v>0</v>
      </c>
      <c r="L11" s="8">
        <v>0</v>
      </c>
      <c r="M11" s="7">
        <v>5</v>
      </c>
      <c r="N11" s="4">
        <v>41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Russell Wilson</v>
      </c>
      <c r="B12" s="4" t="str">
        <f ca="1">IFERROR(__xludf.DUMMYFUNCTION("INDEX(IFNA(REGEXEXTRACT(D12, ""([^ ]+)$"")))"),"PIT")</f>
        <v>PIT</v>
      </c>
      <c r="C12" s="4">
        <f t="shared" si="1"/>
        <v>18.100000000000001</v>
      </c>
      <c r="D12" s="4" t="s">
        <v>521</v>
      </c>
      <c r="E12" s="7" t="s">
        <v>341</v>
      </c>
      <c r="F12" s="6">
        <v>23</v>
      </c>
      <c r="G12" s="7">
        <v>28</v>
      </c>
      <c r="H12" s="4">
        <v>14</v>
      </c>
      <c r="I12" s="4">
        <v>195</v>
      </c>
      <c r="J12" s="4">
        <v>3</v>
      </c>
      <c r="K12" s="4">
        <v>1</v>
      </c>
      <c r="L12" s="8">
        <v>0</v>
      </c>
      <c r="M12" s="7">
        <v>4</v>
      </c>
      <c r="N12" s="4">
        <v>3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Marquez Valdes-Scantling</v>
      </c>
      <c r="B13" s="4" t="str">
        <f ca="1">IFERROR(__xludf.DUMMYFUNCTION("INDEX(IFNA(REGEXEXTRACT(D13, ""([^ ]+)$"")))"),"NO")</f>
        <v>NO</v>
      </c>
      <c r="C13" s="4">
        <f t="shared" si="1"/>
        <v>24.4</v>
      </c>
      <c r="D13" s="4" t="s">
        <v>275</v>
      </c>
      <c r="E13" s="7" t="s">
        <v>339</v>
      </c>
      <c r="F13" s="6">
        <v>22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0</v>
      </c>
      <c r="N13" s="4">
        <v>0</v>
      </c>
      <c r="O13" s="4">
        <v>0</v>
      </c>
      <c r="P13" s="8">
        <v>0</v>
      </c>
      <c r="Q13" s="7">
        <v>3</v>
      </c>
      <c r="R13" s="4">
        <v>109</v>
      </c>
      <c r="S13" s="4">
        <v>2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Justin Herbert</v>
      </c>
      <c r="B14" s="4" t="str">
        <f ca="1">IFERROR(__xludf.DUMMYFUNCTION("INDEX(IFNA(REGEXEXTRACT(D14, ""([^ ]+)$"")))"),"LAC")</f>
        <v>LAC</v>
      </c>
      <c r="C14" s="4">
        <f t="shared" si="1"/>
        <v>19.760000000000002</v>
      </c>
      <c r="D14" s="4" t="s">
        <v>97</v>
      </c>
      <c r="E14" s="7" t="s">
        <v>157</v>
      </c>
      <c r="F14" s="6">
        <v>21</v>
      </c>
      <c r="G14" s="7">
        <v>18</v>
      </c>
      <c r="H14" s="4">
        <v>14</v>
      </c>
      <c r="I14" s="4">
        <v>164</v>
      </c>
      <c r="J14" s="4">
        <v>1</v>
      </c>
      <c r="K14" s="4">
        <v>0</v>
      </c>
      <c r="L14" s="8">
        <v>0</v>
      </c>
      <c r="M14" s="7">
        <v>9</v>
      </c>
      <c r="N14" s="4">
        <v>32</v>
      </c>
      <c r="O14" s="4">
        <v>1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Chuba Hubbard</v>
      </c>
      <c r="B15" s="4" t="str">
        <f ca="1">IFERROR(__xludf.DUMMYFUNCTION("INDEX(IFNA(REGEXEXTRACT(D15, ""([^ ]+)$"")))"),"CAR")</f>
        <v>CAR</v>
      </c>
      <c r="C15" s="4">
        <f t="shared" si="1"/>
        <v>22.900000000000002</v>
      </c>
      <c r="D15" s="4" t="s">
        <v>247</v>
      </c>
      <c r="E15" s="7" t="s">
        <v>354</v>
      </c>
      <c r="F15" s="6">
        <v>21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28</v>
      </c>
      <c r="N15" s="4">
        <v>153</v>
      </c>
      <c r="O15" s="4">
        <v>1</v>
      </c>
      <c r="P15" s="8">
        <v>0</v>
      </c>
      <c r="Q15" s="7">
        <v>4</v>
      </c>
      <c r="R15" s="4">
        <v>16</v>
      </c>
      <c r="S15" s="4">
        <v>0</v>
      </c>
      <c r="T15" s="8">
        <v>0</v>
      </c>
      <c r="U15" s="7">
        <v>1</v>
      </c>
      <c r="V15" s="8">
        <v>0</v>
      </c>
    </row>
    <row r="16" spans="1:22" x14ac:dyDescent="0.2">
      <c r="A16" s="4" t="str">
        <f t="shared" ca="1" si="0"/>
        <v>Bo Nix</v>
      </c>
      <c r="B16" s="4" t="str">
        <f ca="1">IFERROR(__xludf.DUMMYFUNCTION("INDEX(IFNA(REGEXEXTRACT(D16, ""([^ ]+)$"")))"),"DEN")</f>
        <v>DEN</v>
      </c>
      <c r="C16" s="4">
        <f t="shared" si="1"/>
        <v>16.100000000000001</v>
      </c>
      <c r="D16" s="4" t="s">
        <v>111</v>
      </c>
      <c r="E16" s="7" t="s">
        <v>33</v>
      </c>
      <c r="F16" s="6">
        <v>20</v>
      </c>
      <c r="G16" s="7">
        <v>30</v>
      </c>
      <c r="H16" s="4">
        <v>22</v>
      </c>
      <c r="I16" s="4">
        <v>215</v>
      </c>
      <c r="J16" s="4">
        <v>2</v>
      </c>
      <c r="K16" s="4">
        <v>0</v>
      </c>
      <c r="L16" s="8">
        <v>0</v>
      </c>
      <c r="M16" s="7">
        <v>3</v>
      </c>
      <c r="N16" s="4">
        <v>-5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Calvin Ridley</v>
      </c>
      <c r="B17" s="4" t="str">
        <f ca="1">IFERROR(__xludf.DUMMYFUNCTION("INDEX(IFNA(REGEXEXTRACT(D17, ""([^ ]+)$"")))"),"TEN")</f>
        <v>TEN</v>
      </c>
      <c r="C17" s="4">
        <f t="shared" si="1"/>
        <v>22.9</v>
      </c>
      <c r="D17" s="4" t="s">
        <v>168</v>
      </c>
      <c r="E17" s="7" t="s">
        <v>82</v>
      </c>
      <c r="F17" s="6">
        <v>20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0</v>
      </c>
      <c r="N17" s="4">
        <v>0</v>
      </c>
      <c r="O17" s="4">
        <v>0</v>
      </c>
      <c r="P17" s="8">
        <v>0</v>
      </c>
      <c r="Q17" s="7">
        <v>5</v>
      </c>
      <c r="R17" s="4">
        <v>84</v>
      </c>
      <c r="S17" s="4">
        <v>2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Josh Allen</v>
      </c>
      <c r="B18" s="4" t="str">
        <f ca="1">IFERROR(__xludf.DUMMYFUNCTION("INDEX(IFNA(REGEXEXTRACT(D18, ""([^ ]+)$"")))"),"BUF")</f>
        <v>BUF</v>
      </c>
      <c r="C18" s="4">
        <f t="shared" si="1"/>
        <v>18.200000000000003</v>
      </c>
      <c r="D18" s="4" t="s">
        <v>20</v>
      </c>
      <c r="E18" s="7" t="s">
        <v>35</v>
      </c>
      <c r="F18" s="6">
        <v>18</v>
      </c>
      <c r="G18" s="7">
        <v>37</v>
      </c>
      <c r="H18" s="4">
        <v>22</v>
      </c>
      <c r="I18" s="4">
        <v>280</v>
      </c>
      <c r="J18" s="4">
        <v>0</v>
      </c>
      <c r="K18" s="4">
        <v>2</v>
      </c>
      <c r="L18" s="8">
        <v>0</v>
      </c>
      <c r="M18" s="7">
        <v>8</v>
      </c>
      <c r="N18" s="4">
        <v>50</v>
      </c>
      <c r="O18" s="4">
        <v>1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James Conner</v>
      </c>
      <c r="B19" s="4" t="str">
        <f ca="1">IFERROR(__xludf.DUMMYFUNCTION("INDEX(IFNA(REGEXEXTRACT(D19, ""([^ ]+)$"")))"),"ARI")</f>
        <v>ARI</v>
      </c>
      <c r="C19" s="4">
        <f t="shared" si="1"/>
        <v>19.8</v>
      </c>
      <c r="D19" s="4" t="s">
        <v>64</v>
      </c>
      <c r="E19" s="7" t="s">
        <v>42</v>
      </c>
      <c r="F19" s="6">
        <v>17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12</v>
      </c>
      <c r="N19" s="4">
        <v>33</v>
      </c>
      <c r="O19" s="4">
        <v>1</v>
      </c>
      <c r="P19" s="8">
        <v>0</v>
      </c>
      <c r="Q19" s="7">
        <v>5</v>
      </c>
      <c r="R19" s="4">
        <v>80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Patrick Mahomes</v>
      </c>
      <c r="B20" s="4" t="str">
        <f ca="1">IFERROR(__xludf.DUMMYFUNCTION("INDEX(IFNA(REGEXEXTRACT(D20, ""([^ ]+)$"")))"),"KC")</f>
        <v>KC</v>
      </c>
      <c r="C20" s="4">
        <f t="shared" si="1"/>
        <v>16.54</v>
      </c>
      <c r="D20" s="4" t="s">
        <v>73</v>
      </c>
      <c r="E20" s="7" t="s">
        <v>49</v>
      </c>
      <c r="F20" s="6">
        <v>17</v>
      </c>
      <c r="G20" s="7">
        <v>42</v>
      </c>
      <c r="H20" s="4">
        <v>28</v>
      </c>
      <c r="I20" s="4">
        <v>266</v>
      </c>
      <c r="J20" s="4">
        <v>1</v>
      </c>
      <c r="K20" s="4">
        <v>0</v>
      </c>
      <c r="L20" s="8">
        <v>0</v>
      </c>
      <c r="M20" s="7">
        <v>3</v>
      </c>
      <c r="N20" s="4">
        <v>19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Tylan Wallace</v>
      </c>
      <c r="B21" s="4" t="str">
        <f ca="1">IFERROR(__xludf.DUMMYFUNCTION("INDEX(IFNA(REGEXEXTRACT(D21, ""([^ ]+)$"")))"),"BAL")</f>
        <v>BAL</v>
      </c>
      <c r="C21" s="4">
        <f t="shared" si="1"/>
        <v>19</v>
      </c>
      <c r="D21" s="4" t="s">
        <v>486</v>
      </c>
      <c r="E21" s="7" t="s">
        <v>348</v>
      </c>
      <c r="F21" s="6">
        <v>17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0</v>
      </c>
      <c r="N21" s="4">
        <v>0</v>
      </c>
      <c r="O21" s="4">
        <v>0</v>
      </c>
      <c r="P21" s="8">
        <v>0</v>
      </c>
      <c r="Q21" s="7">
        <v>3</v>
      </c>
      <c r="R21" s="4">
        <v>115</v>
      </c>
      <c r="S21" s="4">
        <v>1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Austin Ekeler</v>
      </c>
      <c r="B22" s="4" t="str">
        <f ca="1">IFERROR(__xludf.DUMMYFUNCTION("INDEX(IFNA(REGEXEXTRACT(D22, ""([^ ]+)$"")))"),"WAS")</f>
        <v>WAS</v>
      </c>
      <c r="C22" s="4">
        <f t="shared" si="1"/>
        <v>17.599999999999998</v>
      </c>
      <c r="D22" s="4" t="s">
        <v>151</v>
      </c>
      <c r="E22" s="7" t="s">
        <v>116</v>
      </c>
      <c r="F22" s="6">
        <v>16</v>
      </c>
      <c r="G22" s="7">
        <v>0</v>
      </c>
      <c r="H22" s="4">
        <v>0</v>
      </c>
      <c r="I22" s="4">
        <v>0</v>
      </c>
      <c r="J22" s="4">
        <v>0</v>
      </c>
      <c r="K22" s="4">
        <v>0</v>
      </c>
      <c r="L22" s="8">
        <v>0</v>
      </c>
      <c r="M22" s="7">
        <v>13</v>
      </c>
      <c r="N22" s="4">
        <v>44</v>
      </c>
      <c r="O22" s="4">
        <v>2</v>
      </c>
      <c r="P22" s="8">
        <v>0</v>
      </c>
      <c r="Q22" s="7">
        <v>1</v>
      </c>
      <c r="R22" s="4">
        <v>7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Joe Flacco</v>
      </c>
      <c r="B23" s="4" t="str">
        <f ca="1">IFERROR(__xludf.DUMMYFUNCTION("INDEX(IFNA(REGEXEXTRACT(D23, ""([^ ]+)$"")))"),"IND")</f>
        <v>IND</v>
      </c>
      <c r="C23" s="4">
        <f t="shared" si="1"/>
        <v>10.880000000000003</v>
      </c>
      <c r="D23" s="4" t="s">
        <v>464</v>
      </c>
      <c r="E23" s="7" t="s">
        <v>342</v>
      </c>
      <c r="F23" s="6">
        <v>15</v>
      </c>
      <c r="G23" s="7">
        <v>35</v>
      </c>
      <c r="H23" s="4">
        <v>26</v>
      </c>
      <c r="I23" s="4">
        <v>272</v>
      </c>
      <c r="J23" s="4">
        <v>2</v>
      </c>
      <c r="K23" s="4">
        <v>3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1</v>
      </c>
      <c r="V23" s="8">
        <v>0</v>
      </c>
    </row>
    <row r="24" spans="1:22" x14ac:dyDescent="0.2">
      <c r="A24" s="4" t="str">
        <f t="shared" ca="1" si="0"/>
        <v>George Pickens</v>
      </c>
      <c r="B24" s="4" t="str">
        <f ca="1">IFERROR(__xludf.DUMMYFUNCTION("INDEX(IFNA(REGEXEXTRACT(D24, ""([^ ]+)$"")))"),"PIT")</f>
        <v>PIT</v>
      </c>
      <c r="C24" s="4">
        <f t="shared" si="1"/>
        <v>18</v>
      </c>
      <c r="D24" s="4" t="s">
        <v>136</v>
      </c>
      <c r="E24" s="7" t="s">
        <v>341</v>
      </c>
      <c r="F24" s="6">
        <v>15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1</v>
      </c>
      <c r="N24" s="4">
        <v>4</v>
      </c>
      <c r="O24" s="4">
        <v>0</v>
      </c>
      <c r="P24" s="8">
        <v>0</v>
      </c>
      <c r="Q24" s="7">
        <v>5</v>
      </c>
      <c r="R24" s="4">
        <v>91</v>
      </c>
      <c r="S24" s="4">
        <v>1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Tyrone Tracy</v>
      </c>
      <c r="B25" s="4" t="str">
        <f ca="1">IFERROR(__xludf.DUMMYFUNCTION("INDEX(IFNA(REGEXEXTRACT(D25, ""([^ ]+)$"")))"),"NYG")</f>
        <v>NYG</v>
      </c>
      <c r="C25" s="4">
        <f t="shared" si="1"/>
        <v>14.900000000000002</v>
      </c>
      <c r="D25" s="4" t="s">
        <v>327</v>
      </c>
      <c r="E25" s="7" t="s">
        <v>344</v>
      </c>
      <c r="F25" s="6">
        <v>15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18</v>
      </c>
      <c r="N25" s="4">
        <v>103</v>
      </c>
      <c r="O25" s="4">
        <v>1</v>
      </c>
      <c r="P25" s="8">
        <v>0</v>
      </c>
      <c r="Q25" s="7">
        <v>1</v>
      </c>
      <c r="R25" s="4">
        <v>1</v>
      </c>
      <c r="S25" s="4">
        <v>0</v>
      </c>
      <c r="T25" s="8">
        <v>0</v>
      </c>
      <c r="U25" s="7">
        <v>1</v>
      </c>
      <c r="V25" s="8">
        <v>0</v>
      </c>
    </row>
    <row r="26" spans="1:22" x14ac:dyDescent="0.2">
      <c r="A26" s="4" t="str">
        <f t="shared" ca="1" si="0"/>
        <v>Chase Brown</v>
      </c>
      <c r="B26" s="4" t="str">
        <f ca="1">IFERROR(__xludf.DUMMYFUNCTION("INDEX(IFNA(REGEXEXTRACT(D26, ""([^ ]+)$"")))"),"CIN")</f>
        <v>CIN</v>
      </c>
      <c r="C26" s="4">
        <f t="shared" si="1"/>
        <v>17.899999999999999</v>
      </c>
      <c r="D26" s="4" t="s">
        <v>210</v>
      </c>
      <c r="E26" s="7" t="s">
        <v>347</v>
      </c>
      <c r="F26" s="6">
        <v>14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13</v>
      </c>
      <c r="N26" s="4">
        <v>42</v>
      </c>
      <c r="O26" s="4">
        <v>1</v>
      </c>
      <c r="P26" s="8">
        <v>0</v>
      </c>
      <c r="Q26" s="7">
        <v>9</v>
      </c>
      <c r="R26" s="4">
        <v>52</v>
      </c>
      <c r="S26" s="4">
        <v>0</v>
      </c>
      <c r="T26" s="8">
        <v>0</v>
      </c>
      <c r="U26" s="7">
        <v>1</v>
      </c>
      <c r="V26" s="8">
        <v>0</v>
      </c>
    </row>
    <row r="27" spans="1:22" x14ac:dyDescent="0.2">
      <c r="A27" s="4" t="str">
        <f t="shared" ca="1" si="0"/>
        <v>James Cook</v>
      </c>
      <c r="B27" s="4" t="str">
        <f ca="1">IFERROR(__xludf.DUMMYFUNCTION("INDEX(IFNA(REGEXEXTRACT(D27, ""([^ ]+)$"")))"),"BUF")</f>
        <v>BUF</v>
      </c>
      <c r="C27" s="4">
        <f t="shared" si="1"/>
        <v>15</v>
      </c>
      <c r="D27" s="4" t="s">
        <v>104</v>
      </c>
      <c r="E27" s="7" t="s">
        <v>35</v>
      </c>
      <c r="F27" s="6">
        <v>14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19</v>
      </c>
      <c r="N27" s="4">
        <v>80</v>
      </c>
      <c r="O27" s="4">
        <v>1</v>
      </c>
      <c r="P27" s="8">
        <v>0</v>
      </c>
      <c r="Q27" s="7">
        <v>1</v>
      </c>
      <c r="R27" s="4">
        <v>5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Mar'Keise Irving</v>
      </c>
      <c r="B28" s="4" t="str">
        <f ca="1">IFERROR(__xludf.DUMMYFUNCTION("INDEX(IFNA(REGEXEXTRACT(D28, ""([^ ]+)$"")))"),"TB")</f>
        <v>TB</v>
      </c>
      <c r="C28" s="4">
        <f t="shared" si="1"/>
        <v>16.2</v>
      </c>
      <c r="D28" s="4" t="s">
        <v>143</v>
      </c>
      <c r="E28" s="7" t="s">
        <v>340</v>
      </c>
      <c r="F28" s="6">
        <v>14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13</v>
      </c>
      <c r="N28" s="4">
        <v>73</v>
      </c>
      <c r="O28" s="4">
        <v>1</v>
      </c>
      <c r="P28" s="8">
        <v>0</v>
      </c>
      <c r="Q28" s="7">
        <v>3</v>
      </c>
      <c r="R28" s="4">
        <v>14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Joe Mixon</v>
      </c>
      <c r="B29" s="4" t="str">
        <f ca="1">IFERROR(__xludf.DUMMYFUNCTION("INDEX(IFNA(REGEXEXTRACT(D29, ""([^ ]+)$"")))"),"HOU")</f>
        <v>HOU</v>
      </c>
      <c r="C29" s="4">
        <f t="shared" si="1"/>
        <v>16</v>
      </c>
      <c r="D29" s="4" t="s">
        <v>34</v>
      </c>
      <c r="E29" s="7" t="s">
        <v>422</v>
      </c>
      <c r="F29" s="6">
        <v>14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25</v>
      </c>
      <c r="N29" s="4">
        <v>46</v>
      </c>
      <c r="O29" s="4">
        <v>1</v>
      </c>
      <c r="P29" s="8">
        <v>0</v>
      </c>
      <c r="Q29" s="7">
        <v>2</v>
      </c>
      <c r="R29" s="4">
        <v>44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Alec Pierce</v>
      </c>
      <c r="B30" s="4" t="str">
        <f ca="1">IFERROR(__xludf.DUMMYFUNCTION("INDEX(IFNA(REGEXEXTRACT(D30, ""([^ ]+)$"")))"),"IND")</f>
        <v>IND</v>
      </c>
      <c r="C30" s="4">
        <f t="shared" si="1"/>
        <v>16.100000000000001</v>
      </c>
      <c r="D30" s="4" t="s">
        <v>57</v>
      </c>
      <c r="E30" s="7" t="s">
        <v>342</v>
      </c>
      <c r="F30" s="6">
        <v>14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0</v>
      </c>
      <c r="N30" s="4">
        <v>0</v>
      </c>
      <c r="O30" s="4">
        <v>0</v>
      </c>
      <c r="P30" s="8">
        <v>0</v>
      </c>
      <c r="Q30" s="7">
        <v>4</v>
      </c>
      <c r="R30" s="4">
        <v>81</v>
      </c>
      <c r="S30" s="4">
        <v>1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Bryce Young</v>
      </c>
      <c r="B31" s="4" t="str">
        <f ca="1">IFERROR(__xludf.DUMMYFUNCTION("INDEX(IFNA(REGEXEXTRACT(D31, ""([^ ]+)$"")))"),"CAR")</f>
        <v>CAR</v>
      </c>
      <c r="C31" s="4">
        <f t="shared" si="1"/>
        <v>12.04</v>
      </c>
      <c r="D31" s="4" t="s">
        <v>128</v>
      </c>
      <c r="E31" s="7" t="s">
        <v>354</v>
      </c>
      <c r="F31" s="6">
        <v>14</v>
      </c>
      <c r="G31" s="7">
        <v>25</v>
      </c>
      <c r="H31" s="4">
        <v>15</v>
      </c>
      <c r="I31" s="4">
        <v>126</v>
      </c>
      <c r="J31" s="4">
        <v>1</v>
      </c>
      <c r="K31" s="4">
        <v>0</v>
      </c>
      <c r="L31" s="8">
        <v>0</v>
      </c>
      <c r="M31" s="7">
        <v>2</v>
      </c>
      <c r="N31" s="4">
        <v>30</v>
      </c>
      <c r="O31" s="4">
        <v>0</v>
      </c>
      <c r="P31" s="8">
        <v>0</v>
      </c>
      <c r="Q31" s="7">
        <v>0</v>
      </c>
      <c r="R31" s="4">
        <v>0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Drake Maye</v>
      </c>
      <c r="B32" s="4" t="str">
        <f ca="1">IFERROR(__xludf.DUMMYFUNCTION("INDEX(IFNA(REGEXEXTRACT(D32, ""([^ ]+)$"")))"),"NE")</f>
        <v>NE</v>
      </c>
      <c r="C32" s="4">
        <f t="shared" si="1"/>
        <v>11.76</v>
      </c>
      <c r="D32" s="4" t="s">
        <v>442</v>
      </c>
      <c r="E32" s="7" t="s">
        <v>76</v>
      </c>
      <c r="F32" s="6">
        <v>13</v>
      </c>
      <c r="G32" s="7">
        <v>25</v>
      </c>
      <c r="H32" s="4">
        <v>15</v>
      </c>
      <c r="I32" s="4">
        <v>184</v>
      </c>
      <c r="J32" s="4">
        <v>1</v>
      </c>
      <c r="K32" s="4">
        <v>1</v>
      </c>
      <c r="L32" s="8">
        <v>0</v>
      </c>
      <c r="M32" s="7">
        <v>4</v>
      </c>
      <c r="N32" s="4">
        <v>24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John Metchie</v>
      </c>
      <c r="B33" s="4" t="str">
        <f ca="1">IFERROR(__xludf.DUMMYFUNCTION("INDEX(IFNA(REGEXEXTRACT(D33, ""([^ ]+)$"")))"),"HOU")</f>
        <v>HOU</v>
      </c>
      <c r="C33" s="4">
        <f t="shared" si="1"/>
        <v>15.9</v>
      </c>
      <c r="D33" s="4" t="s">
        <v>476</v>
      </c>
      <c r="E33" s="7" t="s">
        <v>422</v>
      </c>
      <c r="F33" s="6">
        <v>13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5</v>
      </c>
      <c r="R33" s="4">
        <v>74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Ricky Pearsall</v>
      </c>
      <c r="B34" s="4" t="str">
        <f ca="1">IFERROR(__xludf.DUMMYFUNCTION("INDEX(IFNA(REGEXEXTRACT(D34, ""([^ ]+)$"")))"),"SF")</f>
        <v>SF</v>
      </c>
      <c r="C34" s="4">
        <f t="shared" si="1"/>
        <v>15.3</v>
      </c>
      <c r="D34" s="4" t="s">
        <v>528</v>
      </c>
      <c r="E34" s="7" t="s">
        <v>31</v>
      </c>
      <c r="F34" s="6">
        <v>13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0</v>
      </c>
      <c r="N34" s="4">
        <v>0</v>
      </c>
      <c r="O34" s="4">
        <v>0</v>
      </c>
      <c r="P34" s="8">
        <v>0</v>
      </c>
      <c r="Q34" s="7">
        <v>4</v>
      </c>
      <c r="R34" s="4">
        <v>73</v>
      </c>
      <c r="S34" s="4">
        <v>1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Courtland Sutton</v>
      </c>
      <c r="B35" s="4" t="str">
        <f ca="1">IFERROR(__xludf.DUMMYFUNCTION("INDEX(IFNA(REGEXEXTRACT(D35, ""([^ ]+)$"")))"),"DEN")</f>
        <v>DEN</v>
      </c>
      <c r="C35" s="4">
        <f t="shared" si="1"/>
        <v>16</v>
      </c>
      <c r="D35" s="4" t="s">
        <v>203</v>
      </c>
      <c r="E35" s="7" t="s">
        <v>33</v>
      </c>
      <c r="F35" s="6">
        <v>13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6</v>
      </c>
      <c r="R35" s="4">
        <v>70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Mark Andrews</v>
      </c>
      <c r="B36" s="4" t="str">
        <f ca="1">IFERROR(__xludf.DUMMYFUNCTION("INDEX(IFNA(REGEXEXTRACT(D36, ""([^ ]+)$"")))"),"BAL")</f>
        <v>BAL</v>
      </c>
      <c r="C36" s="4">
        <f t="shared" si="1"/>
        <v>15.8</v>
      </c>
      <c r="D36" s="4" t="s">
        <v>229</v>
      </c>
      <c r="E36" s="7" t="s">
        <v>348</v>
      </c>
      <c r="F36" s="6">
        <v>12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0</v>
      </c>
      <c r="O36" s="4">
        <v>0</v>
      </c>
      <c r="P36" s="8">
        <v>0</v>
      </c>
      <c r="Q36" s="7">
        <v>6</v>
      </c>
      <c r="R36" s="4">
        <v>68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Derrick Henry</v>
      </c>
      <c r="B37" s="4" t="str">
        <f ca="1">IFERROR(__xludf.DUMMYFUNCTION("INDEX(IFNA(REGEXEXTRACT(D37, ""([^ ]+)$"")))"),"BAL")</f>
        <v>BAL</v>
      </c>
      <c r="C37" s="4">
        <f t="shared" si="1"/>
        <v>13.600000000000001</v>
      </c>
      <c r="D37" s="4" t="s">
        <v>108</v>
      </c>
      <c r="E37" s="7" t="s">
        <v>348</v>
      </c>
      <c r="F37" s="6">
        <v>12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16</v>
      </c>
      <c r="N37" s="4">
        <v>68</v>
      </c>
      <c r="O37" s="4">
        <v>1</v>
      </c>
      <c r="P37" s="8">
        <v>0</v>
      </c>
      <c r="Q37" s="7">
        <v>1</v>
      </c>
      <c r="R37" s="4">
        <v>3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Travis Kelce</v>
      </c>
      <c r="B38" s="4" t="str">
        <f ca="1">IFERROR(__xludf.DUMMYFUNCTION("INDEX(IFNA(REGEXEXTRACT(D38, ""([^ ]+)$"")))"),"KC")</f>
        <v>KC</v>
      </c>
      <c r="C38" s="4">
        <f t="shared" si="1"/>
        <v>16.399999999999999</v>
      </c>
      <c r="D38" s="4" t="s">
        <v>193</v>
      </c>
      <c r="E38" s="7" t="s">
        <v>49</v>
      </c>
      <c r="F38" s="6">
        <v>12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8</v>
      </c>
      <c r="R38" s="4">
        <v>64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Sam LaPorta</v>
      </c>
      <c r="B39" s="4" t="str">
        <f ca="1">IFERROR(__xludf.DUMMYFUNCTION("INDEX(IFNA(REGEXEXTRACT(D39, ""([^ ]+)$"")))"),"DET")</f>
        <v>DET</v>
      </c>
      <c r="C39" s="4">
        <f t="shared" si="1"/>
        <v>14.100000000000001</v>
      </c>
      <c r="D39" s="4" t="s">
        <v>176</v>
      </c>
      <c r="E39" s="7" t="s">
        <v>362</v>
      </c>
      <c r="F39" s="6">
        <v>12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0</v>
      </c>
      <c r="N39" s="4">
        <v>0</v>
      </c>
      <c r="O39" s="4">
        <v>0</v>
      </c>
      <c r="P39" s="8">
        <v>0</v>
      </c>
      <c r="Q39" s="7">
        <v>3</v>
      </c>
      <c r="R39" s="4">
        <v>66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Amon-Ra St. Brown</v>
      </c>
      <c r="B40" s="4" t="str">
        <f ca="1">IFERROR(__xludf.DUMMYFUNCTION("INDEX(IFNA(REGEXEXTRACT(D40, ""([^ ]+)$"")))"),"DET")</f>
        <v>DET</v>
      </c>
      <c r="C40" s="4">
        <f t="shared" si="1"/>
        <v>15</v>
      </c>
      <c r="D40" s="4" t="s">
        <v>273</v>
      </c>
      <c r="E40" s="7" t="s">
        <v>362</v>
      </c>
      <c r="F40" s="6">
        <v>12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6</v>
      </c>
      <c r="R40" s="4">
        <v>60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Rachaad White</v>
      </c>
      <c r="B41" s="4" t="str">
        <f ca="1">IFERROR(__xludf.DUMMYFUNCTION("INDEX(IFNA(REGEXEXTRACT(D41, ""([^ ]+)$"")))"),"TB")</f>
        <v>TB</v>
      </c>
      <c r="C41" s="4">
        <f t="shared" si="1"/>
        <v>16</v>
      </c>
      <c r="D41" s="4" t="s">
        <v>122</v>
      </c>
      <c r="E41" s="7" t="s">
        <v>340</v>
      </c>
      <c r="F41" s="6">
        <v>12</v>
      </c>
      <c r="G41" s="7">
        <v>0</v>
      </c>
      <c r="H41" s="4">
        <v>0</v>
      </c>
      <c r="I41" s="4">
        <v>0</v>
      </c>
      <c r="J41" s="4">
        <v>0</v>
      </c>
      <c r="K41" s="4">
        <v>0</v>
      </c>
      <c r="L41" s="8">
        <v>0</v>
      </c>
      <c r="M41" s="7">
        <v>10</v>
      </c>
      <c r="N41" s="4">
        <v>31</v>
      </c>
      <c r="O41" s="4">
        <v>0</v>
      </c>
      <c r="P41" s="8">
        <v>0</v>
      </c>
      <c r="Q41" s="7">
        <v>6</v>
      </c>
      <c r="R41" s="4">
        <v>39</v>
      </c>
      <c r="S41" s="4">
        <v>1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Rashod Bateman</v>
      </c>
      <c r="B42" s="4" t="str">
        <f ca="1">IFERROR(__xludf.DUMMYFUNCTION("INDEX(IFNA(REGEXEXTRACT(D42, ""([^ ]+)$"")))"),"BAL")</f>
        <v>BAL</v>
      </c>
      <c r="C42" s="4">
        <f t="shared" si="1"/>
        <v>14.4</v>
      </c>
      <c r="D42" s="4" t="s">
        <v>161</v>
      </c>
      <c r="E42" s="7" t="s">
        <v>348</v>
      </c>
      <c r="F42" s="6">
        <v>11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0</v>
      </c>
      <c r="N42" s="4">
        <v>0</v>
      </c>
      <c r="O42" s="4">
        <v>0</v>
      </c>
      <c r="P42" s="8">
        <v>0</v>
      </c>
      <c r="Q42" s="7">
        <v>6</v>
      </c>
      <c r="R42" s="4">
        <v>54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Jared Goff</v>
      </c>
      <c r="B43" s="4" t="str">
        <f ca="1">IFERROR(__xludf.DUMMYFUNCTION("INDEX(IFNA(REGEXEXTRACT(D43, ""([^ ]+)$"")))"),"DET")</f>
        <v>DET</v>
      </c>
      <c r="C43" s="4">
        <f t="shared" si="1"/>
        <v>7.8000000000000016</v>
      </c>
      <c r="D43" s="4" t="s">
        <v>90</v>
      </c>
      <c r="E43" s="7" t="s">
        <v>362</v>
      </c>
      <c r="F43" s="6">
        <v>11</v>
      </c>
      <c r="G43" s="7">
        <v>30</v>
      </c>
      <c r="H43" s="4">
        <v>15</v>
      </c>
      <c r="I43" s="4">
        <v>240</v>
      </c>
      <c r="J43" s="4">
        <v>2</v>
      </c>
      <c r="K43" s="4">
        <v>5</v>
      </c>
      <c r="L43" s="8">
        <v>0</v>
      </c>
      <c r="M43" s="7">
        <v>1</v>
      </c>
      <c r="N43" s="4">
        <v>2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Najee Harris</v>
      </c>
      <c r="B44" s="4" t="str">
        <f ca="1">IFERROR(__xludf.DUMMYFUNCTION("INDEX(IFNA(REGEXEXTRACT(D44, ""([^ ]+)$"")))"),"PIT")</f>
        <v>PIT</v>
      </c>
      <c r="C44" s="4">
        <f t="shared" si="1"/>
        <v>11.3</v>
      </c>
      <c r="D44" s="4" t="s">
        <v>142</v>
      </c>
      <c r="E44" s="7" t="s">
        <v>341</v>
      </c>
      <c r="F44" s="6">
        <v>11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21</v>
      </c>
      <c r="N44" s="4">
        <v>53</v>
      </c>
      <c r="O44" s="4">
        <v>1</v>
      </c>
      <c r="P44" s="8">
        <v>0</v>
      </c>
      <c r="Q44" s="7">
        <v>0</v>
      </c>
      <c r="R44" s="4">
        <v>0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Marvin Harrison</v>
      </c>
      <c r="B45" s="4" t="str">
        <f ca="1">IFERROR(__xludf.DUMMYFUNCTION("INDEX(IFNA(REGEXEXTRACT(D45, ""([^ ]+)$"")))"),"ARI")</f>
        <v>ARI</v>
      </c>
      <c r="C45" s="4">
        <f t="shared" si="1"/>
        <v>13.9</v>
      </c>
      <c r="D45" s="4" t="s">
        <v>299</v>
      </c>
      <c r="E45" s="7" t="s">
        <v>42</v>
      </c>
      <c r="F45" s="6">
        <v>11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5</v>
      </c>
      <c r="R45" s="4">
        <v>54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Daniel Jones</v>
      </c>
      <c r="B46" s="4" t="str">
        <f ca="1">IFERROR(__xludf.DUMMYFUNCTION("INDEX(IFNA(REGEXEXTRACT(D46, ""([^ ]+)$"")))"),"MIN")</f>
        <v>MIN</v>
      </c>
      <c r="C46" s="4">
        <f t="shared" si="1"/>
        <v>12.200000000000001</v>
      </c>
      <c r="D46" s="4" t="s">
        <v>173</v>
      </c>
      <c r="E46" s="7" t="s">
        <v>344</v>
      </c>
      <c r="F46" s="6">
        <v>11</v>
      </c>
      <c r="G46" s="7">
        <v>37</v>
      </c>
      <c r="H46" s="4">
        <v>22</v>
      </c>
      <c r="I46" s="4">
        <v>190</v>
      </c>
      <c r="J46" s="4">
        <v>0</v>
      </c>
      <c r="K46" s="4">
        <v>2</v>
      </c>
      <c r="L46" s="8">
        <v>0</v>
      </c>
      <c r="M46" s="7">
        <v>7</v>
      </c>
      <c r="N46" s="4">
        <v>26</v>
      </c>
      <c r="O46" s="4">
        <v>1</v>
      </c>
      <c r="P46" s="8">
        <v>0</v>
      </c>
      <c r="Q46" s="7">
        <v>0</v>
      </c>
      <c r="R46" s="4">
        <v>0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George Kittle</v>
      </c>
      <c r="B47" s="4" t="str">
        <f ca="1">IFERROR(__xludf.DUMMYFUNCTION("INDEX(IFNA(REGEXEXTRACT(D47, ""([^ ]+)$"")))"),"SF")</f>
        <v>SF</v>
      </c>
      <c r="C47" s="4">
        <f t="shared" si="1"/>
        <v>13.2</v>
      </c>
      <c r="D47" s="4" t="s">
        <v>175</v>
      </c>
      <c r="E47" s="7" t="s">
        <v>31</v>
      </c>
      <c r="F47" s="6">
        <v>11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3</v>
      </c>
      <c r="R47" s="4">
        <v>57</v>
      </c>
      <c r="S47" s="4">
        <v>1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Terry McLaurin</v>
      </c>
      <c r="B48" s="4" t="str">
        <f ca="1">IFERROR(__xludf.DUMMYFUNCTION("INDEX(IFNA(REGEXEXTRACT(D48, ""([^ ]+)$"")))"),"WAS")</f>
        <v>WAS</v>
      </c>
      <c r="C48" s="4">
        <f t="shared" si="1"/>
        <v>13.8</v>
      </c>
      <c r="D48" s="4" t="s">
        <v>255</v>
      </c>
      <c r="E48" s="7" t="s">
        <v>116</v>
      </c>
      <c r="F48" s="6">
        <v>11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5</v>
      </c>
      <c r="R48" s="4">
        <v>113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David Montgomery</v>
      </c>
      <c r="B49" s="4" t="str">
        <f ca="1">IFERROR(__xludf.DUMMYFUNCTION("INDEX(IFNA(REGEXEXTRACT(D49, ""([^ ]+)$"")))"),"DET")</f>
        <v>DET</v>
      </c>
      <c r="C49" s="4">
        <f t="shared" si="1"/>
        <v>12.1</v>
      </c>
      <c r="D49" s="4" t="s">
        <v>74</v>
      </c>
      <c r="E49" s="7" t="s">
        <v>362</v>
      </c>
      <c r="F49" s="6">
        <v>11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12</v>
      </c>
      <c r="N49" s="4">
        <v>32</v>
      </c>
      <c r="O49" s="4">
        <v>1</v>
      </c>
      <c r="P49" s="8">
        <v>0</v>
      </c>
      <c r="Q49" s="7">
        <v>1</v>
      </c>
      <c r="R49" s="4">
        <v>24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C.J. Stroud</v>
      </c>
      <c r="B50" s="4" t="str">
        <f ca="1">IFERROR(__xludf.DUMMYFUNCTION("INDEX(IFNA(REGEXEXTRACT(D50, ""([^ ]+)$"")))"),"HOU")</f>
        <v>HOU</v>
      </c>
      <c r="C50" s="4">
        <f t="shared" si="1"/>
        <v>9.7799999999999994</v>
      </c>
      <c r="D50" s="4" t="s">
        <v>36</v>
      </c>
      <c r="E50" s="7" t="s">
        <v>422</v>
      </c>
      <c r="F50" s="6">
        <v>11</v>
      </c>
      <c r="G50" s="7">
        <v>33</v>
      </c>
      <c r="H50" s="4">
        <v>19</v>
      </c>
      <c r="I50" s="4">
        <v>232</v>
      </c>
      <c r="J50" s="4">
        <v>1</v>
      </c>
      <c r="K50" s="4">
        <v>2</v>
      </c>
      <c r="L50" s="8">
        <v>0</v>
      </c>
      <c r="M50" s="7">
        <v>1</v>
      </c>
      <c r="N50" s="4">
        <v>5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Tua Tagovailoa</v>
      </c>
      <c r="B51" s="4" t="str">
        <f ca="1">IFERROR(__xludf.DUMMYFUNCTION("INDEX(IFNA(REGEXEXTRACT(D51, ""([^ ]+)$"")))"),"MIA")</f>
        <v>MIA</v>
      </c>
      <c r="C51" s="4">
        <f t="shared" si="1"/>
        <v>8.18</v>
      </c>
      <c r="D51" s="4" t="s">
        <v>43</v>
      </c>
      <c r="E51" s="7" t="s">
        <v>419</v>
      </c>
      <c r="F51" s="6">
        <v>11</v>
      </c>
      <c r="G51" s="7">
        <v>28</v>
      </c>
      <c r="H51" s="4">
        <v>20</v>
      </c>
      <c r="I51" s="4">
        <v>207</v>
      </c>
      <c r="J51" s="4">
        <v>1</v>
      </c>
      <c r="K51" s="4">
        <v>1</v>
      </c>
      <c r="L51" s="8">
        <v>0</v>
      </c>
      <c r="M51" s="7">
        <v>1</v>
      </c>
      <c r="N51" s="4">
        <v>-1</v>
      </c>
      <c r="O51" s="4">
        <v>0</v>
      </c>
      <c r="P51" s="8">
        <v>0</v>
      </c>
      <c r="Q51" s="7">
        <v>0</v>
      </c>
      <c r="R51" s="4">
        <v>0</v>
      </c>
      <c r="S51" s="4">
        <v>0</v>
      </c>
      <c r="T51" s="8">
        <v>0</v>
      </c>
      <c r="U51" s="7">
        <v>1</v>
      </c>
      <c r="V51" s="8">
        <v>0</v>
      </c>
    </row>
    <row r="52" spans="1:22" x14ac:dyDescent="0.2">
      <c r="A52" s="4" t="str">
        <f t="shared" ca="1" si="0"/>
        <v>Jonathan Taylor</v>
      </c>
      <c r="B52" s="4" t="str">
        <f ca="1">IFERROR(__xludf.DUMMYFUNCTION("INDEX(IFNA(REGEXEXTRACT(D52, ""([^ ]+)$"")))"),"IND")</f>
        <v>IND</v>
      </c>
      <c r="C52" s="4">
        <f t="shared" si="1"/>
        <v>13.200000000000001</v>
      </c>
      <c r="D52" s="4" t="s">
        <v>119</v>
      </c>
      <c r="E52" s="7" t="s">
        <v>342</v>
      </c>
      <c r="F52" s="6">
        <v>11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21</v>
      </c>
      <c r="N52" s="4">
        <v>114</v>
      </c>
      <c r="O52" s="4">
        <v>0</v>
      </c>
      <c r="P52" s="8">
        <v>0</v>
      </c>
      <c r="Q52" s="7">
        <v>2</v>
      </c>
      <c r="R52" s="4">
        <v>8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A.J. Brown</v>
      </c>
      <c r="B53" s="4" t="str">
        <f ca="1">IFERROR(__xludf.DUMMYFUNCTION("INDEX(IFNA(REGEXEXTRACT(D53, ""([^ ]+)$"")))"),"PHI")</f>
        <v>PHI</v>
      </c>
      <c r="C53" s="4">
        <f t="shared" si="1"/>
        <v>13.4</v>
      </c>
      <c r="D53" s="4" t="s">
        <v>62</v>
      </c>
      <c r="E53" s="7" t="s">
        <v>338</v>
      </c>
      <c r="F53" s="6">
        <v>10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5</v>
      </c>
      <c r="R53" s="4">
        <v>109</v>
      </c>
      <c r="S53" s="4">
        <v>0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Kirk Cousins</v>
      </c>
      <c r="B54" s="4" t="str">
        <f ca="1">IFERROR(__xludf.DUMMYFUNCTION("INDEX(IFNA(REGEXEXTRACT(D54, ""([^ ]+)$"")))"),"ATL")</f>
        <v>ATL</v>
      </c>
      <c r="C54" s="4">
        <f t="shared" si="1"/>
        <v>10.24</v>
      </c>
      <c r="D54" s="4" t="s">
        <v>130</v>
      </c>
      <c r="E54" s="7" t="s">
        <v>129</v>
      </c>
      <c r="F54" s="6">
        <v>10</v>
      </c>
      <c r="G54" s="7">
        <v>38</v>
      </c>
      <c r="H54" s="4">
        <v>23</v>
      </c>
      <c r="I54" s="4">
        <v>306</v>
      </c>
      <c r="J54" s="4">
        <v>0</v>
      </c>
      <c r="K54" s="4">
        <v>1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0</v>
      </c>
      <c r="R54" s="4">
        <v>0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Jahmyr Gibbs</v>
      </c>
      <c r="B55" s="4" t="str">
        <f ca="1">IFERROR(__xludf.DUMMYFUNCTION("INDEX(IFNA(REGEXEXTRACT(D55, ""([^ ]+)$"")))"),"DET")</f>
        <v>DET</v>
      </c>
      <c r="C55" s="4">
        <f t="shared" si="1"/>
        <v>11.8</v>
      </c>
      <c r="D55" s="4" t="s">
        <v>79</v>
      </c>
      <c r="E55" s="7" t="s">
        <v>362</v>
      </c>
      <c r="F55" s="6">
        <v>10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19</v>
      </c>
      <c r="N55" s="4">
        <v>71</v>
      </c>
      <c r="O55" s="4">
        <v>0</v>
      </c>
      <c r="P55" s="8">
        <v>0</v>
      </c>
      <c r="Q55" s="7">
        <v>2</v>
      </c>
      <c r="R55" s="4">
        <v>37</v>
      </c>
      <c r="S55" s="4">
        <v>0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Tanner Hudson</v>
      </c>
      <c r="B56" s="4" t="str">
        <f ca="1">IFERROR(__xludf.DUMMYFUNCTION("INDEX(IFNA(REGEXEXTRACT(D56, ""([^ ]+)$"")))"),"CIN")</f>
        <v>CIN</v>
      </c>
      <c r="C56" s="4">
        <f t="shared" si="1"/>
        <v>13.3</v>
      </c>
      <c r="D56" s="4" t="s">
        <v>303</v>
      </c>
      <c r="E56" s="7" t="s">
        <v>347</v>
      </c>
      <c r="F56" s="6">
        <v>10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1</v>
      </c>
      <c r="N56" s="4">
        <v>1</v>
      </c>
      <c r="O56" s="4">
        <v>0</v>
      </c>
      <c r="P56" s="8">
        <v>0</v>
      </c>
      <c r="Q56" s="7">
        <v>6</v>
      </c>
      <c r="R56" s="4">
        <v>42</v>
      </c>
      <c r="S56" s="4">
        <v>1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Alvin Kamara</v>
      </c>
      <c r="B57" s="4" t="str">
        <f ca="1">IFERROR(__xludf.DUMMYFUNCTION("INDEX(IFNA(REGEXEXTRACT(D57, ""([^ ]+)$"")))"),"NO")</f>
        <v>NO</v>
      </c>
      <c r="C57" s="4">
        <f t="shared" si="1"/>
        <v>13.4</v>
      </c>
      <c r="D57" s="4" t="s">
        <v>67</v>
      </c>
      <c r="E57" s="7" t="s">
        <v>339</v>
      </c>
      <c r="F57" s="6">
        <v>10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17</v>
      </c>
      <c r="N57" s="4">
        <v>55</v>
      </c>
      <c r="O57" s="4">
        <v>0</v>
      </c>
      <c r="P57" s="8">
        <v>0</v>
      </c>
      <c r="Q57" s="7">
        <v>5</v>
      </c>
      <c r="R57" s="4">
        <v>54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Baker Mayfield</v>
      </c>
      <c r="B58" s="4" t="str">
        <f ca="1">IFERROR(__xludf.DUMMYFUNCTION("INDEX(IFNA(REGEXEXTRACT(D58, ""([^ ]+)$"")))"),"TB")</f>
        <v>TB</v>
      </c>
      <c r="C58" s="4">
        <f t="shared" si="1"/>
        <v>8.9400000000000013</v>
      </c>
      <c r="D58" s="4" t="s">
        <v>18</v>
      </c>
      <c r="E58" s="7" t="s">
        <v>340</v>
      </c>
      <c r="F58" s="6">
        <v>10</v>
      </c>
      <c r="G58" s="7">
        <v>29</v>
      </c>
      <c r="H58" s="4">
        <v>18</v>
      </c>
      <c r="I58" s="4">
        <v>116</v>
      </c>
      <c r="J58" s="4">
        <v>1</v>
      </c>
      <c r="K58" s="4">
        <v>0</v>
      </c>
      <c r="L58" s="8">
        <v>0</v>
      </c>
      <c r="M58" s="7">
        <v>3</v>
      </c>
      <c r="N58" s="4">
        <v>3</v>
      </c>
      <c r="O58" s="4">
        <v>0</v>
      </c>
      <c r="P58" s="8">
        <v>0</v>
      </c>
      <c r="Q58" s="7">
        <v>0</v>
      </c>
      <c r="R58" s="4">
        <v>0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Kareem Hunt</v>
      </c>
      <c r="B59" s="4" t="str">
        <f ca="1">IFERROR(__xludf.DUMMYFUNCTION("INDEX(IFNA(REGEXEXTRACT(D59, ""([^ ]+)$"")))"),"KC")</f>
        <v>KC</v>
      </c>
      <c r="C59" s="4">
        <f t="shared" si="1"/>
        <v>13.5</v>
      </c>
      <c r="D59" s="4" t="s">
        <v>466</v>
      </c>
      <c r="E59" s="7" t="s">
        <v>49</v>
      </c>
      <c r="F59" s="6">
        <v>9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14</v>
      </c>
      <c r="N59" s="4">
        <v>35</v>
      </c>
      <c r="O59" s="4">
        <v>0</v>
      </c>
      <c r="P59" s="8">
        <v>0</v>
      </c>
      <c r="Q59" s="7">
        <v>7</v>
      </c>
      <c r="R59" s="4">
        <v>65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Jauan Jennings</v>
      </c>
      <c r="B60" s="4" t="str">
        <f ca="1">IFERROR(__xludf.DUMMYFUNCTION("INDEX(IFNA(REGEXEXTRACT(D60, ""([^ ]+)$"")))"),"SF")</f>
        <v>SF</v>
      </c>
      <c r="C60" s="4">
        <f t="shared" si="1"/>
        <v>12.8</v>
      </c>
      <c r="D60" s="4" t="s">
        <v>152</v>
      </c>
      <c r="E60" s="7" t="s">
        <v>31</v>
      </c>
      <c r="F60" s="6">
        <v>9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7</v>
      </c>
      <c r="R60" s="4">
        <v>93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Aaron Jones</v>
      </c>
      <c r="B61" s="4" t="str">
        <f ca="1">IFERROR(__xludf.DUMMYFUNCTION("INDEX(IFNA(REGEXEXTRACT(D61, ""([^ ]+)$"")))"),"MIN")</f>
        <v>MIN</v>
      </c>
      <c r="C61" s="4">
        <f t="shared" si="1"/>
        <v>11.100000000000001</v>
      </c>
      <c r="D61" s="4" t="s">
        <v>66</v>
      </c>
      <c r="E61" s="7" t="s">
        <v>351</v>
      </c>
      <c r="F61" s="6">
        <v>9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17</v>
      </c>
      <c r="N61" s="4">
        <v>88</v>
      </c>
      <c r="O61" s="4">
        <v>0</v>
      </c>
      <c r="P61" s="8">
        <v>0</v>
      </c>
      <c r="Q61" s="7">
        <v>2</v>
      </c>
      <c r="R61" s="4">
        <v>13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Drake London</v>
      </c>
      <c r="B62" s="4" t="str">
        <f ca="1">IFERROR(__xludf.DUMMYFUNCTION("INDEX(IFNA(REGEXEXTRACT(D62, ""([^ ]+)$"")))"),"ATL")</f>
        <v>ATL</v>
      </c>
      <c r="C62" s="4">
        <f t="shared" si="1"/>
        <v>13.700000000000001</v>
      </c>
      <c r="D62" s="4" t="s">
        <v>251</v>
      </c>
      <c r="E62" s="7" t="s">
        <v>129</v>
      </c>
      <c r="F62" s="6">
        <v>9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8</v>
      </c>
      <c r="R62" s="4">
        <v>97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Christian McCaffrey</v>
      </c>
      <c r="B63" s="4" t="str">
        <f ca="1">IFERROR(__xludf.DUMMYFUNCTION("INDEX(IFNA(REGEXEXTRACT(D63, ""([^ ]+)$"")))"),"SF")</f>
        <v>SF</v>
      </c>
      <c r="C63" s="4">
        <f t="shared" si="1"/>
        <v>13.700000000000001</v>
      </c>
      <c r="D63" s="4" t="s">
        <v>590</v>
      </c>
      <c r="E63" s="7" t="s">
        <v>31</v>
      </c>
      <c r="F63" s="6">
        <v>9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13</v>
      </c>
      <c r="N63" s="4">
        <v>39</v>
      </c>
      <c r="O63" s="4">
        <v>0</v>
      </c>
      <c r="P63" s="8">
        <v>0</v>
      </c>
      <c r="Q63" s="7">
        <v>6</v>
      </c>
      <c r="R63" s="4">
        <v>68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Darnell Mooney</v>
      </c>
      <c r="B64" s="4" t="str">
        <f ca="1">IFERROR(__xludf.DUMMYFUNCTION("INDEX(IFNA(REGEXEXTRACT(D64, ""([^ ]+)$"")))"),"ATL")</f>
        <v>ATL</v>
      </c>
      <c r="C64" s="4">
        <f t="shared" si="1"/>
        <v>12.100000000000001</v>
      </c>
      <c r="D64" s="4" t="s">
        <v>257</v>
      </c>
      <c r="E64" s="7" t="s">
        <v>129</v>
      </c>
      <c r="F64" s="6">
        <v>9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5</v>
      </c>
      <c r="R64" s="4">
        <v>96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Puka Nacua</v>
      </c>
      <c r="B65" s="4" t="str">
        <f ca="1">IFERROR(__xludf.DUMMYFUNCTION("INDEX(IFNA(REGEXEXTRACT(D65, ""([^ ]+)$"")))"),"LA")</f>
        <v>LA</v>
      </c>
      <c r="C65" s="4">
        <f t="shared" si="1"/>
        <v>14.3</v>
      </c>
      <c r="D65" s="4" t="s">
        <v>199</v>
      </c>
      <c r="E65" s="7" t="s">
        <v>421</v>
      </c>
      <c r="F65" s="6">
        <v>9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9</v>
      </c>
      <c r="R65" s="4">
        <v>98</v>
      </c>
      <c r="S65" s="4">
        <v>0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Matthew Stafford</v>
      </c>
      <c r="B66" s="4" t="str">
        <f ca="1">IFERROR(__xludf.DUMMYFUNCTION("INDEX(IFNA(REGEXEXTRACT(D66, ""([^ ]+)$"")))"),"LA")</f>
        <v>LA</v>
      </c>
      <c r="C66" s="4">
        <f t="shared" si="1"/>
        <v>9.7200000000000006</v>
      </c>
      <c r="D66" s="4" t="s">
        <v>69</v>
      </c>
      <c r="E66" s="7" t="s">
        <v>421</v>
      </c>
      <c r="F66" s="6">
        <v>9</v>
      </c>
      <c r="G66" s="7">
        <v>46</v>
      </c>
      <c r="H66" s="4">
        <v>32</v>
      </c>
      <c r="I66" s="4">
        <v>293</v>
      </c>
      <c r="J66" s="4">
        <v>0</v>
      </c>
      <c r="K66" s="4">
        <v>1</v>
      </c>
      <c r="L66" s="8">
        <v>0</v>
      </c>
      <c r="M66" s="7">
        <v>1</v>
      </c>
      <c r="N66" s="4">
        <v>0</v>
      </c>
      <c r="O66" s="4">
        <v>0</v>
      </c>
      <c r="P66" s="8">
        <v>0</v>
      </c>
      <c r="Q66" s="7">
        <v>0</v>
      </c>
      <c r="R66" s="4">
        <v>0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Devaughn Vele</v>
      </c>
      <c r="B67" s="4" t="str">
        <f ca="1">IFERROR(__xludf.DUMMYFUNCTION("INDEX(IFNA(REGEXEXTRACT(D67, ""([^ ]+)$"")))"),"DEN")</f>
        <v>DEN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11.9</v>
      </c>
      <c r="D67" s="4" t="s">
        <v>204</v>
      </c>
      <c r="E67" s="7" t="s">
        <v>33</v>
      </c>
      <c r="F67" s="6">
        <v>9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4</v>
      </c>
      <c r="R67" s="4">
        <v>39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Mike Williams</v>
      </c>
      <c r="B68" s="4" t="str">
        <f ca="1">IFERROR(__xludf.DUMMYFUNCTION("INDEX(IFNA(REGEXEXTRACT(D68, ""([^ ]+)$"")))"),"PIT")</f>
        <v>PIT</v>
      </c>
      <c r="C68" s="4">
        <f t="shared" si="2"/>
        <v>9.6999999999999993</v>
      </c>
      <c r="D68" s="4" t="s">
        <v>397</v>
      </c>
      <c r="E68" s="7" t="s">
        <v>341</v>
      </c>
      <c r="F68" s="6">
        <v>9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1</v>
      </c>
      <c r="R68" s="4">
        <v>32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Trey Benson</v>
      </c>
      <c r="B69" s="4" t="str">
        <f ca="1">IFERROR(__xludf.DUMMYFUNCTION("INDEX(IFNA(REGEXEXTRACT(D69, ""([^ ]+)$"")))"),"ARI")</f>
        <v>ARI</v>
      </c>
      <c r="C69" s="4">
        <f t="shared" si="2"/>
        <v>9.6999999999999993</v>
      </c>
      <c r="D69" s="4" t="s">
        <v>230</v>
      </c>
      <c r="E69" s="7" t="s">
        <v>42</v>
      </c>
      <c r="F69" s="6">
        <v>8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10</v>
      </c>
      <c r="N69" s="4">
        <v>62</v>
      </c>
      <c r="O69" s="4">
        <v>0</v>
      </c>
      <c r="P69" s="8">
        <v>0</v>
      </c>
      <c r="Q69" s="7">
        <v>2</v>
      </c>
      <c r="R69" s="4">
        <v>25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Jayden Daniels</v>
      </c>
      <c r="B70" s="4" t="str">
        <f ca="1">IFERROR(__xludf.DUMMYFUNCTION("INDEX(IFNA(REGEXEXTRACT(D70, ""([^ ]+)$"")))"),"WAS")</f>
        <v>WAS</v>
      </c>
      <c r="C70" s="4">
        <f t="shared" si="2"/>
        <v>8.58</v>
      </c>
      <c r="D70" s="4" t="s">
        <v>30</v>
      </c>
      <c r="E70" s="7" t="s">
        <v>116</v>
      </c>
      <c r="F70" s="6">
        <v>8</v>
      </c>
      <c r="G70" s="7">
        <v>34</v>
      </c>
      <c r="H70" s="4">
        <v>17</v>
      </c>
      <c r="I70" s="4">
        <v>202</v>
      </c>
      <c r="J70" s="4">
        <v>0</v>
      </c>
      <c r="K70" s="4">
        <v>0</v>
      </c>
      <c r="L70" s="8">
        <v>0</v>
      </c>
      <c r="M70" s="7">
        <v>3</v>
      </c>
      <c r="N70" s="4">
        <v>5</v>
      </c>
      <c r="O70" s="4">
        <v>0</v>
      </c>
      <c r="P70" s="8">
        <v>0</v>
      </c>
      <c r="Q70" s="7">
        <v>0</v>
      </c>
      <c r="R70" s="4">
        <v>0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Dallas Goedert</v>
      </c>
      <c r="B71" s="4" t="str">
        <f ca="1">IFERROR(__xludf.DUMMYFUNCTION("INDEX(IFNA(REGEXEXTRACT(D71, ""([^ ]+)$"")))"),"PHI")</f>
        <v>PHI</v>
      </c>
      <c r="C71" s="4">
        <f t="shared" si="2"/>
        <v>9.5</v>
      </c>
      <c r="D71" s="4" t="s">
        <v>187</v>
      </c>
      <c r="E71" s="7" t="s">
        <v>338</v>
      </c>
      <c r="F71" s="6">
        <v>8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2</v>
      </c>
      <c r="R71" s="4">
        <v>25</v>
      </c>
      <c r="S71" s="4">
        <v>1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Breece Hall</v>
      </c>
      <c r="B72" s="4" t="str">
        <f ca="1">IFERROR(__xludf.DUMMYFUNCTION("INDEX(IFNA(REGEXEXTRACT(D72, ""([^ ]+)$"")))"),"NYJ")</f>
        <v>NYJ</v>
      </c>
      <c r="C72" s="4">
        <f t="shared" si="2"/>
        <v>10.3</v>
      </c>
      <c r="D72" s="4" t="s">
        <v>80</v>
      </c>
      <c r="E72" s="7" t="s">
        <v>359</v>
      </c>
      <c r="F72" s="6">
        <v>8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10</v>
      </c>
      <c r="N72" s="4">
        <v>52</v>
      </c>
      <c r="O72" s="4">
        <v>0</v>
      </c>
      <c r="P72" s="8">
        <v>0</v>
      </c>
      <c r="Q72" s="7">
        <v>4</v>
      </c>
      <c r="R72" s="4">
        <v>31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Tyreek Hill</v>
      </c>
      <c r="B73" s="4" t="str">
        <f ca="1">IFERROR(__xludf.DUMMYFUNCTION("INDEX(IFNA(REGEXEXTRACT(D73, ""([^ ]+)$"")))"),"MIA")</f>
        <v>MIA</v>
      </c>
      <c r="C73" s="4">
        <f t="shared" si="2"/>
        <v>10.199999999999999</v>
      </c>
      <c r="D73" s="4" t="s">
        <v>47</v>
      </c>
      <c r="E73" s="7" t="s">
        <v>419</v>
      </c>
      <c r="F73" s="6">
        <v>8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2</v>
      </c>
      <c r="N73" s="4">
        <v>11</v>
      </c>
      <c r="O73" s="4">
        <v>0</v>
      </c>
      <c r="P73" s="8">
        <v>0</v>
      </c>
      <c r="Q73" s="7">
        <v>3</v>
      </c>
      <c r="R73" s="4">
        <v>16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Mack Hollins</v>
      </c>
      <c r="B74" s="4" t="str">
        <f ca="1">IFERROR(__xludf.DUMMYFUNCTION("INDEX(IFNA(REGEXEXTRACT(D74, ""([^ ]+)$"")))"),"BUF")</f>
        <v>BUF</v>
      </c>
      <c r="C74" s="4">
        <f t="shared" si="2"/>
        <v>10.6</v>
      </c>
      <c r="D74" s="4" t="s">
        <v>131</v>
      </c>
      <c r="E74" s="7" t="s">
        <v>35</v>
      </c>
      <c r="F74" s="6">
        <v>8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4</v>
      </c>
      <c r="R74" s="4">
        <v>86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Quentin Johnston</v>
      </c>
      <c r="B75" s="4" t="str">
        <f ca="1">IFERROR(__xludf.DUMMYFUNCTION("INDEX(IFNA(REGEXEXTRACT(D75, ""([^ ]+)$"")))"),"LAC")</f>
        <v>LAC</v>
      </c>
      <c r="C75" s="4">
        <f t="shared" si="2"/>
        <v>9.4</v>
      </c>
      <c r="D75" s="4" t="s">
        <v>192</v>
      </c>
      <c r="E75" s="7" t="s">
        <v>157</v>
      </c>
      <c r="F75" s="6">
        <v>8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2</v>
      </c>
      <c r="R75" s="4">
        <v>24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Cooper Kupp</v>
      </c>
      <c r="B76" s="4" t="str">
        <f ca="1">IFERROR(__xludf.DUMMYFUNCTION("INDEX(IFNA(REGEXEXTRACT(D76, ""([^ ]+)$"")))"),"LA")</f>
        <v>LA</v>
      </c>
      <c r="C76" s="4">
        <f t="shared" si="2"/>
        <v>11.5</v>
      </c>
      <c r="D76" s="4" t="s">
        <v>55</v>
      </c>
      <c r="E76" s="7" t="s">
        <v>421</v>
      </c>
      <c r="F76" s="6">
        <v>8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7</v>
      </c>
      <c r="R76" s="4">
        <v>80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Malik Washington</v>
      </c>
      <c r="B77" s="4" t="str">
        <f ca="1">IFERROR(__xludf.DUMMYFUNCTION("INDEX(IFNA(REGEXEXTRACT(D77, ""([^ ]+)$"")))"),"MIA")</f>
        <v>MIA</v>
      </c>
      <c r="C77" s="4">
        <f t="shared" si="2"/>
        <v>10</v>
      </c>
      <c r="D77" s="4" t="s">
        <v>481</v>
      </c>
      <c r="E77" s="7" t="s">
        <v>419</v>
      </c>
      <c r="F77" s="6">
        <v>8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1</v>
      </c>
      <c r="N77" s="4">
        <v>18</v>
      </c>
      <c r="O77" s="4">
        <v>1</v>
      </c>
      <c r="P77" s="8">
        <v>0</v>
      </c>
      <c r="Q77" s="7">
        <v>1</v>
      </c>
      <c r="R77" s="4">
        <v>17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Saquon Barkley</v>
      </c>
      <c r="B78" s="4" t="str">
        <f ca="1">IFERROR(__xludf.DUMMYFUNCTION("INDEX(IFNA(REGEXEXTRACT(D78, ""([^ ]+)$"")))"),"PHI")</f>
        <v>PHI</v>
      </c>
      <c r="C78" s="4">
        <f t="shared" si="2"/>
        <v>8.3000000000000007</v>
      </c>
      <c r="D78" s="4" t="s">
        <v>22</v>
      </c>
      <c r="E78" s="7" t="s">
        <v>338</v>
      </c>
      <c r="F78" s="6">
        <v>7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14</v>
      </c>
      <c r="N78" s="4">
        <v>66</v>
      </c>
      <c r="O78" s="4">
        <v>0</v>
      </c>
      <c r="P78" s="8">
        <v>0</v>
      </c>
      <c r="Q78" s="7">
        <v>1</v>
      </c>
      <c r="R78" s="4">
        <v>12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Josh Downs</v>
      </c>
      <c r="B79" s="4" t="str">
        <f ca="1">IFERROR(__xludf.DUMMYFUNCTION("INDEX(IFNA(REGEXEXTRACT(D79, ""([^ ]+)$"")))"),"IND")</f>
        <v>IND</v>
      </c>
      <c r="C79" s="4">
        <f t="shared" si="2"/>
        <v>10.7</v>
      </c>
      <c r="D79" s="4" t="s">
        <v>435</v>
      </c>
      <c r="E79" s="7" t="s">
        <v>342</v>
      </c>
      <c r="F79" s="6">
        <v>7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7</v>
      </c>
      <c r="R79" s="4">
        <v>72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Pat Freiermuth</v>
      </c>
      <c r="B80" s="4" t="str">
        <f ca="1">IFERROR(__xludf.DUMMYFUNCTION("INDEX(IFNA(REGEXEXTRACT(D80, ""([^ ]+)$"")))"),"PIT")</f>
        <v>PIT</v>
      </c>
      <c r="C80" s="4">
        <f t="shared" si="2"/>
        <v>9.1999999999999993</v>
      </c>
      <c r="D80" s="4" t="s">
        <v>216</v>
      </c>
      <c r="E80" s="7" t="s">
        <v>341</v>
      </c>
      <c r="F80" s="6">
        <v>7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3</v>
      </c>
      <c r="R80" s="4">
        <v>17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T.J. Hockenson</v>
      </c>
      <c r="B81" s="4" t="str">
        <f ca="1">IFERROR(__xludf.DUMMYFUNCTION("INDEX(IFNA(REGEXEXTRACT(D81, ""([^ ]+)$"")))"),"MIN")</f>
        <v>MIN</v>
      </c>
      <c r="C81" s="4">
        <f t="shared" si="2"/>
        <v>11.2</v>
      </c>
      <c r="D81" s="4" t="s">
        <v>541</v>
      </c>
      <c r="E81" s="7" t="s">
        <v>351</v>
      </c>
      <c r="F81" s="6">
        <v>7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8</v>
      </c>
      <c r="R81" s="4">
        <v>72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Trey McBride</v>
      </c>
      <c r="B82" s="4" t="str">
        <f ca="1">IFERROR(__xludf.DUMMYFUNCTION("INDEX(IFNA(REGEXEXTRACT(D82, ""([^ ]+)$"")))"),"ARI")</f>
        <v>ARI</v>
      </c>
      <c r="C82" s="4">
        <f t="shared" si="2"/>
        <v>9.1000000000000014</v>
      </c>
      <c r="D82" s="4" t="s">
        <v>197</v>
      </c>
      <c r="E82" s="7" t="s">
        <v>42</v>
      </c>
      <c r="F82" s="6">
        <v>7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4</v>
      </c>
      <c r="R82" s="4">
        <v>71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Adonai Mitchell</v>
      </c>
      <c r="B83" s="4" t="str">
        <f ca="1">IFERROR(__xludf.DUMMYFUNCTION("INDEX(IFNA(REGEXEXTRACT(D83, ""([^ ]+)$"")))"),"IND")</f>
        <v>IND</v>
      </c>
      <c r="C83" s="4">
        <f t="shared" si="2"/>
        <v>10.100000000000001</v>
      </c>
      <c r="D83" s="4" t="s">
        <v>314</v>
      </c>
      <c r="E83" s="7" t="s">
        <v>342</v>
      </c>
      <c r="F83" s="6">
        <v>7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6</v>
      </c>
      <c r="R83" s="4">
        <v>71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Deebo Samuel</v>
      </c>
      <c r="B84" s="4" t="str">
        <f ca="1">IFERROR(__xludf.DUMMYFUNCTION("INDEX(IFNA(REGEXEXTRACT(D84, ""([^ ]+)$"")))"),"SF")</f>
        <v>SF</v>
      </c>
      <c r="C84" s="4">
        <f t="shared" si="2"/>
        <v>10.100000000000001</v>
      </c>
      <c r="D84" s="4" t="s">
        <v>86</v>
      </c>
      <c r="E84" s="7" t="s">
        <v>31</v>
      </c>
      <c r="F84" s="6">
        <v>7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3</v>
      </c>
      <c r="N84" s="4">
        <v>14</v>
      </c>
      <c r="O84" s="4">
        <v>0</v>
      </c>
      <c r="P84" s="8">
        <v>0</v>
      </c>
      <c r="Q84" s="7">
        <v>5</v>
      </c>
      <c r="R84" s="4">
        <v>62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Rhamondre Stevenson</v>
      </c>
      <c r="B85" s="4" t="str">
        <f ca="1">IFERROR(__xludf.DUMMYFUNCTION("INDEX(IFNA(REGEXEXTRACT(D85, ""([^ ]+)$"")))"),"NE")</f>
        <v>NE</v>
      </c>
      <c r="C85" s="4">
        <f t="shared" si="2"/>
        <v>8.2000000000000011</v>
      </c>
      <c r="D85" s="4" t="s">
        <v>58</v>
      </c>
      <c r="E85" s="7" t="s">
        <v>76</v>
      </c>
      <c r="F85" s="6">
        <v>7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20</v>
      </c>
      <c r="N85" s="4">
        <v>74</v>
      </c>
      <c r="O85" s="4">
        <v>0</v>
      </c>
      <c r="P85" s="8">
        <v>0</v>
      </c>
      <c r="Q85" s="7">
        <v>1</v>
      </c>
      <c r="R85" s="4">
        <v>3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Jaylen Warren</v>
      </c>
      <c r="B86" s="4" t="str">
        <f ca="1">IFERROR(__xludf.DUMMYFUNCTION("INDEX(IFNA(REGEXEXTRACT(D86, ""([^ ]+)$"")))"),"PIT")</f>
        <v>PIT</v>
      </c>
      <c r="C86" s="4">
        <f t="shared" si="2"/>
        <v>8.5</v>
      </c>
      <c r="D86" s="4" t="s">
        <v>277</v>
      </c>
      <c r="E86" s="7" t="s">
        <v>341</v>
      </c>
      <c r="F86" s="6">
        <v>7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14</v>
      </c>
      <c r="N86" s="4">
        <v>66</v>
      </c>
      <c r="O86" s="4">
        <v>0</v>
      </c>
      <c r="P86" s="8">
        <v>0</v>
      </c>
      <c r="Q86" s="7">
        <v>2</v>
      </c>
      <c r="R86" s="4">
        <v>29</v>
      </c>
      <c r="S86" s="4">
        <v>0</v>
      </c>
      <c r="T86" s="8">
        <v>0</v>
      </c>
      <c r="U86" s="7">
        <v>1</v>
      </c>
      <c r="V86" s="8">
        <v>0</v>
      </c>
    </row>
    <row r="87" spans="1:22" x14ac:dyDescent="0.2">
      <c r="A87" s="4" t="str">
        <f t="shared" ca="1" si="0"/>
        <v>Kyren Williams</v>
      </c>
      <c r="B87" s="4" t="str">
        <f ca="1">IFERROR(__xludf.DUMMYFUNCTION("INDEX(IFNA(REGEXEXTRACT(D87, ""([^ ]+)$"")))"),"LA")</f>
        <v>LA</v>
      </c>
      <c r="C87" s="4">
        <f t="shared" si="2"/>
        <v>8.6999999999999993</v>
      </c>
      <c r="D87" s="4" t="s">
        <v>103</v>
      </c>
      <c r="E87" s="7" t="s">
        <v>421</v>
      </c>
      <c r="F87" s="6">
        <v>7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15</v>
      </c>
      <c r="N87" s="4">
        <v>62</v>
      </c>
      <c r="O87" s="4">
        <v>0</v>
      </c>
      <c r="P87" s="8">
        <v>0</v>
      </c>
      <c r="Q87" s="7">
        <v>5</v>
      </c>
      <c r="R87" s="4">
        <v>20</v>
      </c>
      <c r="S87" s="4">
        <v>0</v>
      </c>
      <c r="T87" s="8">
        <v>0</v>
      </c>
      <c r="U87" s="7">
        <v>1</v>
      </c>
      <c r="V87" s="8">
        <v>0</v>
      </c>
    </row>
    <row r="88" spans="1:22" x14ac:dyDescent="0.2">
      <c r="A88" s="4" t="str">
        <f t="shared" ca="1" si="0"/>
        <v>Nelson Agholor</v>
      </c>
      <c r="B88" s="4" t="str">
        <f ca="1">IFERROR(__xludf.DUMMYFUNCTION("INDEX(IFNA(REGEXEXTRACT(D88, ""([^ ]+)$"")))"),"BAL")</f>
        <v>BAL</v>
      </c>
      <c r="C88" s="4">
        <f t="shared" si="2"/>
        <v>7.1</v>
      </c>
      <c r="D88" s="4" t="s">
        <v>279</v>
      </c>
      <c r="E88" s="7" t="s">
        <v>348</v>
      </c>
      <c r="F88" s="6">
        <v>6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1</v>
      </c>
      <c r="R88" s="4">
        <v>6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Tyler Goodson</v>
      </c>
      <c r="B89" s="4" t="str">
        <f ca="1">IFERROR(__xludf.DUMMYFUNCTION("INDEX(IFNA(REGEXEXTRACT(D89, ""([^ ]+)$"")))"),"IND")</f>
        <v>IND</v>
      </c>
      <c r="C89" s="4">
        <f t="shared" si="2"/>
        <v>7.9</v>
      </c>
      <c r="D89" s="4" t="s">
        <v>404</v>
      </c>
      <c r="E89" s="7" t="s">
        <v>342</v>
      </c>
      <c r="F89" s="6">
        <v>6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2</v>
      </c>
      <c r="R89" s="4">
        <v>9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Hassan Haskins</v>
      </c>
      <c r="B90" s="4" t="str">
        <f ca="1">IFERROR(__xludf.DUMMYFUNCTION("INDEX(IFNA(REGEXEXTRACT(D90, ""([^ ]+)$"")))"),"LAC")</f>
        <v>LAC</v>
      </c>
      <c r="C90" s="4">
        <f t="shared" si="2"/>
        <v>6.4</v>
      </c>
      <c r="D90" s="4" t="s">
        <v>387</v>
      </c>
      <c r="E90" s="7" t="s">
        <v>157</v>
      </c>
      <c r="F90" s="6">
        <v>6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2</v>
      </c>
      <c r="N90" s="4">
        <v>4</v>
      </c>
      <c r="O90" s="4">
        <v>1</v>
      </c>
      <c r="P90" s="8">
        <v>0</v>
      </c>
      <c r="Q90" s="7">
        <v>0</v>
      </c>
      <c r="R90" s="4">
        <v>0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Austin Hooper</v>
      </c>
      <c r="B91" s="4" t="str">
        <f ca="1">IFERROR(__xludf.DUMMYFUNCTION("INDEX(IFNA(REGEXEXTRACT(D91, ""([^ ]+)$"")))"),"NE")</f>
        <v>NE</v>
      </c>
      <c r="C91" s="4">
        <f t="shared" si="2"/>
        <v>7.9</v>
      </c>
      <c r="D91" s="4" t="s">
        <v>190</v>
      </c>
      <c r="E91" s="7" t="s">
        <v>76</v>
      </c>
      <c r="F91" s="6">
        <v>6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3</v>
      </c>
      <c r="R91" s="4">
        <v>64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Jeremy McNichols</v>
      </c>
      <c r="B92" s="4" t="str">
        <f ca="1">IFERROR(__xludf.DUMMYFUNCTION("INDEX(IFNA(REGEXEXTRACT(D92, ""([^ ]+)$"")))"),"WAS")</f>
        <v>WAS</v>
      </c>
      <c r="C92" s="4">
        <f t="shared" si="2"/>
        <v>6.7</v>
      </c>
      <c r="D92" s="4" t="s">
        <v>458</v>
      </c>
      <c r="E92" s="7" t="s">
        <v>116</v>
      </c>
      <c r="F92" s="6">
        <v>6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4</v>
      </c>
      <c r="N92" s="4">
        <v>7</v>
      </c>
      <c r="O92" s="4">
        <v>1</v>
      </c>
      <c r="P92" s="8">
        <v>0</v>
      </c>
      <c r="Q92" s="7">
        <v>0</v>
      </c>
      <c r="R92" s="4">
        <v>0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Ja'Lynn Polk</v>
      </c>
      <c r="B93" s="4" t="str">
        <f ca="1">IFERROR(__xludf.DUMMYFUNCTION("INDEX(IFNA(REGEXEXTRACT(D93, ""([^ ]+)$"")))"),"NE")</f>
        <v>NE</v>
      </c>
      <c r="C93" s="4">
        <f t="shared" si="2"/>
        <v>6.7</v>
      </c>
      <c r="D93" s="4" t="s">
        <v>318</v>
      </c>
      <c r="E93" s="7" t="s">
        <v>76</v>
      </c>
      <c r="F93" s="6">
        <v>6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1</v>
      </c>
      <c r="R93" s="4">
        <v>2</v>
      </c>
      <c r="S93" s="4">
        <v>1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Ja'Tavion Sanders</v>
      </c>
      <c r="B94" s="4" t="str">
        <f ca="1">IFERROR(__xludf.DUMMYFUNCTION("INDEX(IFNA(REGEXEXTRACT(D94, ""([^ ]+)$"")))"),"CAR")</f>
        <v>CAR</v>
      </c>
      <c r="C94" s="4">
        <f t="shared" si="2"/>
        <v>7.8</v>
      </c>
      <c r="D94" s="4" t="s">
        <v>321</v>
      </c>
      <c r="E94" s="7" t="s">
        <v>354</v>
      </c>
      <c r="F94" s="6">
        <v>6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2</v>
      </c>
      <c r="R94" s="4">
        <v>8</v>
      </c>
      <c r="S94" s="4">
        <v>1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Dalton Schultz</v>
      </c>
      <c r="B95" s="4" t="str">
        <f ca="1">IFERROR(__xludf.DUMMYFUNCTION("INDEX(IFNA(REGEXEXTRACT(D95, ""([^ ]+)$"")))"),"HOU")</f>
        <v>HOU</v>
      </c>
      <c r="C95" s="4">
        <f t="shared" si="2"/>
        <v>8.1000000000000014</v>
      </c>
      <c r="D95" s="4" t="s">
        <v>271</v>
      </c>
      <c r="E95" s="7" t="s">
        <v>422</v>
      </c>
      <c r="F95" s="6">
        <v>6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3</v>
      </c>
      <c r="R95" s="4">
        <v>66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Johnny Wilson</v>
      </c>
      <c r="B96" s="4" t="str">
        <f ca="1">IFERROR(__xludf.DUMMYFUNCTION("INDEX(IFNA(REGEXEXTRACT(D96, ""([^ ]+)$"")))"),"PHI")</f>
        <v>PHI</v>
      </c>
      <c r="C96" s="4">
        <f t="shared" si="2"/>
        <v>7</v>
      </c>
      <c r="D96" s="4" t="s">
        <v>462</v>
      </c>
      <c r="E96" s="7" t="s">
        <v>338</v>
      </c>
      <c r="F96" s="6">
        <v>6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1</v>
      </c>
      <c r="R96" s="4">
        <v>5</v>
      </c>
      <c r="S96" s="4">
        <v>1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Tyler Allgeier</v>
      </c>
      <c r="B97" s="4" t="str">
        <f ca="1">IFERROR(__xludf.DUMMYFUNCTION("INDEX(IFNA(REGEXEXTRACT(D97, ""([^ ]+)$"")))"),"ATL")</f>
        <v>ATL</v>
      </c>
      <c r="C97" s="4">
        <f t="shared" si="2"/>
        <v>5.9</v>
      </c>
      <c r="D97" s="4" t="s">
        <v>209</v>
      </c>
      <c r="E97" s="7" t="s">
        <v>129</v>
      </c>
      <c r="F97" s="6">
        <v>5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11</v>
      </c>
      <c r="N97" s="4">
        <v>59</v>
      </c>
      <c r="O97" s="4">
        <v>0</v>
      </c>
      <c r="P97" s="8">
        <v>0</v>
      </c>
      <c r="Q97" s="7">
        <v>0</v>
      </c>
      <c r="R97" s="4">
        <v>0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Sam Darnold</v>
      </c>
      <c r="B98" s="4" t="str">
        <f ca="1">IFERROR(__xludf.DUMMYFUNCTION("INDEX(IFNA(REGEXEXTRACT(D98, ""([^ ]+)$"")))"),"MIN")</f>
        <v>MIN</v>
      </c>
      <c r="C98" s="4">
        <f t="shared" si="2"/>
        <v>6.4400000000000013</v>
      </c>
      <c r="D98" s="4" t="s">
        <v>52</v>
      </c>
      <c r="E98" s="7" t="s">
        <v>351</v>
      </c>
      <c r="F98" s="6">
        <v>5</v>
      </c>
      <c r="G98" s="7">
        <v>38</v>
      </c>
      <c r="H98" s="4">
        <v>24</v>
      </c>
      <c r="I98" s="4">
        <v>241</v>
      </c>
      <c r="J98" s="4">
        <v>0</v>
      </c>
      <c r="K98" s="4">
        <v>3</v>
      </c>
      <c r="L98" s="8">
        <v>0</v>
      </c>
      <c r="M98" s="7">
        <v>7</v>
      </c>
      <c r="N98" s="4">
        <v>28</v>
      </c>
      <c r="O98" s="4">
        <v>0</v>
      </c>
      <c r="P98" s="8">
        <v>0</v>
      </c>
      <c r="Q98" s="7">
        <v>0</v>
      </c>
      <c r="R98" s="4">
        <v>0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J.K. Dobbins</v>
      </c>
      <c r="B99" s="4" t="str">
        <f ca="1">IFERROR(__xludf.DUMMYFUNCTION("INDEX(IFNA(REGEXEXTRACT(D99, ""([^ ]+)$"")))"),"LAC")</f>
        <v>LAC</v>
      </c>
      <c r="C99" s="4">
        <f t="shared" si="2"/>
        <v>7</v>
      </c>
      <c r="D99" s="4" t="s">
        <v>45</v>
      </c>
      <c r="E99" s="7" t="s">
        <v>157</v>
      </c>
      <c r="F99" s="6">
        <v>5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15</v>
      </c>
      <c r="N99" s="4">
        <v>50</v>
      </c>
      <c r="O99" s="4">
        <v>0</v>
      </c>
      <c r="P99" s="8">
        <v>0</v>
      </c>
      <c r="Q99" s="7">
        <v>3</v>
      </c>
      <c r="R99" s="4">
        <v>5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Demario Douglas</v>
      </c>
      <c r="B100" s="4" t="str">
        <f ca="1">IFERROR(__xludf.DUMMYFUNCTION("INDEX(IFNA(REGEXEXTRACT(D100, ""([^ ]+)$"")))"),"NE")</f>
        <v>NE</v>
      </c>
      <c r="C100" s="4">
        <f t="shared" si="2"/>
        <v>7</v>
      </c>
      <c r="D100" s="4" t="s">
        <v>236</v>
      </c>
      <c r="E100" s="7" t="s">
        <v>76</v>
      </c>
      <c r="F100" s="6">
        <v>5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4</v>
      </c>
      <c r="R100" s="4">
        <v>50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Rico Dowdle</v>
      </c>
      <c r="B101" s="4" t="str">
        <f ca="1">IFERROR(__xludf.DUMMYFUNCTION("INDEX(IFNA(REGEXEXTRACT(D101, ""([^ ]+)$"")))"),"DAL")</f>
        <v>DAL</v>
      </c>
      <c r="C101" s="4">
        <f t="shared" si="2"/>
        <v>7.1000000000000005</v>
      </c>
      <c r="D101" s="4" t="s">
        <v>213</v>
      </c>
      <c r="E101" s="7" t="s">
        <v>423</v>
      </c>
      <c r="F101" s="6">
        <v>5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12</v>
      </c>
      <c r="N101" s="4">
        <v>53</v>
      </c>
      <c r="O101" s="4">
        <v>0</v>
      </c>
      <c r="P101" s="8">
        <v>0</v>
      </c>
      <c r="Q101" s="7">
        <v>3</v>
      </c>
      <c r="R101" s="4">
        <v>3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Gus Edwards</v>
      </c>
      <c r="B102" s="4" t="str">
        <f ca="1">IFERROR(__xludf.DUMMYFUNCTION("INDEX(IFNA(REGEXEXTRACT(D102, ""([^ ]+)$"")))"),"LAC")</f>
        <v>LAC</v>
      </c>
      <c r="C102" s="4">
        <f t="shared" si="2"/>
        <v>5.5</v>
      </c>
      <c r="D102" s="4" t="s">
        <v>214</v>
      </c>
      <c r="E102" s="7" t="s">
        <v>157</v>
      </c>
      <c r="F102" s="6">
        <v>5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10</v>
      </c>
      <c r="N102" s="4">
        <v>55</v>
      </c>
      <c r="O102" s="4">
        <v>0</v>
      </c>
      <c r="P102" s="8">
        <v>0</v>
      </c>
      <c r="Q102" s="7">
        <v>0</v>
      </c>
      <c r="R102" s="4">
        <v>0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Audric Estime</v>
      </c>
      <c r="B103" s="4" t="str">
        <f ca="1">IFERROR(__xludf.DUMMYFUNCTION("INDEX(IFNA(REGEXEXTRACT(D103, ""([^ ]+)$"")))"),"DEN")</f>
        <v>DEN</v>
      </c>
      <c r="C103" s="4">
        <f t="shared" si="2"/>
        <v>5.3000000000000007</v>
      </c>
      <c r="D103" s="4" t="s">
        <v>238</v>
      </c>
      <c r="E103" s="7" t="s">
        <v>33</v>
      </c>
      <c r="F103" s="6">
        <v>5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14</v>
      </c>
      <c r="N103" s="4">
        <v>53</v>
      </c>
      <c r="O103" s="4">
        <v>0</v>
      </c>
      <c r="P103" s="8">
        <v>0</v>
      </c>
      <c r="Q103" s="7">
        <v>0</v>
      </c>
      <c r="R103" s="4">
        <v>0</v>
      </c>
      <c r="S103" s="4">
        <v>0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DeAndre Hopkins</v>
      </c>
      <c r="B104" s="4" t="str">
        <f ca="1">IFERROR(__xludf.DUMMYFUNCTION("INDEX(IFNA(REGEXEXTRACT(D104, ""([^ ]+)$"")))"),"KC")</f>
        <v>KC</v>
      </c>
      <c r="C104" s="4">
        <f t="shared" si="2"/>
        <v>7.6000000000000005</v>
      </c>
      <c r="D104" s="4" t="s">
        <v>302</v>
      </c>
      <c r="E104" s="7" t="s">
        <v>49</v>
      </c>
      <c r="F104" s="6">
        <v>5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4</v>
      </c>
      <c r="R104" s="4">
        <v>56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Mac Jones</v>
      </c>
      <c r="B105" s="4" t="str">
        <f ca="1">IFERROR(__xludf.DUMMYFUNCTION("INDEX(IFNA(REGEXEXTRACT(D105, ""([^ ]+)$"")))"),"JAX")</f>
        <v>JAX</v>
      </c>
      <c r="C105" s="4">
        <f t="shared" si="2"/>
        <v>5.24</v>
      </c>
      <c r="D105" s="4" t="s">
        <v>463</v>
      </c>
      <c r="E105" s="7" t="s">
        <v>155</v>
      </c>
      <c r="F105" s="6">
        <v>5</v>
      </c>
      <c r="G105" s="7">
        <v>22</v>
      </c>
      <c r="H105" s="4">
        <v>14</v>
      </c>
      <c r="I105" s="4">
        <v>111</v>
      </c>
      <c r="J105" s="4">
        <v>0</v>
      </c>
      <c r="K105" s="4">
        <v>2</v>
      </c>
      <c r="L105" s="8">
        <v>0</v>
      </c>
      <c r="M105" s="7">
        <v>5</v>
      </c>
      <c r="N105" s="4">
        <v>8</v>
      </c>
      <c r="O105" s="4">
        <v>1</v>
      </c>
      <c r="P105" s="8">
        <v>0</v>
      </c>
      <c r="Q105" s="7">
        <v>0</v>
      </c>
      <c r="R105" s="4">
        <v>0</v>
      </c>
      <c r="S105" s="4">
        <v>0</v>
      </c>
      <c r="T105" s="8">
        <v>0</v>
      </c>
      <c r="U105" s="7">
        <v>1</v>
      </c>
      <c r="V105" s="8">
        <v>0</v>
      </c>
    </row>
    <row r="106" spans="1:22" x14ac:dyDescent="0.2">
      <c r="A106" s="4" t="str">
        <f t="shared" ca="1" si="0"/>
        <v>Ladd McConkey</v>
      </c>
      <c r="B106" s="4" t="str">
        <f ca="1">IFERROR(__xludf.DUMMYFUNCTION("INDEX(IFNA(REGEXEXTRACT(D106, ""([^ ]+)$"")))"),"LAC")</f>
        <v>LAC</v>
      </c>
      <c r="C106" s="4">
        <f t="shared" si="2"/>
        <v>6.2</v>
      </c>
      <c r="D106" s="4" t="s">
        <v>126</v>
      </c>
      <c r="E106" s="7" t="s">
        <v>157</v>
      </c>
      <c r="F106" s="6">
        <v>5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2</v>
      </c>
      <c r="R106" s="4">
        <v>52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Malik Nabers</v>
      </c>
      <c r="B107" s="4" t="str">
        <f ca="1">IFERROR(__xludf.DUMMYFUNCTION("INDEX(IFNA(REGEXEXTRACT(D107, ""([^ ]+)$"")))"),"NYG")</f>
        <v>NYG</v>
      </c>
      <c r="C107" s="4">
        <f t="shared" si="2"/>
        <v>7.8</v>
      </c>
      <c r="D107" s="4" t="s">
        <v>154</v>
      </c>
      <c r="E107" s="7" t="s">
        <v>344</v>
      </c>
      <c r="F107" s="6">
        <v>5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1</v>
      </c>
      <c r="N107" s="4">
        <v>-2</v>
      </c>
      <c r="O107" s="4">
        <v>0</v>
      </c>
      <c r="P107" s="8">
        <v>0</v>
      </c>
      <c r="Q107" s="7">
        <v>6</v>
      </c>
      <c r="R107" s="4">
        <v>50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Josh Oliver</v>
      </c>
      <c r="B108" s="4" t="str">
        <f ca="1">IFERROR(__xludf.DUMMYFUNCTION("INDEX(IFNA(REGEXEXTRACT(D108, ""([^ ]+)$"")))"),"MIN")</f>
        <v>MIN</v>
      </c>
      <c r="C108" s="4">
        <f t="shared" si="2"/>
        <v>7.2</v>
      </c>
      <c r="D108" s="4" t="s">
        <v>220</v>
      </c>
      <c r="E108" s="7" t="s">
        <v>351</v>
      </c>
      <c r="F108" s="6">
        <v>5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4</v>
      </c>
      <c r="R108" s="4">
        <v>52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Kyle Pitts</v>
      </c>
      <c r="B109" s="4" t="str">
        <f ca="1">IFERROR(__xludf.DUMMYFUNCTION("INDEX(IFNA(REGEXEXTRACT(D109, ""([^ ]+)$"")))"),"ATL")</f>
        <v>ATL</v>
      </c>
      <c r="C109" s="4">
        <f t="shared" si="2"/>
        <v>7.5</v>
      </c>
      <c r="D109" s="4" t="s">
        <v>137</v>
      </c>
      <c r="E109" s="7" t="s">
        <v>129</v>
      </c>
      <c r="F109" s="6">
        <v>5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4</v>
      </c>
      <c r="R109" s="4">
        <v>55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Tony Pollard</v>
      </c>
      <c r="B110" s="4" t="str">
        <f ca="1">IFERROR(__xludf.DUMMYFUNCTION("INDEX(IFNA(REGEXEXTRACT(D110, ""([^ ]+)$"")))"),"TEN")</f>
        <v>TEN</v>
      </c>
      <c r="C110" s="4">
        <f t="shared" si="2"/>
        <v>8.3000000000000007</v>
      </c>
      <c r="D110" s="4" t="s">
        <v>75</v>
      </c>
      <c r="E110" s="7" t="s">
        <v>82</v>
      </c>
      <c r="F110" s="6">
        <v>5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9</v>
      </c>
      <c r="N110" s="4">
        <v>44</v>
      </c>
      <c r="O110" s="4">
        <v>0</v>
      </c>
      <c r="P110" s="8">
        <v>0</v>
      </c>
      <c r="Q110" s="7">
        <v>4</v>
      </c>
      <c r="R110" s="4">
        <v>19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Wan'Dale Robinson</v>
      </c>
      <c r="B111" s="4" t="str">
        <f ca="1">IFERROR(__xludf.DUMMYFUNCTION("INDEX(IFNA(REGEXEXTRACT(D111, ""([^ ]+)$"")))"),"NYG")</f>
        <v>NYG</v>
      </c>
      <c r="C111" s="4">
        <f t="shared" si="2"/>
        <v>7.6000000000000005</v>
      </c>
      <c r="D111" s="4" t="s">
        <v>169</v>
      </c>
      <c r="E111" s="7" t="s">
        <v>344</v>
      </c>
      <c r="F111" s="6">
        <v>5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5</v>
      </c>
      <c r="R111" s="4">
        <v>51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Aaron Rodgers</v>
      </c>
      <c r="B112" s="4" t="str">
        <f ca="1">IFERROR(__xludf.DUMMYFUNCTION("INDEX(IFNA(REGEXEXTRACT(D112, ""([^ ]+)$"")))"),"NYJ")</f>
        <v>NYJ</v>
      </c>
      <c r="C112" s="4">
        <f t="shared" si="2"/>
        <v>4.04</v>
      </c>
      <c r="D112" s="4" t="s">
        <v>117</v>
      </c>
      <c r="E112" s="7" t="s">
        <v>359</v>
      </c>
      <c r="F112" s="6">
        <v>5</v>
      </c>
      <c r="G112" s="7">
        <v>35</v>
      </c>
      <c r="H112" s="4">
        <v>22</v>
      </c>
      <c r="I112" s="4">
        <v>151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0</v>
      </c>
      <c r="R112" s="4">
        <v>0</v>
      </c>
      <c r="S112" s="4">
        <v>0</v>
      </c>
      <c r="T112" s="8">
        <v>0</v>
      </c>
      <c r="U112" s="7">
        <v>1</v>
      </c>
      <c r="V112" s="8">
        <v>0</v>
      </c>
    </row>
    <row r="113" spans="1:22" x14ac:dyDescent="0.2">
      <c r="A113" s="4" t="str">
        <f t="shared" ca="1" si="0"/>
        <v>Khalil Shakir</v>
      </c>
      <c r="B113" s="4" t="str">
        <f ca="1">IFERROR(__xludf.DUMMYFUNCTION("INDEX(IFNA(REGEXEXTRACT(D113, ""([^ ]+)$"")))"),"BUF")</f>
        <v>BUF</v>
      </c>
      <c r="C113" s="4">
        <f t="shared" si="2"/>
        <v>8.8000000000000007</v>
      </c>
      <c r="D113" s="4" t="s">
        <v>118</v>
      </c>
      <c r="E113" s="7" t="s">
        <v>35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6</v>
      </c>
      <c r="R113" s="4">
        <v>58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D'Andre Swift</v>
      </c>
      <c r="B114" s="4" t="str">
        <f ca="1">IFERROR(__xludf.DUMMYFUNCTION("INDEX(IFNA(REGEXEXTRACT(D114, ""([^ ]+)$"")))"),"CHI")</f>
        <v>CHI</v>
      </c>
      <c r="C114" s="4">
        <f t="shared" si="2"/>
        <v>7</v>
      </c>
      <c r="D114" s="4" t="s">
        <v>170</v>
      </c>
      <c r="E114" s="7" t="s">
        <v>101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16</v>
      </c>
      <c r="N114" s="4">
        <v>59</v>
      </c>
      <c r="O114" s="4">
        <v>0</v>
      </c>
      <c r="P114" s="8">
        <v>0</v>
      </c>
      <c r="Q114" s="7">
        <v>1</v>
      </c>
      <c r="R114" s="4">
        <v>6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Jaylen Waddle</v>
      </c>
      <c r="B115" s="4" t="str">
        <f ca="1">IFERROR(__xludf.DUMMYFUNCTION("INDEX(IFNA(REGEXEXTRACT(D115, ""([^ ]+)$"")))"),"MIA")</f>
        <v>MIA</v>
      </c>
      <c r="C115" s="4">
        <f t="shared" si="2"/>
        <v>7.1</v>
      </c>
      <c r="D115" s="4" t="s">
        <v>121</v>
      </c>
      <c r="E115" s="7" t="s">
        <v>419</v>
      </c>
      <c r="F115" s="6">
        <v>5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</v>
      </c>
      <c r="N115" s="4">
        <v>-1</v>
      </c>
      <c r="O115" s="4">
        <v>0</v>
      </c>
      <c r="P115" s="8">
        <v>0</v>
      </c>
      <c r="Q115" s="7">
        <v>3</v>
      </c>
      <c r="R115" s="4">
        <v>57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Caleb Williams</v>
      </c>
      <c r="B116" s="4" t="str">
        <f ca="1">IFERROR(__xludf.DUMMYFUNCTION("INDEX(IFNA(REGEXEXTRACT(D116, ""([^ ]+)$"")))"),"CHI")</f>
        <v>CHI</v>
      </c>
      <c r="C116" s="4">
        <f t="shared" si="2"/>
        <v>6.3</v>
      </c>
      <c r="D116" s="4" t="s">
        <v>156</v>
      </c>
      <c r="E116" s="7" t="s">
        <v>101</v>
      </c>
      <c r="F116" s="6">
        <v>5</v>
      </c>
      <c r="G116" s="7">
        <v>30</v>
      </c>
      <c r="H116" s="4">
        <v>16</v>
      </c>
      <c r="I116" s="4">
        <v>120</v>
      </c>
      <c r="J116" s="4">
        <v>0</v>
      </c>
      <c r="K116" s="4">
        <v>0</v>
      </c>
      <c r="L116" s="8">
        <v>0</v>
      </c>
      <c r="M116" s="7">
        <v>2</v>
      </c>
      <c r="N116" s="4">
        <v>15</v>
      </c>
      <c r="O116" s="4">
        <v>0</v>
      </c>
      <c r="P116" s="8">
        <v>0</v>
      </c>
      <c r="Q116" s="7">
        <v>0</v>
      </c>
      <c r="R116" s="4">
        <v>0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Jameson Williams</v>
      </c>
      <c r="B117" s="4" t="str">
        <f ca="1">IFERROR(__xludf.DUMMYFUNCTION("INDEX(IFNA(REGEXEXTRACT(D117, ""([^ ]+)$"")))"),"DET")</f>
        <v>DET</v>
      </c>
      <c r="C117" s="4">
        <f t="shared" si="2"/>
        <v>6.8000000000000007</v>
      </c>
      <c r="D117" s="4" t="s">
        <v>50</v>
      </c>
      <c r="E117" s="7" t="s">
        <v>362</v>
      </c>
      <c r="F117" s="6">
        <v>5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3</v>
      </c>
      <c r="R117" s="4">
        <v>53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De'Von Achane</v>
      </c>
      <c r="B118" s="4" t="str">
        <f ca="1">IFERROR(__xludf.DUMMYFUNCTION("INDEX(IFNA(REGEXEXTRACT(D118, ""([^ ]+)$"")))"),"MIA")</f>
        <v>MIA</v>
      </c>
      <c r="C118" s="4">
        <f t="shared" si="2"/>
        <v>7.7</v>
      </c>
      <c r="D118" s="4" t="s">
        <v>71</v>
      </c>
      <c r="E118" s="7" t="s">
        <v>419</v>
      </c>
      <c r="F118" s="6">
        <v>4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12</v>
      </c>
      <c r="N118" s="4">
        <v>37</v>
      </c>
      <c r="O118" s="4">
        <v>0</v>
      </c>
      <c r="P118" s="8">
        <v>0</v>
      </c>
      <c r="Q118" s="7">
        <v>5</v>
      </c>
      <c r="R118" s="4">
        <v>15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Keenan Allen</v>
      </c>
      <c r="B119" s="4" t="str">
        <f ca="1">IFERROR(__xludf.DUMMYFUNCTION("INDEX(IFNA(REGEXEXTRACT(D119, ""([^ ]+)$"")))"),"CHI")</f>
        <v>CHI</v>
      </c>
      <c r="C119" s="4">
        <f t="shared" si="2"/>
        <v>6.9</v>
      </c>
      <c r="D119" s="4" t="s">
        <v>208</v>
      </c>
      <c r="E119" s="7" t="s">
        <v>101</v>
      </c>
      <c r="F119" s="6">
        <v>4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5</v>
      </c>
      <c r="R119" s="4">
        <v>44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Kayshon Boutte</v>
      </c>
      <c r="B120" s="4" t="str">
        <f ca="1">IFERROR(__xludf.DUMMYFUNCTION("INDEX(IFNA(REGEXEXTRACT(D120, ""([^ ]+)$"")))"),"NE")</f>
        <v>NE</v>
      </c>
      <c r="C120" s="4">
        <f t="shared" si="2"/>
        <v>6.7</v>
      </c>
      <c r="D120" s="4" t="s">
        <v>448</v>
      </c>
      <c r="E120" s="7" t="s">
        <v>76</v>
      </c>
      <c r="F120" s="6">
        <v>4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4</v>
      </c>
      <c r="R120" s="4">
        <v>47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Jalen Coker</v>
      </c>
      <c r="B121" s="4" t="str">
        <f ca="1">IFERROR(__xludf.DUMMYFUNCTION("INDEX(IFNA(REGEXEXTRACT(D121, ""([^ ]+)$"")))"),"CAR")</f>
        <v>CAR</v>
      </c>
      <c r="C121" s="4">
        <f t="shared" si="2"/>
        <v>5.6000000000000005</v>
      </c>
      <c r="D121" s="4" t="s">
        <v>484</v>
      </c>
      <c r="E121" s="7" t="s">
        <v>354</v>
      </c>
      <c r="F121" s="6">
        <v>4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3</v>
      </c>
      <c r="R121" s="4">
        <v>41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Evan Engram</v>
      </c>
      <c r="B122" s="4" t="str">
        <f ca="1">IFERROR(__xludf.DUMMYFUNCTION("INDEX(IFNA(REGEXEXTRACT(D122, ""([^ ]+)$"")))"),"JAX")</f>
        <v>JAX</v>
      </c>
      <c r="C122" s="4">
        <f t="shared" si="2"/>
        <v>7</v>
      </c>
      <c r="D122" s="4" t="s">
        <v>293</v>
      </c>
      <c r="E122" s="7" t="s">
        <v>155</v>
      </c>
      <c r="F122" s="6">
        <v>4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6</v>
      </c>
      <c r="R122" s="4">
        <v>40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Travis Etienne</v>
      </c>
      <c r="B123" s="4" t="str">
        <f ca="1">IFERROR(__xludf.DUMMYFUNCTION("INDEX(IFNA(REGEXEXTRACT(D123, ""([^ ]+)$"")))"),"JAX")</f>
        <v>JAX</v>
      </c>
      <c r="C123" s="4">
        <f t="shared" si="2"/>
        <v>4.8000000000000007</v>
      </c>
      <c r="D123" s="4" t="s">
        <v>107</v>
      </c>
      <c r="E123" s="7" t="s">
        <v>155</v>
      </c>
      <c r="F123" s="6">
        <v>4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11</v>
      </c>
      <c r="N123" s="4">
        <v>44</v>
      </c>
      <c r="O123" s="4">
        <v>0</v>
      </c>
      <c r="P123" s="8">
        <v>0</v>
      </c>
      <c r="Q123" s="7">
        <v>1</v>
      </c>
      <c r="R123" s="4">
        <v>-1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Taysom Hill</v>
      </c>
      <c r="B124" s="4" t="str">
        <f ca="1">IFERROR(__xludf.DUMMYFUNCTION("INDEX(IFNA(REGEXEXTRACT(D124, ""([^ ]+)$"")))"),"NO")</f>
        <v>NO</v>
      </c>
      <c r="C124" s="4">
        <f t="shared" si="2"/>
        <v>6</v>
      </c>
      <c r="D124" s="4" t="s">
        <v>189</v>
      </c>
      <c r="E124" s="7" t="s">
        <v>339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4</v>
      </c>
      <c r="N124" s="4">
        <v>14</v>
      </c>
      <c r="O124" s="4">
        <v>0</v>
      </c>
      <c r="P124" s="8">
        <v>0</v>
      </c>
      <c r="Q124" s="7">
        <v>2</v>
      </c>
      <c r="R124" s="4">
        <v>36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Justin Jefferson</v>
      </c>
      <c r="B125" s="4" t="str">
        <f ca="1">IFERROR(__xludf.DUMMYFUNCTION("INDEX(IFNA(REGEXEXTRACT(D125, ""([^ ]+)$"")))"),"MIN")</f>
        <v>MIN</v>
      </c>
      <c r="C125" s="4">
        <f t="shared" si="2"/>
        <v>7.3000000000000007</v>
      </c>
      <c r="D125" s="4" t="s">
        <v>98</v>
      </c>
      <c r="E125" s="7" t="s">
        <v>351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0</v>
      </c>
      <c r="N125" s="4">
        <v>0</v>
      </c>
      <c r="O125" s="4">
        <v>0</v>
      </c>
      <c r="P125" s="8">
        <v>0</v>
      </c>
      <c r="Q125" s="7">
        <v>5</v>
      </c>
      <c r="R125" s="4">
        <v>48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Dawson Knox</v>
      </c>
      <c r="B126" s="4" t="str">
        <f ca="1">IFERROR(__xludf.DUMMYFUNCTION("INDEX(IFNA(REGEXEXTRACT(D126, ""([^ ]+)$"")))"),"BUF")</f>
        <v>BUF</v>
      </c>
      <c r="C126" s="4">
        <f t="shared" si="2"/>
        <v>5</v>
      </c>
      <c r="D126" s="4" t="s">
        <v>218</v>
      </c>
      <c r="E126" s="7" t="s">
        <v>35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2</v>
      </c>
      <c r="R126" s="4">
        <v>40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Xavier Legette</v>
      </c>
      <c r="B127" s="4" t="str">
        <f ca="1">IFERROR(__xludf.DUMMYFUNCTION("INDEX(IFNA(REGEXEXTRACT(D127, ""([^ ]+)$"")))"),"CAR")</f>
        <v>CAR</v>
      </c>
      <c r="C127" s="4">
        <f t="shared" si="2"/>
        <v>5.5</v>
      </c>
      <c r="D127" s="4" t="s">
        <v>196</v>
      </c>
      <c r="E127" s="7" t="s">
        <v>354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3</v>
      </c>
      <c r="R127" s="4">
        <v>40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Devin Singletary</v>
      </c>
      <c r="B128" s="4" t="str">
        <f ca="1">IFERROR(__xludf.DUMMYFUNCTION("INDEX(IFNA(REGEXEXTRACT(D128, ""([^ ]+)$"")))"),"NYG")</f>
        <v>NYG</v>
      </c>
      <c r="C128" s="4">
        <f t="shared" si="2"/>
        <v>5</v>
      </c>
      <c r="D128" s="4" t="s">
        <v>182</v>
      </c>
      <c r="E128" s="7" t="s">
        <v>344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8</v>
      </c>
      <c r="N128" s="4">
        <v>40</v>
      </c>
      <c r="O128" s="4">
        <v>0</v>
      </c>
      <c r="P128" s="8">
        <v>0</v>
      </c>
      <c r="Q128" s="7">
        <v>1</v>
      </c>
      <c r="R128" s="4">
        <v>5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Jonnu Smith</v>
      </c>
      <c r="B129" s="4" t="str">
        <f ca="1">IFERROR(__xludf.DUMMYFUNCTION("INDEX(IFNA(REGEXEXTRACT(D129, ""([^ ]+)$"")))"),"MIA")</f>
        <v>MIA</v>
      </c>
      <c r="C129" s="4">
        <f t="shared" si="2"/>
        <v>6</v>
      </c>
      <c r="D129" s="4" t="s">
        <v>323</v>
      </c>
      <c r="E129" s="7" t="s">
        <v>419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3</v>
      </c>
      <c r="R129" s="4">
        <v>45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Tyjae Spears</v>
      </c>
      <c r="B130" s="4" t="str">
        <f ca="1">IFERROR(__xludf.DUMMYFUNCTION("INDEX(IFNA(REGEXEXTRACT(D130, ""([^ ]+)$"")))"),"TEN")</f>
        <v>TEN</v>
      </c>
      <c r="C130" s="4">
        <f t="shared" si="2"/>
        <v>6.6000000000000005</v>
      </c>
      <c r="D130" s="4" t="s">
        <v>201</v>
      </c>
      <c r="E130" s="7" t="s">
        <v>82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7</v>
      </c>
      <c r="N130" s="4">
        <v>47</v>
      </c>
      <c r="O130" s="4">
        <v>0</v>
      </c>
      <c r="P130" s="8">
        <v>0</v>
      </c>
      <c r="Q130" s="7">
        <v>3</v>
      </c>
      <c r="R130" s="4">
        <v>4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Garrett Wilson</v>
      </c>
      <c r="B131" s="4" t="str">
        <f ca="1">IFERROR(__xludf.DUMMYFUNCTION("INDEX(IFNA(REGEXEXTRACT(D131, ""([^ ]+)$"")))"),"NYJ")</f>
        <v>NYJ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6.6000000000000005</v>
      </c>
      <c r="D131" s="4" t="s">
        <v>158</v>
      </c>
      <c r="E131" s="7" t="s">
        <v>359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5</v>
      </c>
      <c r="R131" s="4">
        <v>41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Davante Adams</v>
      </c>
      <c r="B132" s="4" t="str">
        <f ca="1">IFERROR(__xludf.DUMMYFUNCTION("INDEX(IFNA(REGEXEXTRACT(D132, ""([^ ]+)$"")))"),"NYJ")</f>
        <v>NYJ</v>
      </c>
      <c r="C132" s="4">
        <f t="shared" si="3"/>
        <v>6.1</v>
      </c>
      <c r="D132" s="4" t="s">
        <v>160</v>
      </c>
      <c r="E132" s="7" t="s">
        <v>359</v>
      </c>
      <c r="F132" s="6">
        <v>3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6</v>
      </c>
      <c r="R132" s="4">
        <v>31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Cam Akers</v>
      </c>
      <c r="B133" s="4" t="str">
        <f ca="1">IFERROR(__xludf.DUMMYFUNCTION("INDEX(IFNA(REGEXEXTRACT(D133, ""([^ ]+)$"")))"),"MIN")</f>
        <v>MIN</v>
      </c>
      <c r="C133" s="4">
        <f t="shared" si="3"/>
        <v>5.2000000000000011</v>
      </c>
      <c r="D133" s="4" t="s">
        <v>372</v>
      </c>
      <c r="E133" s="7" t="s">
        <v>351</v>
      </c>
      <c r="F133" s="6">
        <v>3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13</v>
      </c>
      <c r="N133" s="4">
        <v>38</v>
      </c>
      <c r="O133" s="4">
        <v>0</v>
      </c>
      <c r="P133" s="8">
        <v>0</v>
      </c>
      <c r="Q133" s="7">
        <v>1</v>
      </c>
      <c r="R133" s="4">
        <v>9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Davis Allen</v>
      </c>
      <c r="B134" s="4" t="str">
        <f ca="1">IFERROR(__xludf.DUMMYFUNCTION("INDEX(IFNA(REGEXEXTRACT(D134, ""([^ ]+)$"")))"),"LA")</f>
        <v>LA</v>
      </c>
      <c r="C134" s="4">
        <f t="shared" si="3"/>
        <v>5.9</v>
      </c>
      <c r="D134" s="4" t="s">
        <v>602</v>
      </c>
      <c r="E134" s="7" t="s">
        <v>421</v>
      </c>
      <c r="F134" s="6">
        <v>3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5</v>
      </c>
      <c r="R134" s="4">
        <v>34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Kevin Austin</v>
      </c>
      <c r="B135" s="4" t="str">
        <f ca="1">IFERROR(__xludf.DUMMYFUNCTION("INDEX(IFNA(REGEXEXTRACT(D135, ""([^ ]+)$"")))"),"NO")</f>
        <v>NO</v>
      </c>
      <c r="C135" s="4">
        <f t="shared" si="3"/>
        <v>4.5999999999999996</v>
      </c>
      <c r="D135" s="4" t="s">
        <v>553</v>
      </c>
      <c r="E135" s="7" t="s">
        <v>339</v>
      </c>
      <c r="F135" s="6">
        <v>3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2</v>
      </c>
      <c r="R135" s="4">
        <v>36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Noah Brown</v>
      </c>
      <c r="B136" s="4" t="str">
        <f ca="1">IFERROR(__xludf.DUMMYFUNCTION("INDEX(IFNA(REGEXEXTRACT(D136, ""([^ ]+)$"")))"),"WAS")</f>
        <v>WAS</v>
      </c>
      <c r="C136" s="4">
        <f t="shared" si="3"/>
        <v>4.8000000000000007</v>
      </c>
      <c r="D136" s="4" t="s">
        <v>364</v>
      </c>
      <c r="E136" s="7" t="s">
        <v>116</v>
      </c>
      <c r="F136" s="6">
        <v>3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3</v>
      </c>
      <c r="R136" s="4">
        <v>33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Nathaniel Dell</v>
      </c>
      <c r="B137" s="4" t="str">
        <f ca="1">IFERROR(__xludf.DUMMYFUNCTION("INDEX(IFNA(REGEXEXTRACT(D137, ""([^ ]+)$"")))"),"HOU")</f>
        <v>HOU</v>
      </c>
      <c r="C137" s="4">
        <f t="shared" si="3"/>
        <v>5.8000000000000007</v>
      </c>
      <c r="D137" s="4" t="s">
        <v>164</v>
      </c>
      <c r="E137" s="7" t="s">
        <v>422</v>
      </c>
      <c r="F137" s="6">
        <v>3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1</v>
      </c>
      <c r="N137" s="4">
        <v>-6</v>
      </c>
      <c r="O137" s="4">
        <v>0</v>
      </c>
      <c r="P137" s="8">
        <v>0</v>
      </c>
      <c r="Q137" s="7">
        <v>5</v>
      </c>
      <c r="R137" s="4">
        <v>39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Will Dissly</v>
      </c>
      <c r="B138" s="4" t="str">
        <f ca="1">IFERROR(__xludf.DUMMYFUNCTION("INDEX(IFNA(REGEXEXTRACT(D138, ""([^ ]+)$"")))"),"LAC")</f>
        <v>LAC</v>
      </c>
      <c r="C138" s="4">
        <f t="shared" si="3"/>
        <v>5.5</v>
      </c>
      <c r="D138" s="4" t="s">
        <v>235</v>
      </c>
      <c r="E138" s="7" t="s">
        <v>157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5</v>
      </c>
      <c r="R138" s="4">
        <v>30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Zach Ertz</v>
      </c>
      <c r="B139" s="4" t="str">
        <f ca="1">IFERROR(__xludf.DUMMYFUNCTION("INDEX(IFNA(REGEXEXTRACT(D139, ""([^ ]+)$"")))"),"WAS")</f>
        <v>WAS</v>
      </c>
      <c r="C139" s="4">
        <f t="shared" si="3"/>
        <v>5.0999999999999996</v>
      </c>
      <c r="D139" s="4" t="s">
        <v>215</v>
      </c>
      <c r="E139" s="7" t="s">
        <v>116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4</v>
      </c>
      <c r="R139" s="4">
        <v>31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Zay Flowers</v>
      </c>
      <c r="B140" s="4" t="str">
        <f ca="1">IFERROR(__xludf.DUMMYFUNCTION("INDEX(IFNA(REGEXEXTRACT(D140, ""([^ ]+)$"")))"),"BAL")</f>
        <v>BAL</v>
      </c>
      <c r="C140" s="4">
        <f t="shared" si="3"/>
        <v>5.4</v>
      </c>
      <c r="D140" s="4" t="s">
        <v>172</v>
      </c>
      <c r="E140" s="7" t="s">
        <v>348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4</v>
      </c>
      <c r="R140" s="4">
        <v>34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Kenny Gainwell</v>
      </c>
      <c r="B141" s="4" t="str">
        <f ca="1">IFERROR(__xludf.DUMMYFUNCTION("INDEX(IFNA(REGEXEXTRACT(D141, ""([^ ]+)$"")))"),"PHI")</f>
        <v>PHI</v>
      </c>
      <c r="C141" s="4">
        <f t="shared" si="3"/>
        <v>4.4000000000000004</v>
      </c>
      <c r="D141" s="4" t="s">
        <v>241</v>
      </c>
      <c r="E141" s="7" t="s">
        <v>338</v>
      </c>
      <c r="F141" s="6">
        <v>3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7</v>
      </c>
      <c r="N141" s="4">
        <v>30</v>
      </c>
      <c r="O141" s="4">
        <v>0</v>
      </c>
      <c r="P141" s="8">
        <v>0</v>
      </c>
      <c r="Q141" s="7">
        <v>1</v>
      </c>
      <c r="R141" s="4">
        <v>9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Mike Gesicki</v>
      </c>
      <c r="B142" s="4" t="str">
        <f ca="1">IFERROR(__xludf.DUMMYFUNCTION("INDEX(IFNA(REGEXEXTRACT(D142, ""([^ ]+)$"")))"),"CIN")</f>
        <v>CIN</v>
      </c>
      <c r="C142" s="4">
        <f t="shared" si="3"/>
        <v>5</v>
      </c>
      <c r="D142" s="4" t="s">
        <v>242</v>
      </c>
      <c r="E142" s="7" t="s">
        <v>347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4</v>
      </c>
      <c r="R142" s="4">
        <v>30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Jalin Hyatt</v>
      </c>
      <c r="B143" s="4" t="str">
        <f ca="1">IFERROR(__xludf.DUMMYFUNCTION("INDEX(IFNA(REGEXEXTRACT(D143, ""([^ ]+)$"")))"),"NYG")</f>
        <v>NYG</v>
      </c>
      <c r="C143" s="4">
        <f t="shared" si="3"/>
        <v>5.9</v>
      </c>
      <c r="D143" s="4" t="s">
        <v>518</v>
      </c>
      <c r="E143" s="7" t="s">
        <v>344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4</v>
      </c>
      <c r="R143" s="4">
        <v>39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Theo Johnson</v>
      </c>
      <c r="B144" s="4" t="str">
        <f ca="1">IFERROR(__xludf.DUMMYFUNCTION("INDEX(IFNA(REGEXEXTRACT(D144, ""([^ ]+)$"")))"),"NYG")</f>
        <v>NYG</v>
      </c>
      <c r="C144" s="4">
        <f t="shared" si="3"/>
        <v>5.7</v>
      </c>
      <c r="D144" s="4" t="s">
        <v>249</v>
      </c>
      <c r="E144" s="7" t="s">
        <v>344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4</v>
      </c>
      <c r="R144" s="4">
        <v>37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Ty Johnson</v>
      </c>
      <c r="B145" s="4" t="str">
        <f ca="1">IFERROR(__xludf.DUMMYFUNCTION("INDEX(IFNA(REGEXEXTRACT(D145, ""([^ ]+)$"")))"),"BUF")</f>
        <v>BUF</v>
      </c>
      <c r="C145" s="4">
        <f t="shared" si="3"/>
        <v>4.7</v>
      </c>
      <c r="D145" s="4" t="s">
        <v>309</v>
      </c>
      <c r="E145" s="7" t="s">
        <v>35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3</v>
      </c>
      <c r="R145" s="4">
        <v>32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Ray Ray McCloud</v>
      </c>
      <c r="B146" s="4" t="str">
        <f ca="1">IFERROR(__xludf.DUMMYFUNCTION("INDEX(IFNA(REGEXEXTRACT(D146, ""([^ ]+)$"")))"),"ATL")</f>
        <v>ATL</v>
      </c>
      <c r="C146" s="4">
        <f t="shared" si="3"/>
        <v>5.0999999999999996</v>
      </c>
      <c r="D146" s="4" t="s">
        <v>167</v>
      </c>
      <c r="E146" s="7" t="s">
        <v>129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1</v>
      </c>
      <c r="N146" s="4">
        <v>6</v>
      </c>
      <c r="O146" s="4">
        <v>0</v>
      </c>
      <c r="P146" s="8">
        <v>0</v>
      </c>
      <c r="Q146" s="7">
        <v>3</v>
      </c>
      <c r="R146" s="4">
        <v>30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Raheem Mostert</v>
      </c>
      <c r="B147" s="4" t="str">
        <f ca="1">IFERROR(__xludf.DUMMYFUNCTION("INDEX(IFNA(REGEXEXTRACT(D147, ""([^ ]+)$"")))"),"MIA")</f>
        <v>MIA</v>
      </c>
      <c r="C147" s="4">
        <f t="shared" si="3"/>
        <v>4.4000000000000004</v>
      </c>
      <c r="D147" s="4" t="s">
        <v>259</v>
      </c>
      <c r="E147" s="7" t="s">
        <v>419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2</v>
      </c>
      <c r="R147" s="4">
        <v>34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Cade Otton</v>
      </c>
      <c r="B148" s="4" t="str">
        <f ca="1">IFERROR(__xludf.DUMMYFUNCTION("INDEX(IFNA(REGEXEXTRACT(D148, ""([^ ]+)$"")))"),"TB")</f>
        <v>TB</v>
      </c>
      <c r="C148" s="4">
        <f t="shared" si="3"/>
        <v>6</v>
      </c>
      <c r="D148" s="4" t="s">
        <v>317</v>
      </c>
      <c r="E148" s="7" t="s">
        <v>340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5</v>
      </c>
      <c r="R148" s="4">
        <v>35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Josh Palmer</v>
      </c>
      <c r="B149" s="4" t="str">
        <f ca="1">IFERROR(__xludf.DUMMYFUNCTION("INDEX(IFNA(REGEXEXTRACT(D149, ""([^ ]+)$"")))"),"LAC")</f>
        <v>LAC</v>
      </c>
      <c r="C149" s="4">
        <f t="shared" si="3"/>
        <v>4.0999999999999996</v>
      </c>
      <c r="D149" s="4" t="s">
        <v>263</v>
      </c>
      <c r="E149" s="7" t="s">
        <v>157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1</v>
      </c>
      <c r="R149" s="4">
        <v>36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Samaje Perine</v>
      </c>
      <c r="B150" s="4" t="str">
        <f ca="1">IFERROR(__xludf.DUMMYFUNCTION("INDEX(IFNA(REGEXEXTRACT(D150, ""([^ ]+)$"")))"),"KC")</f>
        <v>KC</v>
      </c>
      <c r="C150" s="4">
        <f t="shared" si="3"/>
        <v>4.7</v>
      </c>
      <c r="D150" s="4" t="s">
        <v>266</v>
      </c>
      <c r="E150" s="7" t="s">
        <v>49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2</v>
      </c>
      <c r="R150" s="4">
        <v>37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Curtis Samuel</v>
      </c>
      <c r="B151" s="4" t="str">
        <f ca="1">IFERROR(__xludf.DUMMYFUNCTION("INDEX(IFNA(REGEXEXTRACT(D151, ""([^ ]+)$"")))"),"BUF")</f>
        <v>BUF</v>
      </c>
      <c r="C151" s="4">
        <f t="shared" si="3"/>
        <v>5.5</v>
      </c>
      <c r="D151" s="4" t="s">
        <v>270</v>
      </c>
      <c r="E151" s="7" t="s">
        <v>35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4</v>
      </c>
      <c r="R151" s="4">
        <v>35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Will Shipley</v>
      </c>
      <c r="B152" s="4" t="str">
        <f ca="1">IFERROR(__xludf.DUMMYFUNCTION("INDEX(IFNA(REGEXEXTRACT(D152, ""([^ ]+)$"")))"),"PHI")</f>
        <v>PHI</v>
      </c>
      <c r="C152" s="4">
        <f t="shared" si="3"/>
        <v>3.4000000000000004</v>
      </c>
      <c r="D152" s="4" t="s">
        <v>531</v>
      </c>
      <c r="E152" s="7" t="s">
        <v>338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9</v>
      </c>
      <c r="N152" s="4">
        <v>34</v>
      </c>
      <c r="O152" s="4">
        <v>0</v>
      </c>
      <c r="P152" s="8">
        <v>0</v>
      </c>
      <c r="Q152" s="7">
        <v>0</v>
      </c>
      <c r="R152" s="4">
        <v>0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Adam Trautman</v>
      </c>
      <c r="B153" s="4" t="str">
        <f ca="1">IFERROR(__xludf.DUMMYFUNCTION("INDEX(IFNA(REGEXEXTRACT(D153, ""([^ ]+)$"")))"),"DEN")</f>
        <v>DEN</v>
      </c>
      <c r="C153" s="4">
        <f t="shared" si="3"/>
        <v>3.9000000000000004</v>
      </c>
      <c r="D153" s="4" t="s">
        <v>445</v>
      </c>
      <c r="E153" s="7" t="s">
        <v>33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1</v>
      </c>
      <c r="R153" s="4">
        <v>34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Nick Westbrook</v>
      </c>
      <c r="B154" s="4" t="str">
        <f ca="1">IFERROR(__xludf.DUMMYFUNCTION("INDEX(IFNA(REGEXEXTRACT(D154, ""([^ ]+)$"")))"),"TEN")</f>
        <v>TEN</v>
      </c>
      <c r="C154" s="4">
        <f t="shared" si="3"/>
        <v>4.5999999999999996</v>
      </c>
      <c r="D154" s="4" t="s">
        <v>505</v>
      </c>
      <c r="E154" s="7" t="s">
        <v>82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3</v>
      </c>
      <c r="R154" s="4">
        <v>31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Jordan Addison</v>
      </c>
      <c r="B155" s="4" t="str">
        <f ca="1">IFERROR(__xludf.DUMMYFUNCTION("INDEX(IFNA(REGEXEXTRACT(D155, ""([^ ]+)$"")))"),"MIN")</f>
        <v>MIN</v>
      </c>
      <c r="C155" s="4">
        <f t="shared" si="3"/>
        <v>3.9</v>
      </c>
      <c r="D155" s="4" t="s">
        <v>185</v>
      </c>
      <c r="E155" s="7" t="s">
        <v>351</v>
      </c>
      <c r="F155" s="6">
        <v>2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1</v>
      </c>
      <c r="N155" s="4">
        <v>4</v>
      </c>
      <c r="O155" s="4">
        <v>0</v>
      </c>
      <c r="P155" s="8">
        <v>0</v>
      </c>
      <c r="Q155" s="7">
        <v>2</v>
      </c>
      <c r="R155" s="4">
        <v>25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Braelon Allen</v>
      </c>
      <c r="B156" s="4" t="str">
        <f ca="1">IFERROR(__xludf.DUMMYFUNCTION("INDEX(IFNA(REGEXEXTRACT(D156, ""([^ ]+)$"")))"),"NYJ")</f>
        <v>NYJ</v>
      </c>
      <c r="C156" s="4">
        <f t="shared" si="3"/>
        <v>3.9000000000000004</v>
      </c>
      <c r="D156" s="4" t="s">
        <v>280</v>
      </c>
      <c r="E156" s="7" t="s">
        <v>359</v>
      </c>
      <c r="F156" s="6">
        <v>2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7</v>
      </c>
      <c r="N156" s="4">
        <v>27</v>
      </c>
      <c r="O156" s="4">
        <v>0</v>
      </c>
      <c r="P156" s="8">
        <v>0</v>
      </c>
      <c r="Q156" s="7">
        <v>1</v>
      </c>
      <c r="R156" s="4">
        <v>7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Calvin Austin</v>
      </c>
      <c r="B157" s="4" t="str">
        <f ca="1">IFERROR(__xludf.DUMMYFUNCTION("INDEX(IFNA(REGEXEXTRACT(D157, ""([^ ]+)$"")))"),"PIT")</f>
        <v>PIT</v>
      </c>
      <c r="C157" s="4">
        <f t="shared" si="3"/>
        <v>3</v>
      </c>
      <c r="D157" s="4" t="s">
        <v>282</v>
      </c>
      <c r="E157" s="7" t="s">
        <v>341</v>
      </c>
      <c r="F157" s="6">
        <v>2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20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Emari Demercado</v>
      </c>
      <c r="B158" s="4" t="str">
        <f ca="1">IFERROR(__xludf.DUMMYFUNCTION("INDEX(IFNA(REGEXEXTRACT(D158, ""([^ ]+)$"")))"),"ARI")</f>
        <v>ARI</v>
      </c>
      <c r="C158" s="4">
        <f t="shared" si="3"/>
        <v>2.2000000000000002</v>
      </c>
      <c r="D158" s="4" t="s">
        <v>212</v>
      </c>
      <c r="E158" s="7" t="s">
        <v>42</v>
      </c>
      <c r="F158" s="6">
        <v>2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3</v>
      </c>
      <c r="N158" s="4">
        <v>22</v>
      </c>
      <c r="O158" s="4">
        <v>0</v>
      </c>
      <c r="P158" s="8">
        <v>0</v>
      </c>
      <c r="Q158" s="7">
        <v>0</v>
      </c>
      <c r="R158" s="4">
        <v>0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Jahan Dotson</v>
      </c>
      <c r="B159" s="4" t="str">
        <f ca="1">IFERROR(__xludf.DUMMYFUNCTION("INDEX(IFNA(REGEXEXTRACT(D159, ""([^ ]+)$"")))"),"PHI")</f>
        <v>PHI</v>
      </c>
      <c r="C159" s="4">
        <f t="shared" si="3"/>
        <v>3.2</v>
      </c>
      <c r="D159" s="4" t="s">
        <v>403</v>
      </c>
      <c r="E159" s="7" t="s">
        <v>338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1</v>
      </c>
      <c r="R159" s="4">
        <v>27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Antonio Gibson</v>
      </c>
      <c r="B160" s="4" t="str">
        <f ca="1">IFERROR(__xludf.DUMMYFUNCTION("INDEX(IFNA(REGEXEXTRACT(D160, ""([^ ]+)$"")))"),"NE")</f>
        <v>NE</v>
      </c>
      <c r="C160" s="4">
        <f t="shared" si="3"/>
        <v>2.6</v>
      </c>
      <c r="D160" s="4" t="s">
        <v>243</v>
      </c>
      <c r="E160" s="7" t="s">
        <v>76</v>
      </c>
      <c r="F160" s="6">
        <v>2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5</v>
      </c>
      <c r="N160" s="4">
        <v>26</v>
      </c>
      <c r="O160" s="4">
        <v>0</v>
      </c>
      <c r="P160" s="8">
        <v>0</v>
      </c>
      <c r="Q160" s="7">
        <v>0</v>
      </c>
      <c r="R160" s="4">
        <v>0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JaMycal Hasty</v>
      </c>
      <c r="B161" s="4" t="str">
        <f ca="1">IFERROR(__xludf.DUMMYFUNCTION("INDEX(IFNA(REGEXEXTRACT(D161, ""([^ ]+)$"")))"),"NE")</f>
        <v>NE</v>
      </c>
      <c r="C161" s="4">
        <f t="shared" si="3"/>
        <v>2.9</v>
      </c>
      <c r="D161" s="4" t="s">
        <v>407</v>
      </c>
      <c r="E161" s="7" t="s">
        <v>76</v>
      </c>
      <c r="F161" s="6">
        <v>2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6</v>
      </c>
      <c r="N161" s="4">
        <v>20</v>
      </c>
      <c r="O161" s="4">
        <v>0</v>
      </c>
      <c r="P161" s="8">
        <v>0</v>
      </c>
      <c r="Q161" s="7">
        <v>1</v>
      </c>
      <c r="R161" s="4">
        <v>4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Lil'Jordan Humphrey</v>
      </c>
      <c r="B162" s="4" t="str">
        <f ca="1">IFERROR(__xludf.DUMMYFUNCTION("INDEX(IFNA(REGEXEXTRACT(D162, ""([^ ]+)$"")))"),"DEN")</f>
        <v>DEN</v>
      </c>
      <c r="C162" s="4">
        <f t="shared" si="3"/>
        <v>3.3000000000000003</v>
      </c>
      <c r="D162" s="4" t="s">
        <v>365</v>
      </c>
      <c r="E162" s="7" t="s">
        <v>33</v>
      </c>
      <c r="F162" s="6">
        <v>2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2</v>
      </c>
      <c r="R162" s="4">
        <v>23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Andrei Iosivas</v>
      </c>
      <c r="B163" s="4" t="str">
        <f ca="1">IFERROR(__xludf.DUMMYFUNCTION("INDEX(IFNA(REGEXEXTRACT(D163, ""([^ ]+)$"")))"),"CIN")</f>
        <v>CIN</v>
      </c>
      <c r="C163" s="4">
        <f t="shared" si="3"/>
        <v>3.9000000000000004</v>
      </c>
      <c r="D163" s="4" t="s">
        <v>217</v>
      </c>
      <c r="E163" s="7" t="s">
        <v>347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2</v>
      </c>
      <c r="R163" s="4">
        <v>29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Juwan Johnson</v>
      </c>
      <c r="B164" s="4" t="str">
        <f ca="1">IFERROR(__xludf.DUMMYFUNCTION("INDEX(IFNA(REGEXEXTRACT(D164, ""([^ ]+)$"")))"),"NO")</f>
        <v>NO</v>
      </c>
      <c r="C164" s="4">
        <f t="shared" si="3"/>
        <v>3.2</v>
      </c>
      <c r="D164" s="4" t="s">
        <v>133</v>
      </c>
      <c r="E164" s="7" t="s">
        <v>339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0</v>
      </c>
      <c r="N164" s="4">
        <v>0</v>
      </c>
      <c r="O164" s="4">
        <v>0</v>
      </c>
      <c r="P164" s="8">
        <v>0</v>
      </c>
      <c r="Q164" s="7">
        <v>2</v>
      </c>
      <c r="R164" s="4">
        <v>22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Tyler Johnson</v>
      </c>
      <c r="B165" s="4" t="str">
        <f ca="1">IFERROR(__xludf.DUMMYFUNCTION("INDEX(IFNA(REGEXEXTRACT(D165, ""([^ ]+)$"")))"),"LA")</f>
        <v>LA</v>
      </c>
      <c r="C165" s="4">
        <f t="shared" si="3"/>
        <v>4</v>
      </c>
      <c r="D165" s="4" t="s">
        <v>144</v>
      </c>
      <c r="E165" s="7" t="s">
        <v>421</v>
      </c>
      <c r="F165" s="6">
        <v>2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3</v>
      </c>
      <c r="R165" s="4">
        <v>25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Dalton Kincaid</v>
      </c>
      <c r="B166" s="4" t="str">
        <f ca="1">IFERROR(__xludf.DUMMYFUNCTION("INDEX(IFNA(REGEXEXTRACT(D166, ""([^ ]+)$"")))"),"BUF")</f>
        <v>BUF</v>
      </c>
      <c r="C166" s="4">
        <f t="shared" si="3"/>
        <v>3.4000000000000004</v>
      </c>
      <c r="D166" s="4" t="s">
        <v>250</v>
      </c>
      <c r="E166" s="7" t="s">
        <v>35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2</v>
      </c>
      <c r="R166" s="4">
        <v>24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Lucas Krull</v>
      </c>
      <c r="B167" s="4" t="str">
        <f ca="1">IFERROR(__xludf.DUMMYFUNCTION("INDEX(IFNA(REGEXEXTRACT(D167, ""([^ ]+)$"")))"),"DEN")</f>
        <v>DEN</v>
      </c>
      <c r="C167" s="4">
        <f t="shared" si="3"/>
        <v>3.1</v>
      </c>
      <c r="D167" s="4" t="s">
        <v>494</v>
      </c>
      <c r="E167" s="7" t="s">
        <v>33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2</v>
      </c>
      <c r="R167" s="4">
        <v>21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CeeDee Lamb</v>
      </c>
      <c r="B168" s="4" t="str">
        <f ca="1">IFERROR(__xludf.DUMMYFUNCTION("INDEX(IFNA(REGEXEXTRACT(D168, ""([^ ]+)$"")))"),"DAL")</f>
        <v>DAL</v>
      </c>
      <c r="C168" s="4">
        <f t="shared" si="3"/>
        <v>5.4</v>
      </c>
      <c r="D168" s="4" t="s">
        <v>134</v>
      </c>
      <c r="E168" s="7" t="s">
        <v>423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1</v>
      </c>
      <c r="N168" s="4">
        <v>3</v>
      </c>
      <c r="O168" s="4">
        <v>0</v>
      </c>
      <c r="P168" s="8">
        <v>0</v>
      </c>
      <c r="Q168" s="7">
        <v>6</v>
      </c>
      <c r="R168" s="4">
        <v>21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Luke McCaffrey</v>
      </c>
      <c r="B169" s="4" t="str">
        <f ca="1">IFERROR(__xludf.DUMMYFUNCTION("INDEX(IFNA(REGEXEXTRACT(D169, ""([^ ]+)$"")))"),"WAS")</f>
        <v>WAS</v>
      </c>
      <c r="C169" s="4">
        <f t="shared" si="3"/>
        <v>2.8000000000000003</v>
      </c>
      <c r="D169" s="4" t="s">
        <v>253</v>
      </c>
      <c r="E169" s="7" t="s">
        <v>116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1</v>
      </c>
      <c r="R169" s="4">
        <v>23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Marvin Mims</v>
      </c>
      <c r="B170" s="4" t="str">
        <f ca="1">IFERROR(__xludf.DUMMYFUNCTION("INDEX(IFNA(REGEXEXTRACT(D170, ""([^ ]+)$"")))"),"DEN")</f>
        <v>DEN</v>
      </c>
      <c r="C170" s="4">
        <f t="shared" si="3"/>
        <v>5</v>
      </c>
      <c r="D170" s="4" t="s">
        <v>389</v>
      </c>
      <c r="E170" s="7" t="s">
        <v>33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3</v>
      </c>
      <c r="N170" s="4">
        <v>17</v>
      </c>
      <c r="O170" s="4">
        <v>0</v>
      </c>
      <c r="P170" s="8">
        <v>0</v>
      </c>
      <c r="Q170" s="7">
        <v>4</v>
      </c>
      <c r="R170" s="4">
        <v>13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D.J. Moore</v>
      </c>
      <c r="B171" s="4" t="str">
        <f ca="1">IFERROR(__xludf.DUMMYFUNCTION("INDEX(IFNA(REGEXEXTRACT(D171, ""([^ ]+)$"")))"),"CHI")</f>
        <v>CHI</v>
      </c>
      <c r="C171" s="4">
        <f t="shared" si="3"/>
        <v>4.2</v>
      </c>
      <c r="D171" s="4" t="s">
        <v>177</v>
      </c>
      <c r="E171" s="7" t="s">
        <v>101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1</v>
      </c>
      <c r="N171" s="4">
        <v>3</v>
      </c>
      <c r="O171" s="4">
        <v>0</v>
      </c>
      <c r="P171" s="8">
        <v>0</v>
      </c>
      <c r="Q171" s="7">
        <v>3</v>
      </c>
      <c r="R171" s="4">
        <v>24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Rome Odunze</v>
      </c>
      <c r="B172" s="4" t="str">
        <f ca="1">IFERROR(__xludf.DUMMYFUNCTION("INDEX(IFNA(REGEXEXTRACT(D172, ""([^ ]+)$"")))"),"CHI")</f>
        <v>CHI</v>
      </c>
      <c r="C172" s="4">
        <f t="shared" si="3"/>
        <v>3.8000000000000003</v>
      </c>
      <c r="D172" s="4" t="s">
        <v>261</v>
      </c>
      <c r="E172" s="7" t="s">
        <v>101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3</v>
      </c>
      <c r="R172" s="4">
        <v>23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Bryce Oliver</v>
      </c>
      <c r="B173" s="4" t="str">
        <f ca="1">IFERROR(__xludf.DUMMYFUNCTION("INDEX(IFNA(REGEXEXTRACT(D173, ""([^ ]+)$"")))"),"TEN")</f>
        <v>TEN</v>
      </c>
      <c r="C173" s="4">
        <f t="shared" si="3"/>
        <v>3.3000000000000003</v>
      </c>
      <c r="D173" s="4" t="s">
        <v>558</v>
      </c>
      <c r="E173" s="7" t="s">
        <v>82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23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Demarcus Robinson</v>
      </c>
      <c r="B174" s="4" t="str">
        <f ca="1">IFERROR(__xludf.DUMMYFUNCTION("INDEX(IFNA(REGEXEXTRACT(D174, ""([^ ]+)$"")))"),"LA")</f>
        <v>LA</v>
      </c>
      <c r="C174" s="4">
        <f t="shared" si="3"/>
        <v>2.8000000000000003</v>
      </c>
      <c r="D174" s="4" t="s">
        <v>181</v>
      </c>
      <c r="E174" s="7" t="s">
        <v>421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1</v>
      </c>
      <c r="R174" s="4">
        <v>23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Brenton Strange</v>
      </c>
      <c r="B175" s="4" t="str">
        <f ca="1">IFERROR(__xludf.DUMMYFUNCTION("INDEX(IFNA(REGEXEXTRACT(D175, ""([^ ]+)$"")))"),"JAX")</f>
        <v>JAX</v>
      </c>
      <c r="C175" s="4">
        <f t="shared" si="3"/>
        <v>3.5</v>
      </c>
      <c r="D175" s="4" t="s">
        <v>363</v>
      </c>
      <c r="E175" s="7" t="s">
        <v>155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2</v>
      </c>
      <c r="R175" s="4">
        <v>25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Michael Wilson</v>
      </c>
      <c r="B176" s="4" t="str">
        <f ca="1">IFERROR(__xludf.DUMMYFUNCTION("INDEX(IFNA(REGEXEXTRACT(D176, ""([^ ]+)$"")))"),"ARI")</f>
        <v>ARI</v>
      </c>
      <c r="C176" s="4">
        <f t="shared" si="3"/>
        <v>3.9000000000000004</v>
      </c>
      <c r="D176" s="4" t="s">
        <v>159</v>
      </c>
      <c r="E176" s="7" t="s">
        <v>42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3</v>
      </c>
      <c r="R176" s="4">
        <v>24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Odell Beckham Jr.</v>
      </c>
      <c r="B177" s="4" t="str">
        <f ca="1">IFERROR(__xludf.DUMMYFUNCTION("INDEX(IFNA(REGEXEXTRACT(D177, ""([^ ]+)$"")))"),"MIA")</f>
        <v>MIA</v>
      </c>
      <c r="C177" s="4">
        <f t="shared" si="3"/>
        <v>2.7</v>
      </c>
      <c r="D177" s="4" t="s">
        <v>596</v>
      </c>
      <c r="E177" s="7" t="s">
        <v>419</v>
      </c>
      <c r="F177" s="6">
        <v>1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2</v>
      </c>
      <c r="R177" s="4">
        <v>17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Jermaine Burton</v>
      </c>
      <c r="B178" s="4" t="str">
        <f ca="1">IFERROR(__xludf.DUMMYFUNCTION("INDEX(IFNA(REGEXEXTRACT(D178, ""([^ ]+)$"")))"),"CIN")</f>
        <v>CIN</v>
      </c>
      <c r="C178" s="4">
        <f t="shared" si="3"/>
        <v>1.6</v>
      </c>
      <c r="D178" s="4" t="s">
        <v>367</v>
      </c>
      <c r="E178" s="7" t="s">
        <v>347</v>
      </c>
      <c r="F178" s="6">
        <v>1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1</v>
      </c>
      <c r="R178" s="4">
        <v>11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Ty Chandler</v>
      </c>
      <c r="B179" s="4" t="str">
        <f ca="1">IFERROR(__xludf.DUMMYFUNCTION("INDEX(IFNA(REGEXEXTRACT(D179, ""([^ ]+)$"")))"),"MIN")</f>
        <v>MIN</v>
      </c>
      <c r="C179" s="4">
        <f t="shared" si="3"/>
        <v>1.8</v>
      </c>
      <c r="D179" s="4" t="s">
        <v>186</v>
      </c>
      <c r="E179" s="7" t="s">
        <v>351</v>
      </c>
      <c r="F179" s="6">
        <v>1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4</v>
      </c>
      <c r="N179" s="4">
        <v>18</v>
      </c>
      <c r="O179" s="4">
        <v>0</v>
      </c>
      <c r="P179" s="8">
        <v>0</v>
      </c>
      <c r="Q179" s="7">
        <v>0</v>
      </c>
      <c r="R179" s="4">
        <v>0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DeeJay Dallas</v>
      </c>
      <c r="B180" s="4" t="str">
        <f ca="1">IFERROR(__xludf.DUMMYFUNCTION("INDEX(IFNA(REGEXEXTRACT(D180, ""([^ ]+)$"")))"),"ARI")</f>
        <v>ARI</v>
      </c>
      <c r="C180" s="4">
        <f t="shared" si="3"/>
        <v>1</v>
      </c>
      <c r="D180" s="4" t="s">
        <v>547</v>
      </c>
      <c r="E180" s="7" t="s">
        <v>42</v>
      </c>
      <c r="F180" s="6">
        <v>1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3</v>
      </c>
      <c r="N180" s="4">
        <v>10</v>
      </c>
      <c r="O180" s="4">
        <v>0</v>
      </c>
      <c r="P180" s="8">
        <v>0</v>
      </c>
      <c r="Q180" s="7">
        <v>0</v>
      </c>
      <c r="R180" s="4">
        <v>0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Derius Davis</v>
      </c>
      <c r="B181" s="4" t="str">
        <f ca="1">IFERROR(__xludf.DUMMYFUNCTION("INDEX(IFNA(REGEXEXTRACT(D181, ""([^ ]+)$"")))"),"LAC")</f>
        <v>LAC</v>
      </c>
      <c r="C181" s="4">
        <f t="shared" si="3"/>
        <v>2.8000000000000003</v>
      </c>
      <c r="D181" s="4" t="s">
        <v>291</v>
      </c>
      <c r="E181" s="7" t="s">
        <v>157</v>
      </c>
      <c r="F181" s="6">
        <v>1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1</v>
      </c>
      <c r="N181" s="4">
        <v>6</v>
      </c>
      <c r="O181" s="4">
        <v>0</v>
      </c>
      <c r="P181" s="8">
        <v>0</v>
      </c>
      <c r="Q181" s="7">
        <v>1</v>
      </c>
      <c r="R181" s="4">
        <v>17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Gabriel Davis</v>
      </c>
      <c r="B182" s="4" t="str">
        <f ca="1">IFERROR(__xludf.DUMMYFUNCTION("INDEX(IFNA(REGEXEXTRACT(D182, ""([^ ]+)$"")))"),"JAX")</f>
        <v>JAX</v>
      </c>
      <c r="C182" s="4">
        <f t="shared" si="3"/>
        <v>2.4000000000000004</v>
      </c>
      <c r="D182" s="4" t="s">
        <v>150</v>
      </c>
      <c r="E182" s="7" t="s">
        <v>155</v>
      </c>
      <c r="F182" s="6">
        <v>1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1</v>
      </c>
      <c r="R182" s="4">
        <v>19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Isaiah Davis</v>
      </c>
      <c r="B183" s="4" t="str">
        <f ca="1">IFERROR(__xludf.DUMMYFUNCTION("INDEX(IFNA(REGEXEXTRACT(D183, ""([^ ]+)$"")))"),"NYJ")</f>
        <v>NYJ</v>
      </c>
      <c r="C183" s="4">
        <f t="shared" si="3"/>
        <v>1.5</v>
      </c>
      <c r="D183" s="4" t="s">
        <v>453</v>
      </c>
      <c r="E183" s="7" t="s">
        <v>359</v>
      </c>
      <c r="F183" s="6">
        <v>1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1</v>
      </c>
      <c r="R183" s="4">
        <v>10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Ezekiel Elliott</v>
      </c>
      <c r="B184" s="4" t="str">
        <f ca="1">IFERROR(__xludf.DUMMYFUNCTION("INDEX(IFNA(REGEXEXTRACT(D184, ""([^ ]+)$"")))"),"LAC")</f>
        <v>LAC</v>
      </c>
      <c r="C184" s="4">
        <f t="shared" si="3"/>
        <v>0.20000000000000018</v>
      </c>
      <c r="D184" s="4" t="s">
        <v>106</v>
      </c>
      <c r="E184" s="7" t="s">
        <v>338</v>
      </c>
      <c r="F184" s="6">
        <v>1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6</v>
      </c>
      <c r="N184" s="4">
        <v>22</v>
      </c>
      <c r="O184" s="4">
        <v>0</v>
      </c>
      <c r="P184" s="8">
        <v>0</v>
      </c>
      <c r="Q184" s="7">
        <v>0</v>
      </c>
      <c r="R184" s="4">
        <v>0</v>
      </c>
      <c r="S184" s="4">
        <v>0</v>
      </c>
      <c r="T184" s="8">
        <v>0</v>
      </c>
      <c r="U184" s="7">
        <v>1</v>
      </c>
      <c r="V184" s="8">
        <v>0</v>
      </c>
    </row>
    <row r="185" spans="1:22" x14ac:dyDescent="0.2">
      <c r="A185" s="4" t="str">
        <f t="shared" ca="1" si="0"/>
        <v>Luke Farrell</v>
      </c>
      <c r="B185" s="4" t="str">
        <f ca="1">IFERROR(__xludf.DUMMYFUNCTION("INDEX(IFNA(REGEXEXTRACT(D185, ""([^ ]+)$"")))"),"JAX")</f>
        <v>JAX</v>
      </c>
      <c r="C185" s="4">
        <f t="shared" si="3"/>
        <v>2.6</v>
      </c>
      <c r="D185" s="4" t="s">
        <v>386</v>
      </c>
      <c r="E185" s="7" t="s">
        <v>155</v>
      </c>
      <c r="F185" s="6">
        <v>1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16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Jake Ferguson</v>
      </c>
      <c r="B186" s="4" t="str">
        <f ca="1">IFERROR(__xludf.DUMMYFUNCTION("INDEX(IFNA(REGEXEXTRACT(D186, ""([^ ]+)$"")))"),"DAL")</f>
        <v>DAL</v>
      </c>
      <c r="C186" s="4">
        <f t="shared" si="3"/>
        <v>2.4000000000000004</v>
      </c>
      <c r="D186" s="4" t="s">
        <v>240</v>
      </c>
      <c r="E186" s="7" t="s">
        <v>423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4</v>
      </c>
      <c r="R186" s="4">
        <v>24</v>
      </c>
      <c r="S186" s="4">
        <v>0</v>
      </c>
      <c r="T186" s="8">
        <v>0</v>
      </c>
      <c r="U186" s="7">
        <v>1</v>
      </c>
      <c r="V186" s="8">
        <v>0</v>
      </c>
    </row>
    <row r="187" spans="1:22" x14ac:dyDescent="0.2">
      <c r="A187" s="4" t="str">
        <f t="shared" ca="1" si="0"/>
        <v>Kylen Granson</v>
      </c>
      <c r="B187" s="4" t="str">
        <f ca="1">IFERROR(__xludf.DUMMYFUNCTION("INDEX(IFNA(REGEXEXTRACT(D187, ""([^ ]+)$"")))"),"IND")</f>
        <v>IND</v>
      </c>
      <c r="C187" s="4">
        <f t="shared" si="3"/>
        <v>2.5</v>
      </c>
      <c r="D187" s="4" t="s">
        <v>405</v>
      </c>
      <c r="E187" s="7" t="s">
        <v>342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15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Noah Gray</v>
      </c>
      <c r="B188" s="4" t="str">
        <f ca="1">IFERROR(__xludf.DUMMYFUNCTION("INDEX(IFNA(REGEXEXTRACT(D188, ""([^ ]+)$"")))"),"KC")</f>
        <v>KC</v>
      </c>
      <c r="C188" s="4">
        <f t="shared" si="3"/>
        <v>2.8</v>
      </c>
      <c r="D188" s="4" t="s">
        <v>188</v>
      </c>
      <c r="E188" s="7" t="s">
        <v>49</v>
      </c>
      <c r="F188" s="6">
        <v>1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18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Hunter Henry</v>
      </c>
      <c r="B189" s="4" t="str">
        <f ca="1">IFERROR(__xludf.DUMMYFUNCTION("INDEX(IFNA(REGEXEXTRACT(D189, ""([^ ]+)$"")))"),"NE")</f>
        <v>NE</v>
      </c>
      <c r="C189" s="4">
        <f t="shared" si="3"/>
        <v>1.9000000000000001</v>
      </c>
      <c r="D189" s="4" t="s">
        <v>244</v>
      </c>
      <c r="E189" s="7" t="s">
        <v>76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14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Elijah Higgins</v>
      </c>
      <c r="B190" s="4" t="str">
        <f ca="1">IFERROR(__xludf.DUMMYFUNCTION("INDEX(IFNA(REGEXEXTRACT(D190, ""([^ ]+)$"")))"),"ARI")</f>
        <v>ARI</v>
      </c>
      <c r="C190" s="4">
        <f t="shared" si="3"/>
        <v>2.2999999999999998</v>
      </c>
      <c r="D190" s="4" t="s">
        <v>245</v>
      </c>
      <c r="E190" s="7" t="s">
        <v>42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13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Rakim Jarrett</v>
      </c>
      <c r="B191" s="4" t="str">
        <f ca="1">IFERROR(__xludf.DUMMYFUNCTION("INDEX(IFNA(REGEXEXTRACT(D191, ""([^ ]+)$"")))"),"TB")</f>
        <v>TB</v>
      </c>
      <c r="C191" s="4">
        <f t="shared" si="3"/>
        <v>2</v>
      </c>
      <c r="D191" s="4" t="s">
        <v>573</v>
      </c>
      <c r="E191" s="7" t="s">
        <v>340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2</v>
      </c>
      <c r="R191" s="4">
        <v>10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Cole Kmet</v>
      </c>
      <c r="B192" s="4" t="str">
        <f ca="1">IFERROR(__xludf.DUMMYFUNCTION("INDEX(IFNA(REGEXEXTRACT(D192, ""([^ ]+)$"")))"),"CHI")</f>
        <v>CHI</v>
      </c>
      <c r="C192" s="4">
        <f t="shared" si="3"/>
        <v>2.2999999999999998</v>
      </c>
      <c r="D192" s="4" t="s">
        <v>312</v>
      </c>
      <c r="E192" s="7" t="s">
        <v>101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2</v>
      </c>
      <c r="R192" s="4">
        <v>13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Will Mallory</v>
      </c>
      <c r="B193" s="4" t="str">
        <f ca="1">IFERROR(__xludf.DUMMYFUNCTION("INDEX(IFNA(REGEXEXTRACT(D193, ""([^ ]+)$"")))"),"IND")</f>
        <v>IND</v>
      </c>
      <c r="C193" s="4">
        <f t="shared" si="3"/>
        <v>1.5</v>
      </c>
      <c r="D193" s="4" t="s">
        <v>495</v>
      </c>
      <c r="E193" s="7" t="s">
        <v>342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1</v>
      </c>
      <c r="R193" s="4">
        <v>10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Jaleel McLaughlin</v>
      </c>
      <c r="B194" s="4" t="str">
        <f ca="1">IFERROR(__xludf.DUMMYFUNCTION("INDEX(IFNA(REGEXEXTRACT(D194, ""([^ ]+)$"")))"),"DEN")</f>
        <v>DEN</v>
      </c>
      <c r="C194" s="4">
        <f t="shared" si="3"/>
        <v>1.2000000000000002</v>
      </c>
      <c r="D194" s="4" t="s">
        <v>254</v>
      </c>
      <c r="E194" s="7" t="s">
        <v>33</v>
      </c>
      <c r="F194" s="6">
        <v>1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2</v>
      </c>
      <c r="N194" s="4">
        <v>12</v>
      </c>
      <c r="O194" s="4">
        <v>0</v>
      </c>
      <c r="P194" s="8">
        <v>0</v>
      </c>
      <c r="Q194" s="7">
        <v>0</v>
      </c>
      <c r="R194" s="4">
        <v>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Ryan Miller</v>
      </c>
      <c r="B195" s="4" t="str">
        <f ca="1">IFERROR(__xludf.DUMMYFUNCTION("INDEX(IFNA(REGEXEXTRACT(D195, ""([^ ]+)$"")))"),"TB")</f>
        <v>TB</v>
      </c>
      <c r="C195" s="4">
        <f t="shared" ref="C195:C255" si="4">Pts_PA*G195+Pts_PC*H195+Pts_PY*I195+Pts_PTD*J195+Pts_PI*K195+Pts_P2*L195+Pts_RA*M195+Pts_RY*N195+Pts_RTD*O195+Pts_R2*P195+Pts_Res*Q195+Pts_ReY*R195+Pts_ReTD*S195+Pts_Re2*T195+Pts_FL*U195+Pts_FTD*V195</f>
        <v>1.6</v>
      </c>
      <c r="D195" s="4" t="s">
        <v>507</v>
      </c>
      <c r="E195" s="7" t="s">
        <v>340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1</v>
      </c>
      <c r="R195" s="4">
        <v>11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Jordan Mims</v>
      </c>
      <c r="B196" s="4" t="str">
        <f ca="1">IFERROR(__xludf.DUMMYFUNCTION("INDEX(IFNA(REGEXEXTRACT(D196, ""([^ ]+)$"")))"),"NO")</f>
        <v>NO</v>
      </c>
      <c r="C196" s="4">
        <f t="shared" si="4"/>
        <v>1.9</v>
      </c>
      <c r="D196" s="4" t="s">
        <v>256</v>
      </c>
      <c r="E196" s="7" t="s">
        <v>339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2</v>
      </c>
      <c r="N196" s="4">
        <v>10</v>
      </c>
      <c r="O196" s="4">
        <v>0</v>
      </c>
      <c r="P196" s="8">
        <v>0</v>
      </c>
      <c r="Q196" s="7">
        <v>1</v>
      </c>
      <c r="R196" s="4">
        <v>4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David Moore</v>
      </c>
      <c r="B197" s="4" t="str">
        <f ca="1">IFERROR(__xludf.DUMMYFUNCTION("INDEX(IFNA(REGEXEXTRACT(D197, ""([^ ]+)$"")))"),"CAR")</f>
        <v>CAR</v>
      </c>
      <c r="C197" s="4">
        <f t="shared" si="4"/>
        <v>2.8</v>
      </c>
      <c r="D197" s="4" t="s">
        <v>258</v>
      </c>
      <c r="E197" s="7" t="s">
        <v>354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2</v>
      </c>
      <c r="R197" s="4">
        <v>18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Jalen Nailor</v>
      </c>
      <c r="B198" s="4" t="str">
        <f ca="1">IFERROR(__xludf.DUMMYFUNCTION("INDEX(IFNA(REGEXEXTRACT(D198, ""([^ ]+)$"")))"),"MIN")</f>
        <v>MIN</v>
      </c>
      <c r="C198" s="4">
        <f t="shared" si="4"/>
        <v>0.9</v>
      </c>
      <c r="D198" s="4" t="s">
        <v>135</v>
      </c>
      <c r="E198" s="7" t="s">
        <v>351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1</v>
      </c>
      <c r="N198" s="4">
        <v>-7</v>
      </c>
      <c r="O198" s="4">
        <v>0</v>
      </c>
      <c r="P198" s="8">
        <v>0</v>
      </c>
      <c r="Q198" s="7">
        <v>1</v>
      </c>
      <c r="R198" s="4">
        <v>11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Dare Ogunbowale</v>
      </c>
      <c r="B199" s="4" t="str">
        <f ca="1">IFERROR(__xludf.DUMMYFUNCTION("INDEX(IFNA(REGEXEXTRACT(D199, ""([^ ]+)$"")))"),"HOU")</f>
        <v>HOU</v>
      </c>
      <c r="C199" s="4">
        <f t="shared" si="4"/>
        <v>1.1000000000000001</v>
      </c>
      <c r="D199" s="4" t="s">
        <v>316</v>
      </c>
      <c r="E199" s="7" t="s">
        <v>422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1</v>
      </c>
      <c r="N199" s="4">
        <v>11</v>
      </c>
      <c r="O199" s="4">
        <v>0</v>
      </c>
      <c r="P199" s="8">
        <v>0</v>
      </c>
      <c r="Q199" s="7">
        <v>0</v>
      </c>
      <c r="R199" s="4">
        <v>0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Chigoziem Okonkwo</v>
      </c>
      <c r="B200" s="4" t="str">
        <f ca="1">IFERROR(__xludf.DUMMYFUNCTION("INDEX(IFNA(REGEXEXTRACT(D200, ""([^ ]+)$"")))"),"TEN")</f>
        <v>TEN</v>
      </c>
      <c r="C200" s="4">
        <f t="shared" si="4"/>
        <v>1.9000000000000001</v>
      </c>
      <c r="D200" s="4" t="s">
        <v>146</v>
      </c>
      <c r="E200" s="7" t="s">
        <v>82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1</v>
      </c>
      <c r="R200" s="4">
        <v>14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Cordarrelle Patterson</v>
      </c>
      <c r="B201" s="4" t="str">
        <f ca="1">IFERROR(__xludf.DUMMYFUNCTION("INDEX(IFNA(REGEXEXTRACT(D201, ""([^ ]+)$"")))"),"PIT")</f>
        <v>PIT</v>
      </c>
      <c r="C201" s="4">
        <f t="shared" si="4"/>
        <v>1.4000000000000001</v>
      </c>
      <c r="D201" s="4" t="s">
        <v>265</v>
      </c>
      <c r="E201" s="7" t="s">
        <v>341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3</v>
      </c>
      <c r="N201" s="4">
        <v>14</v>
      </c>
      <c r="O201" s="4">
        <v>0</v>
      </c>
      <c r="P201" s="8">
        <v>0</v>
      </c>
      <c r="Q201" s="7">
        <v>0</v>
      </c>
      <c r="R201" s="4">
        <v>0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Jeremy Ruckert</v>
      </c>
      <c r="B202" s="4" t="str">
        <f ca="1">IFERROR(__xludf.DUMMYFUNCTION("INDEX(IFNA(REGEXEXTRACT(D202, ""([^ ]+)$"")))"),"NYJ")</f>
        <v>NYJ</v>
      </c>
      <c r="C202" s="4">
        <f t="shared" si="4"/>
        <v>2.7</v>
      </c>
      <c r="D202" s="4" t="s">
        <v>444</v>
      </c>
      <c r="E202" s="7" t="s">
        <v>359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2</v>
      </c>
      <c r="R202" s="4">
        <v>17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Trent Sherfield</v>
      </c>
      <c r="B203" s="4" t="str">
        <f ca="1">IFERROR(__xludf.DUMMYFUNCTION("INDEX(IFNA(REGEXEXTRACT(D203, ""([^ ]+)$"")))"),"MIN")</f>
        <v>MIN</v>
      </c>
      <c r="C203" s="4">
        <f t="shared" si="4"/>
        <v>1.6</v>
      </c>
      <c r="D203" s="4" t="s">
        <v>393</v>
      </c>
      <c r="E203" s="7" t="s">
        <v>351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11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DeVonta Smith</v>
      </c>
      <c r="B204" s="4" t="str">
        <f ca="1">IFERROR(__xludf.DUMMYFUNCTION("INDEX(IFNA(REGEXEXTRACT(D204, ""([^ ]+)$"")))"),"PHI")</f>
        <v>PHI</v>
      </c>
      <c r="C204" s="4">
        <f t="shared" si="4"/>
        <v>2.4000000000000004</v>
      </c>
      <c r="D204" s="4" t="s">
        <v>138</v>
      </c>
      <c r="E204" s="7" t="s">
        <v>338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2</v>
      </c>
      <c r="R204" s="4">
        <v>14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Brian Thomas</v>
      </c>
      <c r="B205" s="4" t="str">
        <f ca="1">IFERROR(__xludf.DUMMYFUNCTION("INDEX(IFNA(REGEXEXTRACT(D205, ""([^ ]+)$"")))"),"JAX")</f>
        <v>JAX</v>
      </c>
      <c r="C205" s="4">
        <f t="shared" si="4"/>
        <v>2.2000000000000002</v>
      </c>
      <c r="D205" s="4" t="s">
        <v>120</v>
      </c>
      <c r="E205" s="7" t="s">
        <v>155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12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Jalen Tolbert</v>
      </c>
      <c r="B206" s="4" t="str">
        <f ca="1">IFERROR(__xludf.DUMMYFUNCTION("INDEX(IFNA(REGEXEXTRACT(D206, ""([^ ]+)$"")))"),"DAL")</f>
        <v>DAL</v>
      </c>
      <c r="C206" s="4">
        <f t="shared" si="4"/>
        <v>2.9000000000000004</v>
      </c>
      <c r="D206" s="4" t="s">
        <v>274</v>
      </c>
      <c r="E206" s="7" t="s">
        <v>423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3</v>
      </c>
      <c r="R206" s="4">
        <v>14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Xavier Worthy</v>
      </c>
      <c r="B207" s="4" t="str">
        <f ca="1">IFERROR(__xludf.DUMMYFUNCTION("INDEX(IFNA(REGEXEXTRACT(D207, ""([^ ]+)$"")))"),"KC")</f>
        <v>KC</v>
      </c>
      <c r="C207" s="4">
        <f t="shared" si="4"/>
        <v>1.6</v>
      </c>
      <c r="D207" s="4" t="s">
        <v>60</v>
      </c>
      <c r="E207" s="7" t="s">
        <v>49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1</v>
      </c>
      <c r="R207" s="4">
        <v>11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Chatarius Atwell</v>
      </c>
      <c r="B208" s="4" t="str">
        <f ca="1">IFERROR(__xludf.DUMMYFUNCTION("INDEX(IFNA(REGEXEXTRACT(D208, ""([^ ]+)$"")))"),"LA")</f>
        <v>LA</v>
      </c>
      <c r="C208" s="4">
        <f t="shared" si="4"/>
        <v>1.1000000000000001</v>
      </c>
      <c r="D208" s="4" t="s">
        <v>366</v>
      </c>
      <c r="E208" s="7" t="s">
        <v>421</v>
      </c>
      <c r="F208" s="6">
        <v>0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1</v>
      </c>
      <c r="R208" s="4">
        <v>6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Cartavious Bigsby</v>
      </c>
      <c r="B209" s="4" t="str">
        <f ca="1">IFERROR(__xludf.DUMMYFUNCTION("INDEX(IFNA(REGEXEXTRACT(D209, ""([^ ]+)$"")))"),"JAX")</f>
        <v>JAX</v>
      </c>
      <c r="C209" s="4">
        <f t="shared" si="4"/>
        <v>0.4</v>
      </c>
      <c r="D209" s="4" t="s">
        <v>139</v>
      </c>
      <c r="E209" s="7" t="s">
        <v>155</v>
      </c>
      <c r="F209" s="6">
        <v>0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2</v>
      </c>
      <c r="N209" s="4">
        <v>4</v>
      </c>
      <c r="O209" s="4">
        <v>0</v>
      </c>
      <c r="P209" s="8">
        <v>0</v>
      </c>
      <c r="Q209" s="7">
        <v>0</v>
      </c>
      <c r="R209" s="4">
        <v>0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Jalen Brooks</v>
      </c>
      <c r="B210" s="4" t="str">
        <f ca="1">IFERROR(__xludf.DUMMYFUNCTION("INDEX(IFNA(REGEXEXTRACT(D210, ""([^ ]+)$"")))"),"DAL")</f>
        <v>DAL</v>
      </c>
      <c r="C210" s="4">
        <f t="shared" si="4"/>
        <v>0.9</v>
      </c>
      <c r="D210" s="4" t="s">
        <v>232</v>
      </c>
      <c r="E210" s="7" t="s">
        <v>423</v>
      </c>
      <c r="F210" s="6">
        <v>0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4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Dyami Brown</v>
      </c>
      <c r="B211" s="4" t="str">
        <f ca="1">IFERROR(__xludf.DUMMYFUNCTION("INDEX(IFNA(REGEXEXTRACT(D211, ""([^ ]+)$"")))"),"WAS")</f>
        <v>WAS</v>
      </c>
      <c r="C211" s="4">
        <f t="shared" si="4"/>
        <v>-0.30000000000000004</v>
      </c>
      <c r="D211" s="4" t="s">
        <v>384</v>
      </c>
      <c r="E211" s="7" t="s">
        <v>116</v>
      </c>
      <c r="F211" s="6">
        <v>0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2</v>
      </c>
      <c r="R211" s="4">
        <v>-13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DeAndre Carter</v>
      </c>
      <c r="B212" s="4" t="str">
        <f ca="1">IFERROR(__xludf.DUMMYFUNCTION("INDEX(IFNA(REGEXEXTRACT(D212, ""([^ ]+)$"")))"),"CHI")</f>
        <v>CHI</v>
      </c>
      <c r="C212" s="4">
        <f t="shared" si="4"/>
        <v>1</v>
      </c>
      <c r="D212" s="4" t="s">
        <v>287</v>
      </c>
      <c r="E212" s="7" t="s">
        <v>101</v>
      </c>
      <c r="F212" s="6">
        <v>0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5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Tyler Conklin</v>
      </c>
      <c r="B213" s="4" t="str">
        <f ca="1">IFERROR(__xludf.DUMMYFUNCTION("INDEX(IFNA(REGEXEXTRACT(D213, ""([^ ]+)$"")))"),"NYJ")</f>
        <v>NYJ</v>
      </c>
      <c r="C213" s="4">
        <f t="shared" si="4"/>
        <v>1.3</v>
      </c>
      <c r="D213" s="4" t="s">
        <v>288</v>
      </c>
      <c r="E213" s="7" t="s">
        <v>359</v>
      </c>
      <c r="F213" s="6">
        <v>0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1</v>
      </c>
      <c r="R213" s="4">
        <v>8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Malachi Corley</v>
      </c>
      <c r="B214" s="4" t="str">
        <f ca="1">IFERROR(__xludf.DUMMYFUNCTION("INDEX(IFNA(REGEXEXTRACT(D214, ""([^ ]+)$"")))"),"NYJ")</f>
        <v>NYJ</v>
      </c>
      <c r="C214" s="4">
        <f t="shared" si="4"/>
        <v>0.7</v>
      </c>
      <c r="D214" s="4" t="s">
        <v>402</v>
      </c>
      <c r="E214" s="7" t="s">
        <v>359</v>
      </c>
      <c r="F214" s="6">
        <v>0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1</v>
      </c>
      <c r="R214" s="4">
        <v>2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Blake Corum</v>
      </c>
      <c r="B215" s="4" t="str">
        <f ca="1">IFERROR(__xludf.DUMMYFUNCTION("INDEX(IFNA(REGEXEXTRACT(D215, ""([^ ]+)$"")))"),"LA")</f>
        <v>LA</v>
      </c>
      <c r="C215" s="4">
        <f t="shared" si="4"/>
        <v>2</v>
      </c>
      <c r="D215" s="4" t="s">
        <v>375</v>
      </c>
      <c r="E215" s="7" t="s">
        <v>421</v>
      </c>
      <c r="F215" s="6">
        <v>0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2</v>
      </c>
      <c r="N215" s="4">
        <v>8</v>
      </c>
      <c r="O215" s="4">
        <v>0</v>
      </c>
      <c r="P215" s="8">
        <v>0</v>
      </c>
      <c r="Q215" s="7">
        <v>1</v>
      </c>
      <c r="R215" s="4">
        <v>7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Re'Mahn Davis</v>
      </c>
      <c r="B216" s="4" t="str">
        <f ca="1">IFERROR(__xludf.DUMMYFUNCTION("INDEX(IFNA(REGEXEXTRACT(D216, ""([^ ]+)$"")))"),"BUF")</f>
        <v>BUF</v>
      </c>
      <c r="C216" s="4">
        <f t="shared" si="4"/>
        <v>0.60000000000000009</v>
      </c>
      <c r="D216" s="4" t="s">
        <v>211</v>
      </c>
      <c r="E216" s="7" t="s">
        <v>35</v>
      </c>
      <c r="F216" s="6">
        <v>0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3</v>
      </c>
      <c r="N216" s="4">
        <v>6</v>
      </c>
      <c r="O216" s="4">
        <v>0</v>
      </c>
      <c r="P216" s="8">
        <v>0</v>
      </c>
      <c r="Q216" s="7">
        <v>0</v>
      </c>
      <c r="R216" s="4">
        <v>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Greg Dortch</v>
      </c>
      <c r="B217" s="4" t="str">
        <f ca="1">IFERROR(__xludf.DUMMYFUNCTION("INDEX(IFNA(REGEXEXTRACT(D217, ""([^ ]+)$"")))"),"ARI")</f>
        <v>ARI</v>
      </c>
      <c r="C217" s="4">
        <f t="shared" si="4"/>
        <v>0.4</v>
      </c>
      <c r="D217" s="4" t="s">
        <v>171</v>
      </c>
      <c r="E217" s="7" t="s">
        <v>42</v>
      </c>
      <c r="F217" s="6">
        <v>0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-1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Ashton Dulin</v>
      </c>
      <c r="B218" s="4" t="str">
        <f ca="1">IFERROR(__xludf.DUMMYFUNCTION("INDEX(IFNA(REGEXEXTRACT(D218, ""([^ ]+)$"")))"),"IND")</f>
        <v>IND</v>
      </c>
      <c r="C218" s="4">
        <f t="shared" si="4"/>
        <v>0.70000000000000007</v>
      </c>
      <c r="D218" s="4" t="s">
        <v>94</v>
      </c>
      <c r="E218" s="7" t="s">
        <v>342</v>
      </c>
      <c r="F218" s="6">
        <v>0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1</v>
      </c>
      <c r="N218" s="4">
        <v>7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Troy Franklin</v>
      </c>
      <c r="B219" s="4" t="str">
        <f ca="1">IFERROR(__xludf.DUMMYFUNCTION("INDEX(IFNA(REGEXEXTRACT(D219, ""([^ ]+)$"")))"),"DEN")</f>
        <v>DEN</v>
      </c>
      <c r="C219" s="4">
        <f t="shared" si="4"/>
        <v>1.4</v>
      </c>
      <c r="D219" s="4" t="s">
        <v>440</v>
      </c>
      <c r="E219" s="7" t="s">
        <v>33</v>
      </c>
      <c r="F219" s="6">
        <v>0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9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Cam Grandy</v>
      </c>
      <c r="B220" s="4" t="str">
        <f ca="1">IFERROR(__xludf.DUMMYFUNCTION("INDEX(IFNA(REGEXEXTRACT(D220, ""([^ ]+)$"")))"),"CIN")</f>
        <v>CIN</v>
      </c>
      <c r="C220" s="4">
        <f t="shared" si="4"/>
        <v>0.5</v>
      </c>
      <c r="D220" s="4" t="s">
        <v>548</v>
      </c>
      <c r="E220" s="7" t="s">
        <v>347</v>
      </c>
      <c r="F220" s="6">
        <v>0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1</v>
      </c>
      <c r="R220" s="4">
        <v>0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Isaac Guerendo</v>
      </c>
      <c r="B221" s="4" t="str">
        <f ca="1">IFERROR(__xludf.DUMMYFUNCTION("INDEX(IFNA(REGEXEXTRACT(D221, ""([^ ]+)$"")))"),"SF")</f>
        <v>SF</v>
      </c>
      <c r="C221" s="4">
        <f t="shared" si="4"/>
        <v>0</v>
      </c>
      <c r="D221" s="4" t="s">
        <v>406</v>
      </c>
      <c r="E221" s="7" t="s">
        <v>31</v>
      </c>
      <c r="F221" s="6">
        <v>0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1</v>
      </c>
      <c r="N221" s="4">
        <v>0</v>
      </c>
      <c r="O221" s="4">
        <v>0</v>
      </c>
      <c r="P221" s="8">
        <v>0</v>
      </c>
      <c r="Q221" s="7">
        <v>0</v>
      </c>
      <c r="R221" s="4">
        <v>0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Mecole Hardman</v>
      </c>
      <c r="B222" s="4" t="str">
        <f ca="1">IFERROR(__xludf.DUMMYFUNCTION("INDEX(IFNA(REGEXEXTRACT(D222, ""([^ ]+)$"")))"),"KC")</f>
        <v>KC</v>
      </c>
      <c r="C222" s="4">
        <f t="shared" si="4"/>
        <v>0.8</v>
      </c>
      <c r="D222" s="4" t="s">
        <v>485</v>
      </c>
      <c r="E222" s="7" t="s">
        <v>49</v>
      </c>
      <c r="F222" s="6">
        <v>0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3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Peyton Hendershot</v>
      </c>
      <c r="B223" s="4" t="str">
        <f ca="1">IFERROR(__xludf.DUMMYFUNCTION("INDEX(IFNA(REGEXEXTRACT(D223, ""([^ ]+)$"")))"),"KC")</f>
        <v>KC</v>
      </c>
      <c r="C223" s="4">
        <f t="shared" si="4"/>
        <v>1.1000000000000001</v>
      </c>
      <c r="D223" s="4" t="s">
        <v>603</v>
      </c>
      <c r="E223" s="7" t="s">
        <v>49</v>
      </c>
      <c r="F223" s="6">
        <v>0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1</v>
      </c>
      <c r="R223" s="4">
        <v>6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Justice Hill</v>
      </c>
      <c r="B224" s="4" t="str">
        <f ca="1">IFERROR(__xludf.DUMMYFUNCTION("INDEX(IFNA(REGEXEXTRACT(D224, ""([^ ]+)$"")))"),"BAL")</f>
        <v>BAL</v>
      </c>
      <c r="C224" s="4">
        <f t="shared" si="4"/>
        <v>0.8</v>
      </c>
      <c r="D224" s="4" t="s">
        <v>166</v>
      </c>
      <c r="E224" s="7" t="s">
        <v>348</v>
      </c>
      <c r="F224" s="6">
        <v>0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2</v>
      </c>
      <c r="N224" s="4">
        <v>-2</v>
      </c>
      <c r="O224" s="4">
        <v>0</v>
      </c>
      <c r="P224" s="8">
        <v>0</v>
      </c>
      <c r="Q224" s="7">
        <v>2</v>
      </c>
      <c r="R224" s="4">
        <v>0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Isaiah Hodgins</v>
      </c>
      <c r="B225" s="4" t="str">
        <f ca="1">IFERROR(__xludf.DUMMYFUNCTION("INDEX(IFNA(REGEXEXTRACT(D225, ""([^ ]+)$"")))"),"NYG")</f>
        <v>NYG</v>
      </c>
      <c r="C225" s="4">
        <f t="shared" si="4"/>
        <v>1.2000000000000002</v>
      </c>
      <c r="D225" s="4" t="s">
        <v>516</v>
      </c>
      <c r="E225" s="7" t="s">
        <v>344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1</v>
      </c>
      <c r="R225" s="4">
        <v>7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Xavier Hutchinson</v>
      </c>
      <c r="B226" s="4" t="str">
        <f ca="1">IFERROR(__xludf.DUMMYFUNCTION("INDEX(IFNA(REGEXEXTRACT(D226, ""([^ ]+)$"")))"),"HOU")</f>
        <v>HOU</v>
      </c>
      <c r="C226" s="4">
        <f t="shared" si="4"/>
        <v>1.6</v>
      </c>
      <c r="D226" s="4" t="s">
        <v>304</v>
      </c>
      <c r="E226" s="7" t="s">
        <v>422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2</v>
      </c>
      <c r="R226" s="4">
        <v>6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Diontae Johnson</v>
      </c>
      <c r="B227" s="4" t="str">
        <f ca="1">IFERROR(__xludf.DUMMYFUNCTION("INDEX(IFNA(REGEXEXTRACT(D227, ""([^ ]+)$"")))"),"BAL")</f>
        <v>BAL</v>
      </c>
      <c r="C227" s="4">
        <f t="shared" si="4"/>
        <v>1.1000000000000001</v>
      </c>
      <c r="D227" s="4" t="s">
        <v>248</v>
      </c>
      <c r="E227" s="7" t="s">
        <v>348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6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Roschon Johnson</v>
      </c>
      <c r="B228" s="4" t="str">
        <f ca="1">IFERROR(__xludf.DUMMYFUNCTION("INDEX(IFNA(REGEXEXTRACT(D228, ""([^ ]+)$"")))"),"CHI")</f>
        <v>CHI</v>
      </c>
      <c r="C228" s="4">
        <f t="shared" si="4"/>
        <v>0.6</v>
      </c>
      <c r="D228" s="4" t="s">
        <v>429</v>
      </c>
      <c r="E228" s="7" t="s">
        <v>101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1</v>
      </c>
      <c r="N228" s="4">
        <v>-4</v>
      </c>
      <c r="O228" s="4">
        <v>0</v>
      </c>
      <c r="P228" s="8">
        <v>0</v>
      </c>
      <c r="Q228" s="7">
        <v>1</v>
      </c>
      <c r="R228" s="4">
        <v>5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Charlie Kolar</v>
      </c>
      <c r="B229" s="4" t="str">
        <f ca="1">IFERROR(__xludf.DUMMYFUNCTION("INDEX(IFNA(REGEXEXTRACT(D229, ""([^ ]+)$"")))"),"BAL")</f>
        <v>BAL</v>
      </c>
      <c r="C229" s="4">
        <f t="shared" si="4"/>
        <v>0.9</v>
      </c>
      <c r="D229" s="4" t="s">
        <v>408</v>
      </c>
      <c r="E229" s="7" t="s">
        <v>348</v>
      </c>
      <c r="F229" s="6">
        <v>0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1</v>
      </c>
      <c r="R229" s="4">
        <v>4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Jordan Mason</v>
      </c>
      <c r="B230" s="4" t="str">
        <f ca="1">IFERROR(__xludf.DUMMYFUNCTION("INDEX(IFNA(REGEXEXTRACT(D230, ""([^ ]+)$"")))"),"SF")</f>
        <v>SF</v>
      </c>
      <c r="C230" s="4">
        <f t="shared" si="4"/>
        <v>0.5</v>
      </c>
      <c r="D230" s="4" t="s">
        <v>41</v>
      </c>
      <c r="E230" s="7" t="s">
        <v>31</v>
      </c>
      <c r="F230" s="6">
        <v>0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1</v>
      </c>
      <c r="N230" s="4">
        <v>5</v>
      </c>
      <c r="O230" s="4">
        <v>0</v>
      </c>
      <c r="P230" s="8">
        <v>0</v>
      </c>
      <c r="Q230" s="7">
        <v>0</v>
      </c>
      <c r="R230" s="4">
        <v>0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Andrew Ogletree</v>
      </c>
      <c r="B231" s="4" t="str">
        <f ca="1">IFERROR(__xludf.DUMMYFUNCTION("INDEX(IFNA(REGEXEXTRACT(D231, ""([^ ]+)$"")))"),"IND")</f>
        <v>IND</v>
      </c>
      <c r="C231" s="4">
        <f t="shared" si="4"/>
        <v>0.7</v>
      </c>
      <c r="D231" s="4" t="s">
        <v>390</v>
      </c>
      <c r="E231" s="7" t="s">
        <v>342</v>
      </c>
      <c r="F231" s="6">
        <v>0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2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Dante Pettis</v>
      </c>
      <c r="B232" s="4" t="str">
        <f ca="1">IFERROR(__xludf.DUMMYFUNCTION("INDEX(IFNA(REGEXEXTRACT(D232, ""([^ ]+)$"")))"),"NO")</f>
        <v>NO</v>
      </c>
      <c r="C232" s="4">
        <f t="shared" si="4"/>
        <v>1.3</v>
      </c>
      <c r="D232" s="4" t="s">
        <v>545</v>
      </c>
      <c r="E232" s="7" t="s">
        <v>339</v>
      </c>
      <c r="F232" s="6">
        <v>0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1</v>
      </c>
      <c r="R232" s="4">
        <v>8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Kenny Pickett</v>
      </c>
      <c r="B233" s="4" t="str">
        <f ca="1">IFERROR(__xludf.DUMMYFUNCTION("INDEX(IFNA(REGEXEXTRACT(D233, ""([^ ]+)$"")))"),"PHI")</f>
        <v>PHI</v>
      </c>
      <c r="C233" s="4">
        <f t="shared" si="4"/>
        <v>0.30000000000000004</v>
      </c>
      <c r="D233" s="4" t="s">
        <v>534</v>
      </c>
      <c r="E233" s="7" t="s">
        <v>338</v>
      </c>
      <c r="F233" s="6">
        <v>0</v>
      </c>
      <c r="G233" s="7">
        <v>2</v>
      </c>
      <c r="H233" s="4">
        <v>1</v>
      </c>
      <c r="I233" s="4">
        <v>5</v>
      </c>
      <c r="J233" s="4">
        <v>0</v>
      </c>
      <c r="K233" s="4">
        <v>0</v>
      </c>
      <c r="L233" s="8">
        <v>0</v>
      </c>
      <c r="M233" s="7">
        <v>1</v>
      </c>
      <c r="N233" s="4">
        <v>1</v>
      </c>
      <c r="O233" s="4">
        <v>0</v>
      </c>
      <c r="P233" s="8">
        <v>0</v>
      </c>
      <c r="Q233" s="7">
        <v>0</v>
      </c>
      <c r="R233" s="4">
        <v>0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Jalen Reagor</v>
      </c>
      <c r="B234" s="4" t="str">
        <f ca="1">IFERROR(__xludf.DUMMYFUNCTION("INDEX(IFNA(REGEXEXTRACT(D234, ""([^ ]+)$"")))"),"LAC")</f>
        <v>LAC</v>
      </c>
      <c r="C234" s="4">
        <f t="shared" si="4"/>
        <v>-0.2</v>
      </c>
      <c r="D234" s="4" t="s">
        <v>526</v>
      </c>
      <c r="E234" s="7" t="s">
        <v>157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2</v>
      </c>
      <c r="N234" s="4">
        <v>-2</v>
      </c>
      <c r="O234" s="4">
        <v>0</v>
      </c>
      <c r="P234" s="8">
        <v>0</v>
      </c>
      <c r="Q234" s="7">
        <v>0</v>
      </c>
      <c r="R234" s="4">
        <v>0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Christopher Rodriguez</v>
      </c>
      <c r="B235" s="4" t="str">
        <f ca="1">IFERROR(__xludf.DUMMYFUNCTION("INDEX(IFNA(REGEXEXTRACT(D235, ""([^ ]+)$"")))"),"WAS")</f>
        <v>WAS</v>
      </c>
      <c r="C235" s="4">
        <f t="shared" si="4"/>
        <v>0.4</v>
      </c>
      <c r="D235" s="4" t="s">
        <v>559</v>
      </c>
      <c r="E235" s="7" t="s">
        <v>116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2</v>
      </c>
      <c r="N235" s="4">
        <v>4</v>
      </c>
      <c r="O235" s="4">
        <v>0</v>
      </c>
      <c r="P235" s="8">
        <v>0</v>
      </c>
      <c r="Q235" s="7">
        <v>0</v>
      </c>
      <c r="R235" s="4">
        <v>0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Miles Sanders</v>
      </c>
      <c r="B236" s="4" t="str">
        <f ca="1">IFERROR(__xludf.DUMMYFUNCTION("INDEX(IFNA(REGEXEXTRACT(D236, ""([^ ]+)$"")))"),"CAR")</f>
        <v>CAR</v>
      </c>
      <c r="C236" s="4">
        <f t="shared" si="4"/>
        <v>0.5</v>
      </c>
      <c r="D236" s="4" t="s">
        <v>222</v>
      </c>
      <c r="E236" s="7" t="s">
        <v>354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2</v>
      </c>
      <c r="N236" s="4">
        <v>5</v>
      </c>
      <c r="O236" s="4">
        <v>0</v>
      </c>
      <c r="P236" s="8">
        <v>0</v>
      </c>
      <c r="Q236" s="7">
        <v>0</v>
      </c>
      <c r="R236" s="4">
        <v>0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Trey Sermon</v>
      </c>
      <c r="B237" s="4" t="str">
        <f ca="1">IFERROR(__xludf.DUMMYFUNCTION("INDEX(IFNA(REGEXEXTRACT(D237, ""([^ ]+)$"")))"),"IND")</f>
        <v>IND</v>
      </c>
      <c r="C237" s="4">
        <f t="shared" si="4"/>
        <v>0.9</v>
      </c>
      <c r="D237" s="4" t="s">
        <v>411</v>
      </c>
      <c r="E237" s="7" t="s">
        <v>342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4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Sterling Shepard</v>
      </c>
      <c r="B238" s="4" t="str">
        <f ca="1">IFERROR(__xludf.DUMMYFUNCTION("INDEX(IFNA(REGEXEXTRACT(D238, ""([^ ]+)$"")))"),"TB")</f>
        <v>TB</v>
      </c>
      <c r="C238" s="4">
        <f t="shared" si="4"/>
        <v>1.5</v>
      </c>
      <c r="D238" s="4" t="s">
        <v>469</v>
      </c>
      <c r="E238" s="7" t="s">
        <v>340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1</v>
      </c>
      <c r="N238" s="4">
        <v>3</v>
      </c>
      <c r="O238" s="4">
        <v>0</v>
      </c>
      <c r="P238" s="8">
        <v>0</v>
      </c>
      <c r="Q238" s="7">
        <v>1</v>
      </c>
      <c r="R238" s="4">
        <v>7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Ainias Smith</v>
      </c>
      <c r="B239" s="4" t="str">
        <f ca="1">IFERROR(__xludf.DUMMYFUNCTION("INDEX(IFNA(REGEXEXTRACT(D239, ""([^ ]+)$"")))"),"PHI")</f>
        <v>PHI</v>
      </c>
      <c r="C239" s="4">
        <f t="shared" si="4"/>
        <v>1.6</v>
      </c>
      <c r="D239" s="4" t="s">
        <v>604</v>
      </c>
      <c r="E239" s="7" t="s">
        <v>338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2</v>
      </c>
      <c r="R239" s="4">
        <v>6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Durham Smythe</v>
      </c>
      <c r="B240" s="4" t="str">
        <f ca="1">IFERROR(__xludf.DUMMYFUNCTION("INDEX(IFNA(REGEXEXTRACT(D240, ""([^ ]+)$"")))"),"MIA")</f>
        <v>MIA</v>
      </c>
      <c r="C240" s="4">
        <f t="shared" si="4"/>
        <v>1.1000000000000001</v>
      </c>
      <c r="D240" s="4" t="s">
        <v>412</v>
      </c>
      <c r="E240" s="7" t="s">
        <v>419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1</v>
      </c>
      <c r="R240" s="4">
        <v>6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Carson Steele</v>
      </c>
      <c r="B241" s="4" t="str">
        <f ca="1">IFERROR(__xludf.DUMMYFUNCTION("INDEX(IFNA(REGEXEXTRACT(D241, ""([^ ]+)$"")))"),"KC")</f>
        <v>KC</v>
      </c>
      <c r="C241" s="4">
        <f t="shared" si="4"/>
        <v>0.30000000000000004</v>
      </c>
      <c r="D241" s="4" t="s">
        <v>324</v>
      </c>
      <c r="E241" s="7" t="s">
        <v>49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2</v>
      </c>
      <c r="N241" s="4">
        <v>3</v>
      </c>
      <c r="O241" s="4">
        <v>0</v>
      </c>
      <c r="P241" s="8">
        <v>0</v>
      </c>
      <c r="Q241" s="7">
        <v>0</v>
      </c>
      <c r="R241" s="4">
        <v>0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Cade Stover</v>
      </c>
      <c r="B242" s="4" t="str">
        <f ca="1">IFERROR(__xludf.DUMMYFUNCTION("INDEX(IFNA(REGEXEXTRACT(D242, ""([^ ]+)$"")))"),"HOU")</f>
        <v>HOU</v>
      </c>
      <c r="C242" s="4">
        <f t="shared" si="4"/>
        <v>0.7</v>
      </c>
      <c r="D242" s="4" t="s">
        <v>394</v>
      </c>
      <c r="E242" s="7" t="s">
        <v>422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1</v>
      </c>
      <c r="R242" s="4">
        <v>2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Ian Thomas</v>
      </c>
      <c r="B243" s="4" t="str">
        <f ca="1">IFERROR(__xludf.DUMMYFUNCTION("INDEX(IFNA(REGEXEXTRACT(D243, ""([^ ]+)$"")))"),"CAR")</f>
        <v>CAR</v>
      </c>
      <c r="C243" s="4">
        <f t="shared" si="4"/>
        <v>0.8</v>
      </c>
      <c r="D243" s="4" t="s">
        <v>536</v>
      </c>
      <c r="E243" s="7" t="s">
        <v>354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3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Mitchell Trubisky</v>
      </c>
      <c r="B244" s="4" t="str">
        <f ca="1">IFERROR(__xludf.DUMMYFUNCTION("INDEX(IFNA(REGEXEXTRACT(D244, ""([^ ]+)$"")))"),"BUF")</f>
        <v>BUF</v>
      </c>
      <c r="C244" s="4">
        <f t="shared" si="4"/>
        <v>-0.1</v>
      </c>
      <c r="D244" s="4" t="s">
        <v>413</v>
      </c>
      <c r="E244" s="7" t="s">
        <v>35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1</v>
      </c>
      <c r="N244" s="4">
        <v>-1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Clayton Tune</v>
      </c>
      <c r="B245" s="4" t="str">
        <f ca="1">IFERROR(__xludf.DUMMYFUNCTION("INDEX(IFNA(REGEXEXTRACT(D245, ""([^ ]+)$"")))"),"ARI")</f>
        <v>ARI</v>
      </c>
      <c r="C245" s="4">
        <f t="shared" si="4"/>
        <v>-0.1</v>
      </c>
      <c r="D245" s="4" t="s">
        <v>418</v>
      </c>
      <c r="E245" s="7" t="s">
        <v>42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1</v>
      </c>
      <c r="N245" s="4">
        <v>-1</v>
      </c>
      <c r="O245" s="4">
        <v>0</v>
      </c>
      <c r="P245" s="8">
        <v>0</v>
      </c>
      <c r="Q245" s="7">
        <v>0</v>
      </c>
      <c r="R245" s="4">
        <v>0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Darnell Washington</v>
      </c>
      <c r="B246" s="4" t="str">
        <f ca="1">IFERROR(__xludf.DUMMYFUNCTION("INDEX(IFNA(REGEXEXTRACT(D246, ""([^ ]+)$"")))"),"PIT")</f>
        <v>PIT</v>
      </c>
      <c r="C246" s="4">
        <f t="shared" si="4"/>
        <v>1.1000000000000001</v>
      </c>
      <c r="D246" s="4" t="s">
        <v>331</v>
      </c>
      <c r="E246" s="7" t="s">
        <v>341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6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Justin Watson</v>
      </c>
      <c r="B247" s="4" t="str">
        <f ca="1">IFERROR(__xludf.DUMMYFUNCTION("INDEX(IFNA(REGEXEXTRACT(D247, ""([^ ]+)$"")))"),"KC")</f>
        <v>KC</v>
      </c>
      <c r="C247" s="4">
        <f t="shared" si="4"/>
        <v>1.6</v>
      </c>
      <c r="D247" s="4" t="s">
        <v>226</v>
      </c>
      <c r="E247" s="7" t="s">
        <v>49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2</v>
      </c>
      <c r="R247" s="4">
        <v>6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Javonte Williams</v>
      </c>
      <c r="B248" s="4" t="str">
        <f ca="1">IFERROR(__xludf.DUMMYFUNCTION("INDEX(IFNA(REGEXEXTRACT(D248, ""([^ ]+)$"")))"),"DEN")</f>
        <v>DEN</v>
      </c>
      <c r="C248" s="4">
        <f t="shared" si="4"/>
        <v>1.7000000000000002</v>
      </c>
      <c r="D248" s="4" t="s">
        <v>227</v>
      </c>
      <c r="E248" s="7" t="s">
        <v>33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1</v>
      </c>
      <c r="O248" s="4">
        <v>0</v>
      </c>
      <c r="P248" s="8">
        <v>0</v>
      </c>
      <c r="Q248" s="7">
        <v>2</v>
      </c>
      <c r="R248" s="4">
        <v>6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Robert Woods</v>
      </c>
      <c r="B249" s="4" t="str">
        <f ca="1">IFERROR(__xludf.DUMMYFUNCTION("INDEX(IFNA(REGEXEXTRACT(D249, ""([^ ]+)$"")))"),"HOU")</f>
        <v>HOU</v>
      </c>
      <c r="C249" s="4">
        <f t="shared" si="4"/>
        <v>0.6</v>
      </c>
      <c r="D249" s="4" t="s">
        <v>446</v>
      </c>
      <c r="E249" s="7" t="s">
        <v>422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1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Jaylen Wright</v>
      </c>
      <c r="B250" s="4" t="str">
        <f ca="1">IFERROR(__xludf.DUMMYFUNCTION("INDEX(IFNA(REGEXEXTRACT(D250, ""([^ ]+)$"")))"),"MIA")</f>
        <v>MIA</v>
      </c>
      <c r="C250" s="4">
        <f t="shared" si="4"/>
        <v>0.30000000000000004</v>
      </c>
      <c r="D250" s="4" t="s">
        <v>417</v>
      </c>
      <c r="E250" s="7" t="s">
        <v>419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5</v>
      </c>
      <c r="N250" s="4">
        <v>3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Kenny Yeboah</v>
      </c>
      <c r="B251" s="4" t="str">
        <f ca="1">IFERROR(__xludf.DUMMYFUNCTION("INDEX(IFNA(REGEXEXTRACT(D251, ""([^ ]+)$"")))"),"NYJ")</f>
        <v>NYJ</v>
      </c>
      <c r="C251" s="4">
        <f t="shared" si="4"/>
        <v>0.9</v>
      </c>
      <c r="D251" s="4" t="s">
        <v>605</v>
      </c>
      <c r="E251" s="7" t="s">
        <v>359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4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Jacob Cowing</v>
      </c>
      <c r="B252" s="4" t="str">
        <f ca="1">IFERROR(__xludf.DUMMYFUNCTION("INDEX(IFNA(REGEXEXTRACT(D252, ""([^ ]+)$"")))"),"SF")</f>
        <v>SF</v>
      </c>
      <c r="C252" s="4">
        <f t="shared" si="4"/>
        <v>-2</v>
      </c>
      <c r="D252" s="4" t="s">
        <v>524</v>
      </c>
      <c r="E252" s="7" t="s">
        <v>31</v>
      </c>
      <c r="F252" s="6">
        <v>-1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0</v>
      </c>
      <c r="R252" s="4">
        <v>0</v>
      </c>
      <c r="S252" s="4">
        <v>0</v>
      </c>
      <c r="T252" s="8">
        <v>0</v>
      </c>
      <c r="U252" s="7">
        <v>1</v>
      </c>
      <c r="V252" s="8">
        <v>0</v>
      </c>
    </row>
    <row r="253" spans="1:22" x14ac:dyDescent="0.2">
      <c r="A253" s="4" t="str">
        <f t="shared" ca="1" si="0"/>
        <v>Trey Lance</v>
      </c>
      <c r="B253" s="4" t="str">
        <f ca="1">IFERROR(__xludf.DUMMYFUNCTION("INDEX(IFNA(REGEXEXTRACT(D253, ""([^ ]+)$"")))"),"DAL")</f>
        <v>DAL</v>
      </c>
      <c r="C253" s="4">
        <f t="shared" si="4"/>
        <v>0.54</v>
      </c>
      <c r="D253" s="4" t="s">
        <v>589</v>
      </c>
      <c r="E253" s="7" t="s">
        <v>423</v>
      </c>
      <c r="F253" s="6">
        <v>-1</v>
      </c>
      <c r="G253" s="7">
        <v>6</v>
      </c>
      <c r="H253" s="4">
        <v>4</v>
      </c>
      <c r="I253" s="4">
        <v>21</v>
      </c>
      <c r="J253" s="4">
        <v>0</v>
      </c>
      <c r="K253" s="4">
        <v>1</v>
      </c>
      <c r="L253" s="8">
        <v>0</v>
      </c>
      <c r="M253" s="7">
        <v>3</v>
      </c>
      <c r="N253" s="4">
        <v>17</v>
      </c>
      <c r="O253" s="4">
        <v>0</v>
      </c>
      <c r="P253" s="8">
        <v>0</v>
      </c>
      <c r="Q253" s="7">
        <v>0</v>
      </c>
      <c r="R253" s="4">
        <v>0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Cooper Rush</v>
      </c>
      <c r="B254" s="4" t="str">
        <f ca="1">IFERROR(__xludf.DUMMYFUNCTION("INDEX(IFNA(REGEXEXTRACT(D254, ""([^ ]+)$"")))"),"DAL")</f>
        <v>DAL</v>
      </c>
      <c r="C254" s="4">
        <f t="shared" si="4"/>
        <v>-2</v>
      </c>
      <c r="D254" s="4" t="s">
        <v>320</v>
      </c>
      <c r="E254" s="7" t="s">
        <v>423</v>
      </c>
      <c r="F254" s="6">
        <v>-1</v>
      </c>
      <c r="G254" s="7">
        <v>23</v>
      </c>
      <c r="H254" s="4">
        <v>13</v>
      </c>
      <c r="I254" s="4">
        <v>45</v>
      </c>
      <c r="J254" s="4">
        <v>0</v>
      </c>
      <c r="K254" s="4">
        <v>0</v>
      </c>
      <c r="L254" s="8">
        <v>0</v>
      </c>
      <c r="M254" s="7">
        <v>2</v>
      </c>
      <c r="N254" s="4">
        <v>2</v>
      </c>
      <c r="O254" s="4">
        <v>0</v>
      </c>
      <c r="P254" s="8">
        <v>0</v>
      </c>
      <c r="Q254" s="7">
        <v>0</v>
      </c>
      <c r="R254" s="4">
        <v>0</v>
      </c>
      <c r="S254" s="4">
        <v>0</v>
      </c>
      <c r="T254" s="8">
        <v>0</v>
      </c>
      <c r="U254" s="7">
        <v>2</v>
      </c>
      <c r="V254" s="8">
        <v>0</v>
      </c>
    </row>
    <row r="255" spans="1:22" x14ac:dyDescent="0.2">
      <c r="A255" s="4" t="str">
        <f t="shared" ca="1" si="0"/>
        <v>Olamide Zaccheaus</v>
      </c>
      <c r="B255" s="4" t="str">
        <f ca="1">IFERROR(__xludf.DUMMYFUNCTION("INDEX(IFNA(REGEXEXTRACT(D255, ""([^ ]+)$"")))"),"WAS")</f>
        <v>WAS</v>
      </c>
      <c r="C255" s="4">
        <f t="shared" si="4"/>
        <v>-0.7</v>
      </c>
      <c r="D255" s="4" t="s">
        <v>278</v>
      </c>
      <c r="E255" s="7" t="s">
        <v>116</v>
      </c>
      <c r="F255" s="6">
        <v>-1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1</v>
      </c>
      <c r="R255" s="4">
        <v>8</v>
      </c>
      <c r="S255" s="4">
        <v>0</v>
      </c>
      <c r="T255" s="8">
        <v>0</v>
      </c>
      <c r="U255" s="7">
        <v>1</v>
      </c>
      <c r="V255" s="8">
        <v>0</v>
      </c>
    </row>
    <row r="256" spans="1:22" x14ac:dyDescent="0.2">
      <c r="A256" s="4"/>
      <c r="B256" s="4"/>
      <c r="C256" s="4"/>
      <c r="D256" s="4"/>
      <c r="E256" s="7"/>
      <c r="F256" s="6"/>
      <c r="G256" s="7"/>
      <c r="H256" s="4"/>
      <c r="I256" s="4"/>
      <c r="J256" s="4"/>
      <c r="K256" s="4"/>
      <c r="L256" s="8"/>
      <c r="M256" s="7"/>
      <c r="N256" s="4"/>
      <c r="O256" s="4"/>
      <c r="P256" s="8"/>
      <c r="Q256" s="7"/>
      <c r="R256" s="4"/>
      <c r="S256" s="4"/>
      <c r="T256" s="8"/>
      <c r="U256" s="7"/>
      <c r="V256" s="8"/>
    </row>
    <row r="257" spans="1:22" x14ac:dyDescent="0.2">
      <c r="A257" s="4"/>
      <c r="B257" s="4"/>
      <c r="C257" s="4"/>
      <c r="D257" s="4"/>
      <c r="E257" s="7"/>
      <c r="F257" s="6"/>
      <c r="G257" s="7"/>
      <c r="H257" s="4"/>
      <c r="I257" s="4"/>
      <c r="J257" s="4"/>
      <c r="K257" s="4"/>
      <c r="L257" s="8"/>
      <c r="M257" s="7"/>
      <c r="N257" s="4"/>
      <c r="O257" s="4"/>
      <c r="P257" s="8"/>
      <c r="Q257" s="7"/>
      <c r="R257" s="4"/>
      <c r="S257" s="4"/>
      <c r="T257" s="8"/>
      <c r="U257" s="7"/>
      <c r="V257" s="8"/>
    </row>
    <row r="258" spans="1:22" x14ac:dyDescent="0.2">
      <c r="A258" s="4"/>
      <c r="B258" s="4"/>
      <c r="C258" s="4"/>
      <c r="D258" s="4"/>
      <c r="E258" s="7"/>
      <c r="F258" s="6"/>
      <c r="G258" s="7"/>
      <c r="H258" s="4"/>
      <c r="I258" s="4"/>
      <c r="J258" s="4"/>
      <c r="K258" s="4"/>
      <c r="L258" s="8"/>
      <c r="M258" s="7"/>
      <c r="N258" s="4"/>
      <c r="O258" s="4"/>
      <c r="P258" s="8"/>
      <c r="Q258" s="7"/>
      <c r="R258" s="4"/>
      <c r="S258" s="4"/>
      <c r="T258" s="8"/>
      <c r="U258" s="7"/>
      <c r="V258" s="8"/>
    </row>
    <row r="259" spans="1:22" x14ac:dyDescent="0.2">
      <c r="A259" s="4"/>
      <c r="B259" s="4"/>
      <c r="C259" s="4"/>
      <c r="D259" s="4"/>
      <c r="E259" s="7"/>
      <c r="F259" s="6"/>
      <c r="G259" s="7"/>
      <c r="H259" s="4"/>
      <c r="I259" s="4"/>
      <c r="J259" s="4"/>
      <c r="K259" s="4"/>
      <c r="L259" s="8"/>
      <c r="M259" s="7"/>
      <c r="N259" s="4"/>
      <c r="O259" s="4"/>
      <c r="P259" s="8"/>
      <c r="Q259" s="7"/>
      <c r="R259" s="4"/>
      <c r="S259" s="4"/>
      <c r="T259" s="8"/>
      <c r="U259" s="7"/>
      <c r="V259" s="8"/>
    </row>
    <row r="260" spans="1:22" x14ac:dyDescent="0.2">
      <c r="A260" s="4"/>
      <c r="B260" s="4"/>
      <c r="C260" s="4"/>
      <c r="D260" s="4"/>
      <c r="E260" s="7"/>
      <c r="F260" s="6"/>
      <c r="G260" s="7"/>
      <c r="H260" s="4"/>
      <c r="I260" s="4"/>
      <c r="J260" s="4"/>
      <c r="K260" s="4"/>
      <c r="L260" s="8"/>
      <c r="M260" s="7"/>
      <c r="N260" s="4"/>
      <c r="O260" s="4"/>
      <c r="P260" s="8"/>
      <c r="Q260" s="7"/>
      <c r="R260" s="4"/>
      <c r="S260" s="4"/>
      <c r="T260" s="8"/>
      <c r="U260" s="7"/>
      <c r="V260" s="8"/>
    </row>
    <row r="261" spans="1:22" x14ac:dyDescent="0.2">
      <c r="A261" s="4"/>
      <c r="B261" s="4"/>
      <c r="C261" s="4"/>
      <c r="D261" s="4"/>
      <c r="E261" s="7"/>
      <c r="F261" s="6"/>
      <c r="G261" s="7"/>
      <c r="H261" s="4"/>
      <c r="I261" s="4"/>
      <c r="J261" s="4"/>
      <c r="K261" s="4"/>
      <c r="L261" s="8"/>
      <c r="M261" s="7"/>
      <c r="N261" s="4"/>
      <c r="O261" s="4"/>
      <c r="P261" s="8"/>
      <c r="Q261" s="7"/>
      <c r="R261" s="4"/>
      <c r="S261" s="4"/>
      <c r="T261" s="8"/>
      <c r="U261" s="7"/>
      <c r="V261" s="8"/>
    </row>
    <row r="262" spans="1:22" x14ac:dyDescent="0.2">
      <c r="A262" s="4"/>
      <c r="B262" s="4"/>
      <c r="C262" s="4"/>
      <c r="D262" s="4"/>
      <c r="E262" s="7"/>
      <c r="F262" s="6"/>
      <c r="G262" s="7"/>
      <c r="H262" s="4"/>
      <c r="I262" s="4"/>
      <c r="J262" s="4"/>
      <c r="K262" s="4"/>
      <c r="L262" s="8"/>
      <c r="M262" s="7"/>
      <c r="N262" s="4"/>
      <c r="O262" s="4"/>
      <c r="P262" s="8"/>
      <c r="Q262" s="7"/>
      <c r="R262" s="4"/>
      <c r="S262" s="4"/>
      <c r="T262" s="8"/>
      <c r="U262" s="7"/>
      <c r="V262" s="8"/>
    </row>
    <row r="263" spans="1:22" x14ac:dyDescent="0.2">
      <c r="A263" s="4"/>
      <c r="B263" s="4"/>
      <c r="C263" s="4"/>
      <c r="D263" s="4"/>
      <c r="E263" s="7"/>
      <c r="F263" s="6"/>
      <c r="G263" s="7"/>
      <c r="H263" s="4"/>
      <c r="I263" s="4"/>
      <c r="J263" s="4"/>
      <c r="K263" s="4"/>
      <c r="L263" s="8"/>
      <c r="M263" s="7"/>
      <c r="N263" s="4"/>
      <c r="O263" s="4"/>
      <c r="P263" s="8"/>
      <c r="Q263" s="7"/>
      <c r="R263" s="4"/>
      <c r="S263" s="4"/>
      <c r="T263" s="8"/>
      <c r="U263" s="7"/>
      <c r="V263" s="8"/>
    </row>
    <row r="264" spans="1:22" x14ac:dyDescent="0.2">
      <c r="A264" s="4"/>
      <c r="B264" s="4"/>
      <c r="C264" s="4"/>
      <c r="D264" s="4"/>
      <c r="E264" s="7"/>
      <c r="F264" s="6"/>
      <c r="G264" s="7"/>
      <c r="H264" s="4"/>
      <c r="I264" s="4"/>
      <c r="J264" s="4"/>
      <c r="K264" s="4"/>
      <c r="L264" s="8"/>
      <c r="M264" s="7"/>
      <c r="N264" s="4"/>
      <c r="O264" s="4"/>
      <c r="P264" s="8"/>
      <c r="Q264" s="7"/>
      <c r="R264" s="4"/>
      <c r="S264" s="4"/>
      <c r="T264" s="8"/>
      <c r="U264" s="7"/>
      <c r="V264" s="8"/>
    </row>
    <row r="265" spans="1:22" x14ac:dyDescent="0.2">
      <c r="A265" s="4"/>
      <c r="B265" s="4"/>
      <c r="C265" s="4"/>
      <c r="D265" s="4"/>
      <c r="E265" s="7"/>
      <c r="F265" s="6"/>
      <c r="G265" s="7"/>
      <c r="H265" s="4"/>
      <c r="I265" s="4"/>
      <c r="J265" s="4"/>
      <c r="K265" s="4"/>
      <c r="L265" s="8"/>
      <c r="M265" s="7"/>
      <c r="N265" s="4"/>
      <c r="O265" s="4"/>
      <c r="P265" s="8"/>
      <c r="Q265" s="7"/>
      <c r="R265" s="4"/>
      <c r="S265" s="4"/>
      <c r="T265" s="8"/>
      <c r="U265" s="7"/>
      <c r="V265" s="8"/>
    </row>
    <row r="266" spans="1:22" x14ac:dyDescent="0.2">
      <c r="A266" s="4"/>
      <c r="B266" s="4"/>
      <c r="C266" s="4"/>
      <c r="D266" s="4"/>
      <c r="E266" s="7"/>
      <c r="F266" s="6"/>
      <c r="G266" s="7"/>
      <c r="H266" s="4"/>
      <c r="I266" s="4"/>
      <c r="J266" s="4"/>
      <c r="K266" s="4"/>
      <c r="L266" s="8"/>
      <c r="M266" s="7"/>
      <c r="N266" s="4"/>
      <c r="O266" s="4"/>
      <c r="P266" s="8"/>
      <c r="Q266" s="7"/>
      <c r="R266" s="4"/>
      <c r="S266" s="4"/>
      <c r="T266" s="8"/>
      <c r="U266" s="7"/>
      <c r="V266" s="8"/>
    </row>
    <row r="267" spans="1:22" x14ac:dyDescent="0.2">
      <c r="A267" s="4"/>
      <c r="B267" s="4"/>
      <c r="C267" s="4"/>
      <c r="D267" s="4"/>
      <c r="E267" s="7"/>
      <c r="F267" s="6"/>
      <c r="G267" s="7"/>
      <c r="H267" s="4"/>
      <c r="I267" s="4"/>
      <c r="J267" s="4"/>
      <c r="K267" s="4"/>
      <c r="L267" s="8"/>
      <c r="M267" s="7"/>
      <c r="N267" s="4"/>
      <c r="O267" s="4"/>
      <c r="P267" s="8"/>
      <c r="Q267" s="7"/>
      <c r="R267" s="4"/>
      <c r="S267" s="4"/>
      <c r="T267" s="8"/>
      <c r="U267" s="7"/>
      <c r="V267" s="8"/>
    </row>
    <row r="268" spans="1:22" x14ac:dyDescent="0.2">
      <c r="A268" s="4"/>
      <c r="B268" s="4"/>
      <c r="C268" s="4"/>
      <c r="D268" s="4"/>
      <c r="E268" s="7"/>
      <c r="F268" s="6"/>
      <c r="G268" s="7"/>
      <c r="H268" s="4"/>
      <c r="I268" s="4"/>
      <c r="J268" s="4"/>
      <c r="K268" s="4"/>
      <c r="L268" s="8"/>
      <c r="M268" s="7"/>
      <c r="N268" s="4"/>
      <c r="O268" s="4"/>
      <c r="P268" s="8"/>
      <c r="Q268" s="7"/>
      <c r="R268" s="4"/>
      <c r="S268" s="4"/>
      <c r="T268" s="8"/>
      <c r="U268" s="7"/>
      <c r="V268" s="8"/>
    </row>
    <row r="269" spans="1:22" x14ac:dyDescent="0.2">
      <c r="A269" s="4"/>
      <c r="B269" s="4"/>
      <c r="C269" s="4"/>
      <c r="D269" s="4"/>
      <c r="E269" s="7"/>
      <c r="F269" s="6"/>
      <c r="G269" s="7"/>
      <c r="H269" s="4"/>
      <c r="I269" s="4"/>
      <c r="J269" s="4"/>
      <c r="K269" s="4"/>
      <c r="L269" s="8"/>
      <c r="M269" s="7"/>
      <c r="N269" s="4"/>
      <c r="O269" s="4"/>
      <c r="P269" s="8"/>
      <c r="Q269" s="7"/>
      <c r="R269" s="4"/>
      <c r="S269" s="4"/>
      <c r="T269" s="8"/>
      <c r="U269" s="7"/>
      <c r="V269" s="8"/>
    </row>
    <row r="270" spans="1:22" x14ac:dyDescent="0.2">
      <c r="A270" s="4"/>
      <c r="B270" s="4"/>
      <c r="C270" s="4"/>
      <c r="D270" s="4"/>
      <c r="E270" s="7"/>
      <c r="F270" s="6"/>
      <c r="G270" s="7"/>
      <c r="H270" s="4"/>
      <c r="I270" s="4"/>
      <c r="J270" s="4"/>
      <c r="K270" s="4"/>
      <c r="L270" s="8"/>
      <c r="M270" s="7"/>
      <c r="N270" s="4"/>
      <c r="O270" s="4"/>
      <c r="P270" s="8"/>
      <c r="Q270" s="7"/>
      <c r="R270" s="4"/>
      <c r="S270" s="4"/>
      <c r="T270" s="8"/>
      <c r="U270" s="7"/>
      <c r="V270" s="8"/>
    </row>
    <row r="271" spans="1:22" x14ac:dyDescent="0.2">
      <c r="A271" s="4"/>
      <c r="B271" s="4"/>
      <c r="C271" s="4"/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/>
      <c r="B272" s="4"/>
      <c r="C272" s="4"/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/>
      <c r="B273" s="4"/>
      <c r="C273" s="4"/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/>
      <c r="B274" s="4"/>
      <c r="C274" s="4"/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/>
      <c r="B275" s="4"/>
      <c r="C275" s="4"/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/>
      <c r="B276" s="4"/>
      <c r="C276" s="4"/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/>
      <c r="B277" s="4"/>
      <c r="C277" s="4"/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E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Jared Goff</v>
      </c>
      <c r="B3" s="4" t="str">
        <f ca="1">IFERROR(__xludf.DUMMYFUNCTION("INDEX(IFNA(REGEXEXTRACT(D3, ""([^ ]+)$"")))"),"DET")</f>
        <v>DET</v>
      </c>
      <c r="C3" s="4">
        <f t="shared" ref="C3:C66" si="1">Pts_PA*G3+Pts_PC*H3+Pts_PY*I3+Pts_PTD*J3+Pts_PI*K3+Pts_P2*L3+Pts_RA*M3+Pts_RY*N3+Pts_RTD*O3+Pts_R2*P3+Pts_Res*Q3+Pts_ReY*R3+Pts_ReTD*S3+Pts_Re2*T3+Pts_FL*U3+Pts_FTD*V3</f>
        <v>34.580000000000005</v>
      </c>
      <c r="D3" s="4" t="s">
        <v>90</v>
      </c>
      <c r="E3" s="7" t="s">
        <v>44</v>
      </c>
      <c r="F3" s="6">
        <v>42</v>
      </c>
      <c r="G3" s="7">
        <v>29</v>
      </c>
      <c r="H3" s="4">
        <v>24</v>
      </c>
      <c r="I3" s="4">
        <v>412</v>
      </c>
      <c r="J3" s="4">
        <v>4</v>
      </c>
      <c r="K3" s="4">
        <v>0</v>
      </c>
      <c r="L3" s="8">
        <v>0</v>
      </c>
      <c r="M3" s="7">
        <v>4</v>
      </c>
      <c r="N3" s="4">
        <v>21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Bo Nix</v>
      </c>
      <c r="B4" s="4" t="str">
        <f ca="1">IFERROR(__xludf.DUMMYFUNCTION("INDEX(IFNA(REGEXEXTRACT(D4, ""([^ ]+)$"")))"),"DEN")</f>
        <v>DEN</v>
      </c>
      <c r="C4" s="4">
        <f t="shared" si="1"/>
        <v>28.78</v>
      </c>
      <c r="D4" s="4" t="s">
        <v>111</v>
      </c>
      <c r="E4" s="7" t="s">
        <v>339</v>
      </c>
      <c r="F4" s="6">
        <v>36</v>
      </c>
      <c r="G4" s="7">
        <v>33</v>
      </c>
      <c r="H4" s="4">
        <v>28</v>
      </c>
      <c r="I4" s="4">
        <v>307</v>
      </c>
      <c r="J4" s="4">
        <v>4</v>
      </c>
      <c r="K4" s="4">
        <v>0</v>
      </c>
      <c r="L4" s="8">
        <v>0</v>
      </c>
      <c r="M4" s="7">
        <v>2</v>
      </c>
      <c r="N4" s="4">
        <v>5</v>
      </c>
      <c r="O4" s="4">
        <v>0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Matthew Stafford</v>
      </c>
      <c r="B5" s="4" t="str">
        <f ca="1">IFERROR(__xludf.DUMMYFUNCTION("INDEX(IFNA(REGEXEXTRACT(D5, ""([^ ]+)$"")))"),"LA")</f>
        <v>LA</v>
      </c>
      <c r="C5" s="4">
        <f t="shared" si="1"/>
        <v>27.8</v>
      </c>
      <c r="D5" s="4" t="s">
        <v>69</v>
      </c>
      <c r="E5" s="7" t="s">
        <v>346</v>
      </c>
      <c r="F5" s="6">
        <v>35</v>
      </c>
      <c r="G5" s="7">
        <v>27</v>
      </c>
      <c r="H5" s="4">
        <v>18</v>
      </c>
      <c r="I5" s="4">
        <v>295</v>
      </c>
      <c r="J5" s="4">
        <v>4</v>
      </c>
      <c r="K5" s="4">
        <v>0</v>
      </c>
      <c r="L5" s="8">
        <v>0</v>
      </c>
      <c r="M5" s="7">
        <v>4</v>
      </c>
      <c r="N5" s="4">
        <v>0</v>
      </c>
      <c r="O5" s="4">
        <v>0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Joe Burrow</v>
      </c>
      <c r="B6" s="4" t="str">
        <f ca="1">IFERROR(__xludf.DUMMYFUNCTION("INDEX(IFNA(REGEXEXTRACT(D6, ""([^ ]+)$"")))"),"CIN")</f>
        <v>CIN</v>
      </c>
      <c r="C6" s="4">
        <f t="shared" si="1"/>
        <v>29.040000000000003</v>
      </c>
      <c r="D6" s="4" t="s">
        <v>141</v>
      </c>
      <c r="E6" s="7" t="s">
        <v>82</v>
      </c>
      <c r="F6" s="6">
        <v>34</v>
      </c>
      <c r="G6" s="7">
        <v>50</v>
      </c>
      <c r="H6" s="4">
        <v>28</v>
      </c>
      <c r="I6" s="4">
        <v>356</v>
      </c>
      <c r="J6" s="4">
        <v>3</v>
      </c>
      <c r="K6" s="4">
        <v>0</v>
      </c>
      <c r="L6" s="8">
        <v>0</v>
      </c>
      <c r="M6" s="7">
        <v>2</v>
      </c>
      <c r="N6" s="4">
        <v>28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Taysom Hill</v>
      </c>
      <c r="B7" s="4" t="str">
        <f ca="1">IFERROR(__xludf.DUMMYFUNCTION("INDEX(IFNA(REGEXEXTRACT(D7, ""([^ ]+)$"")))"),"NO")</f>
        <v>NO</v>
      </c>
      <c r="C7" s="4">
        <f t="shared" si="1"/>
        <v>37.520000000000003</v>
      </c>
      <c r="D7" s="4" t="s">
        <v>189</v>
      </c>
      <c r="E7" s="7" t="s">
        <v>357</v>
      </c>
      <c r="F7" s="6">
        <v>33</v>
      </c>
      <c r="G7" s="7">
        <v>2</v>
      </c>
      <c r="H7" s="4">
        <v>1</v>
      </c>
      <c r="I7" s="4">
        <v>18</v>
      </c>
      <c r="J7" s="4">
        <v>0</v>
      </c>
      <c r="K7" s="4">
        <v>1</v>
      </c>
      <c r="L7" s="8">
        <v>0</v>
      </c>
      <c r="M7" s="7">
        <v>7</v>
      </c>
      <c r="N7" s="4">
        <v>138</v>
      </c>
      <c r="O7" s="4">
        <v>3</v>
      </c>
      <c r="P7" s="8">
        <v>0</v>
      </c>
      <c r="Q7" s="7">
        <v>8</v>
      </c>
      <c r="R7" s="4">
        <v>50</v>
      </c>
      <c r="S7" s="4">
        <v>0</v>
      </c>
      <c r="T7" s="8">
        <v>0</v>
      </c>
      <c r="U7" s="7">
        <v>1</v>
      </c>
      <c r="V7" s="8">
        <v>0</v>
      </c>
    </row>
    <row r="8" spans="1:22" x14ac:dyDescent="0.2">
      <c r="A8" s="4" t="str">
        <f t="shared" ca="1" si="0"/>
        <v>Joe Mixon</v>
      </c>
      <c r="B8" s="4" t="str">
        <f ca="1">IFERROR(__xludf.DUMMYFUNCTION("INDEX(IFNA(REGEXEXTRACT(D8, ""([^ ]+)$"")))"),"HOU")</f>
        <v>HOU</v>
      </c>
      <c r="C8" s="4">
        <f t="shared" si="1"/>
        <v>34.299999999999997</v>
      </c>
      <c r="D8" s="4" t="s">
        <v>34</v>
      </c>
      <c r="E8" s="7" t="s">
        <v>338</v>
      </c>
      <c r="F8" s="6">
        <v>32</v>
      </c>
      <c r="G8" s="7">
        <v>0</v>
      </c>
      <c r="H8" s="4">
        <v>0</v>
      </c>
      <c r="I8" s="4">
        <v>0</v>
      </c>
      <c r="J8" s="4">
        <v>0</v>
      </c>
      <c r="K8" s="4">
        <v>0</v>
      </c>
      <c r="L8" s="8">
        <v>0</v>
      </c>
      <c r="M8" s="7">
        <v>20</v>
      </c>
      <c r="N8" s="4">
        <v>109</v>
      </c>
      <c r="O8" s="4">
        <v>3</v>
      </c>
      <c r="P8" s="8">
        <v>0</v>
      </c>
      <c r="Q8" s="7">
        <v>2</v>
      </c>
      <c r="R8" s="4">
        <v>44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Saquon Barkley</v>
      </c>
      <c r="B9" s="4" t="str">
        <f ca="1">IFERROR(__xludf.DUMMYFUNCTION("INDEX(IFNA(REGEXEXTRACT(D9, ""([^ ]+)$"")))"),"PHI")</f>
        <v>PHI</v>
      </c>
      <c r="C9" s="4">
        <f t="shared" si="1"/>
        <v>32.800000000000004</v>
      </c>
      <c r="D9" s="4" t="s">
        <v>22</v>
      </c>
      <c r="E9" s="7" t="s">
        <v>19</v>
      </c>
      <c r="F9" s="6">
        <v>31</v>
      </c>
      <c r="G9" s="7">
        <v>0</v>
      </c>
      <c r="H9" s="4">
        <v>0</v>
      </c>
      <c r="I9" s="4">
        <v>0</v>
      </c>
      <c r="J9" s="4">
        <v>0</v>
      </c>
      <c r="K9" s="4">
        <v>0</v>
      </c>
      <c r="L9" s="8">
        <v>0</v>
      </c>
      <c r="M9" s="7">
        <v>26</v>
      </c>
      <c r="N9" s="4">
        <v>146</v>
      </c>
      <c r="O9" s="4">
        <v>2</v>
      </c>
      <c r="P9" s="8">
        <v>0</v>
      </c>
      <c r="Q9" s="7">
        <v>2</v>
      </c>
      <c r="R9" s="4">
        <v>52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Anthony Richardson</v>
      </c>
      <c r="B10" s="4" t="str">
        <f ca="1">IFERROR(__xludf.DUMMYFUNCTION("INDEX(IFNA(REGEXEXTRACT(D10, ""([^ ]+)$"")))"),"IND")</f>
        <v>IND</v>
      </c>
      <c r="C10" s="4">
        <f t="shared" si="1"/>
        <v>28.080000000000002</v>
      </c>
      <c r="D10" s="4" t="s">
        <v>24</v>
      </c>
      <c r="E10" s="7" t="s">
        <v>428</v>
      </c>
      <c r="F10" s="6">
        <v>30</v>
      </c>
      <c r="G10" s="7">
        <v>30</v>
      </c>
      <c r="H10" s="4">
        <v>20</v>
      </c>
      <c r="I10" s="4">
        <v>272</v>
      </c>
      <c r="J10" s="4">
        <v>1</v>
      </c>
      <c r="K10" s="4">
        <v>0</v>
      </c>
      <c r="L10" s="8">
        <v>0</v>
      </c>
      <c r="M10" s="7">
        <v>10</v>
      </c>
      <c r="N10" s="4">
        <v>32</v>
      </c>
      <c r="O10" s="4">
        <v>2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1</v>
      </c>
      <c r="V10" s="8">
        <v>0</v>
      </c>
    </row>
    <row r="11" spans="1:22" x14ac:dyDescent="0.2">
      <c r="A11" s="4" t="str">
        <f t="shared" ca="1" si="0"/>
        <v>Tua Tagovailoa</v>
      </c>
      <c r="B11" s="4" t="str">
        <f ca="1">IFERROR(__xludf.DUMMYFUNCTION("INDEX(IFNA(REGEXEXTRACT(D11, ""([^ ]+)$"")))"),"MIA")</f>
        <v>MIA</v>
      </c>
      <c r="C11" s="4">
        <f t="shared" si="1"/>
        <v>23.52</v>
      </c>
      <c r="D11" s="4" t="s">
        <v>43</v>
      </c>
      <c r="E11" s="7" t="s">
        <v>46</v>
      </c>
      <c r="F11" s="6">
        <v>29</v>
      </c>
      <c r="G11" s="7">
        <v>36</v>
      </c>
      <c r="H11" s="4">
        <v>28</v>
      </c>
      <c r="I11" s="4">
        <v>288</v>
      </c>
      <c r="J11" s="4">
        <v>3</v>
      </c>
      <c r="K11" s="4">
        <v>0</v>
      </c>
      <c r="L11" s="8">
        <v>0</v>
      </c>
      <c r="M11" s="7">
        <v>0</v>
      </c>
      <c r="N11" s="4">
        <v>0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Jameis Winston</v>
      </c>
      <c r="B12" s="4" t="str">
        <f ca="1">IFERROR(__xludf.DUMMYFUNCTION("INDEX(IFNA(REGEXEXTRACT(D12, ""([^ ]+)$"")))"),"CLE")</f>
        <v>CLE</v>
      </c>
      <c r="C12" s="4">
        <f t="shared" si="1"/>
        <v>26.6</v>
      </c>
      <c r="D12" s="4" t="s">
        <v>416</v>
      </c>
      <c r="E12" s="7" t="s">
        <v>129</v>
      </c>
      <c r="F12" s="6">
        <v>29</v>
      </c>
      <c r="G12" s="7">
        <v>46</v>
      </c>
      <c r="H12" s="4">
        <v>30</v>
      </c>
      <c r="I12" s="4">
        <v>395</v>
      </c>
      <c r="J12" s="4">
        <v>2</v>
      </c>
      <c r="K12" s="4">
        <v>0</v>
      </c>
      <c r="L12" s="8">
        <v>1</v>
      </c>
      <c r="M12" s="7">
        <v>1</v>
      </c>
      <c r="N12" s="4">
        <v>8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Justin Herbert</v>
      </c>
      <c r="B13" s="4" t="str">
        <f ca="1">IFERROR(__xludf.DUMMYFUNCTION("INDEX(IFNA(REGEXEXTRACT(D13, ""([^ ]+)$"")))"),"LAC")</f>
        <v>LAC</v>
      </c>
      <c r="C13" s="4">
        <f t="shared" si="1"/>
        <v>24.380000000000003</v>
      </c>
      <c r="D13" s="4" t="s">
        <v>97</v>
      </c>
      <c r="E13" s="7" t="s">
        <v>348</v>
      </c>
      <c r="F13" s="6">
        <v>28</v>
      </c>
      <c r="G13" s="7">
        <v>36</v>
      </c>
      <c r="H13" s="4">
        <v>17</v>
      </c>
      <c r="I13" s="4">
        <v>297</v>
      </c>
      <c r="J13" s="4">
        <v>2</v>
      </c>
      <c r="K13" s="4">
        <v>0</v>
      </c>
      <c r="L13" s="8">
        <v>0</v>
      </c>
      <c r="M13" s="7">
        <v>5</v>
      </c>
      <c r="N13" s="4">
        <v>65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1</v>
      </c>
      <c r="V13" s="8">
        <v>0</v>
      </c>
    </row>
    <row r="14" spans="1:22" x14ac:dyDescent="0.2">
      <c r="A14" s="4" t="str">
        <f t="shared" ca="1" si="0"/>
        <v>Amon-Ra St. Brown</v>
      </c>
      <c r="B14" s="4" t="str">
        <f ca="1">IFERROR(__xludf.DUMMYFUNCTION("INDEX(IFNA(REGEXEXTRACT(D14, ""([^ ]+)$"")))"),"DET")</f>
        <v>DET</v>
      </c>
      <c r="C14" s="4">
        <f t="shared" si="1"/>
        <v>33.200000000000003</v>
      </c>
      <c r="D14" s="4" t="s">
        <v>273</v>
      </c>
      <c r="E14" s="7" t="s">
        <v>44</v>
      </c>
      <c r="F14" s="6">
        <v>28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1</v>
      </c>
      <c r="N14" s="4">
        <v>-4</v>
      </c>
      <c r="O14" s="4">
        <v>0</v>
      </c>
      <c r="P14" s="8">
        <v>0</v>
      </c>
      <c r="Q14" s="7">
        <v>11</v>
      </c>
      <c r="R14" s="4">
        <v>161</v>
      </c>
      <c r="S14" s="4">
        <v>2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Sam Darnold</v>
      </c>
      <c r="B15" s="4" t="str">
        <f ca="1">IFERROR(__xludf.DUMMYFUNCTION("INDEX(IFNA(REGEXEXTRACT(D15, ""([^ ]+)$"")))"),"MIN")</f>
        <v>MIN</v>
      </c>
      <c r="C15" s="4">
        <f t="shared" si="1"/>
        <v>23.64</v>
      </c>
      <c r="D15" s="4" t="s">
        <v>52</v>
      </c>
      <c r="E15" s="7" t="s">
        <v>345</v>
      </c>
      <c r="F15" s="6">
        <v>27</v>
      </c>
      <c r="G15" s="7">
        <v>32</v>
      </c>
      <c r="H15" s="4">
        <v>20</v>
      </c>
      <c r="I15" s="4">
        <v>246</v>
      </c>
      <c r="J15" s="4">
        <v>2</v>
      </c>
      <c r="K15" s="4">
        <v>0</v>
      </c>
      <c r="L15" s="8">
        <v>0</v>
      </c>
      <c r="M15" s="7">
        <v>8</v>
      </c>
      <c r="N15" s="4">
        <v>18</v>
      </c>
      <c r="O15" s="4">
        <v>1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1</v>
      </c>
      <c r="V15" s="8">
        <v>0</v>
      </c>
    </row>
    <row r="16" spans="1:22" x14ac:dyDescent="0.2">
      <c r="A16" s="4" t="str">
        <f t="shared" ca="1" si="0"/>
        <v>Josh Allen</v>
      </c>
      <c r="B16" s="4" t="str">
        <f ca="1">IFERROR(__xludf.DUMMYFUNCTION("INDEX(IFNA(REGEXEXTRACT(D16, ""([^ ]+)$"")))"),"BUF")</f>
        <v>BUF</v>
      </c>
      <c r="C16" s="4">
        <f t="shared" si="1"/>
        <v>23.98</v>
      </c>
      <c r="D16" s="4" t="s">
        <v>20</v>
      </c>
      <c r="E16" s="7" t="s">
        <v>424</v>
      </c>
      <c r="F16" s="6">
        <v>25</v>
      </c>
      <c r="G16" s="7">
        <v>40</v>
      </c>
      <c r="H16" s="4">
        <v>27</v>
      </c>
      <c r="I16" s="4">
        <v>262</v>
      </c>
      <c r="J16" s="4">
        <v>1</v>
      </c>
      <c r="K16" s="4">
        <v>1</v>
      </c>
      <c r="L16" s="8">
        <v>0</v>
      </c>
      <c r="M16" s="7">
        <v>12</v>
      </c>
      <c r="N16" s="4">
        <v>55</v>
      </c>
      <c r="O16" s="4">
        <v>1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Breece Hall</v>
      </c>
      <c r="B17" s="4" t="str">
        <f ca="1">IFERROR(__xludf.DUMMYFUNCTION("INDEX(IFNA(REGEXEXTRACT(D17, ""([^ ]+)$"")))"),"NYJ")</f>
        <v>NYJ</v>
      </c>
      <c r="C17" s="4">
        <f t="shared" si="1"/>
        <v>27.6</v>
      </c>
      <c r="D17" s="4" t="s">
        <v>80</v>
      </c>
      <c r="E17" s="7" t="s">
        <v>352</v>
      </c>
      <c r="F17" s="6">
        <v>23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16</v>
      </c>
      <c r="N17" s="4">
        <v>78</v>
      </c>
      <c r="O17" s="4">
        <v>1</v>
      </c>
      <c r="P17" s="8">
        <v>0</v>
      </c>
      <c r="Q17" s="7">
        <v>7</v>
      </c>
      <c r="R17" s="4">
        <v>43</v>
      </c>
      <c r="S17" s="4">
        <v>1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Cooper Kupp</v>
      </c>
      <c r="B18" s="4" t="str">
        <f ca="1">IFERROR(__xludf.DUMMYFUNCTION("INDEX(IFNA(REGEXEXTRACT(D18, ""([^ ]+)$"")))"),"LA")</f>
        <v>LA</v>
      </c>
      <c r="C18" s="4">
        <f t="shared" si="1"/>
        <v>25.6</v>
      </c>
      <c r="D18" s="4" t="s">
        <v>55</v>
      </c>
      <c r="E18" s="7" t="s">
        <v>346</v>
      </c>
      <c r="F18" s="6">
        <v>22</v>
      </c>
      <c r="G18" s="7">
        <v>0</v>
      </c>
      <c r="H18" s="4">
        <v>0</v>
      </c>
      <c r="I18" s="4">
        <v>0</v>
      </c>
      <c r="J18" s="4">
        <v>0</v>
      </c>
      <c r="K18" s="4">
        <v>0</v>
      </c>
      <c r="L18" s="8">
        <v>0</v>
      </c>
      <c r="M18" s="7">
        <v>0</v>
      </c>
      <c r="N18" s="4">
        <v>0</v>
      </c>
      <c r="O18" s="4">
        <v>0</v>
      </c>
      <c r="P18" s="8">
        <v>0</v>
      </c>
      <c r="Q18" s="7">
        <v>6</v>
      </c>
      <c r="R18" s="4">
        <v>106</v>
      </c>
      <c r="S18" s="4">
        <v>2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Drake Maye</v>
      </c>
      <c r="B19" s="4" t="str">
        <f ca="1">IFERROR(__xludf.DUMMYFUNCTION("INDEX(IFNA(REGEXEXTRACT(D19, ""([^ ]+)$"")))"),"NE")</f>
        <v>NE</v>
      </c>
      <c r="C19" s="4">
        <f t="shared" si="1"/>
        <v>17.98</v>
      </c>
      <c r="D19" s="4" t="s">
        <v>442</v>
      </c>
      <c r="E19" s="7" t="s">
        <v>51</v>
      </c>
      <c r="F19" s="6">
        <v>22</v>
      </c>
      <c r="G19" s="7">
        <v>39</v>
      </c>
      <c r="H19" s="4">
        <v>29</v>
      </c>
      <c r="I19" s="4">
        <v>282</v>
      </c>
      <c r="J19" s="4">
        <v>2</v>
      </c>
      <c r="K19" s="4">
        <v>1</v>
      </c>
      <c r="L19" s="8">
        <v>0</v>
      </c>
      <c r="M19" s="7">
        <v>3</v>
      </c>
      <c r="N19" s="4">
        <v>27</v>
      </c>
      <c r="O19" s="4">
        <v>0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1</v>
      </c>
      <c r="V19" s="8">
        <v>0</v>
      </c>
    </row>
    <row r="20" spans="1:22" x14ac:dyDescent="0.2">
      <c r="A20" s="4" t="str">
        <f t="shared" ca="1" si="0"/>
        <v>Jonnu Smith</v>
      </c>
      <c r="B20" s="4" t="str">
        <f ca="1">IFERROR(__xludf.DUMMYFUNCTION("INDEX(IFNA(REGEXEXTRACT(D20, ""([^ ]+)$"")))"),"MIA")</f>
        <v>MIA</v>
      </c>
      <c r="C20" s="4">
        <f t="shared" si="1"/>
        <v>25.1</v>
      </c>
      <c r="D20" s="4" t="s">
        <v>323</v>
      </c>
      <c r="E20" s="7" t="s">
        <v>46</v>
      </c>
      <c r="F20" s="6">
        <v>22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0</v>
      </c>
      <c r="N20" s="4">
        <v>0</v>
      </c>
      <c r="O20" s="4">
        <v>0</v>
      </c>
      <c r="P20" s="8">
        <v>0</v>
      </c>
      <c r="Q20" s="7">
        <v>6</v>
      </c>
      <c r="R20" s="4">
        <v>101</v>
      </c>
      <c r="S20" s="4">
        <v>2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Derek Carr</v>
      </c>
      <c r="B21" s="4" t="str">
        <f ca="1">IFERROR(__xludf.DUMMYFUNCTION("INDEX(IFNA(REGEXEXTRACT(D21, ""([^ ]+)$"")))"),"NO")</f>
        <v>NO</v>
      </c>
      <c r="C21" s="4">
        <f t="shared" si="1"/>
        <v>18.720000000000002</v>
      </c>
      <c r="D21" s="4" t="s">
        <v>28</v>
      </c>
      <c r="E21" s="7" t="s">
        <v>357</v>
      </c>
      <c r="F21" s="6">
        <v>21</v>
      </c>
      <c r="G21" s="7">
        <v>27</v>
      </c>
      <c r="H21" s="4">
        <v>21</v>
      </c>
      <c r="I21" s="4">
        <v>248</v>
      </c>
      <c r="J21" s="4">
        <v>2</v>
      </c>
      <c r="K21" s="4">
        <v>0</v>
      </c>
      <c r="L21" s="8">
        <v>0</v>
      </c>
      <c r="M21" s="7">
        <v>1</v>
      </c>
      <c r="N21" s="4">
        <v>8</v>
      </c>
      <c r="O21" s="4">
        <v>0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Jordan Love</v>
      </c>
      <c r="B22" s="4" t="str">
        <f ca="1">IFERROR(__xludf.DUMMYFUNCTION("INDEX(IFNA(REGEXEXTRACT(D22, ""([^ ]+)$"")))"),"GB")</f>
        <v>GB</v>
      </c>
      <c r="C22" s="4">
        <f t="shared" si="1"/>
        <v>20.240000000000002</v>
      </c>
      <c r="D22" s="4" t="s">
        <v>40</v>
      </c>
      <c r="E22" s="7" t="s">
        <v>76</v>
      </c>
      <c r="F22" s="6">
        <v>21</v>
      </c>
      <c r="G22" s="7">
        <v>17</v>
      </c>
      <c r="H22" s="4">
        <v>13</v>
      </c>
      <c r="I22" s="4">
        <v>261</v>
      </c>
      <c r="J22" s="4">
        <v>1</v>
      </c>
      <c r="K22" s="4">
        <v>1</v>
      </c>
      <c r="L22" s="8">
        <v>0</v>
      </c>
      <c r="M22" s="7">
        <v>4</v>
      </c>
      <c r="N22" s="4">
        <v>18</v>
      </c>
      <c r="O22" s="4">
        <v>1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Patrick Mahomes</v>
      </c>
      <c r="B23" s="4" t="str">
        <f ca="1">IFERROR(__xludf.DUMMYFUNCTION("INDEX(IFNA(REGEXEXTRACT(D23, ""([^ ]+)$"")))"),"KC")</f>
        <v>KC</v>
      </c>
      <c r="C23" s="4">
        <f t="shared" si="1"/>
        <v>15.84</v>
      </c>
      <c r="D23" s="4" t="s">
        <v>73</v>
      </c>
      <c r="E23" s="7" t="s">
        <v>65</v>
      </c>
      <c r="F23" s="6">
        <v>21</v>
      </c>
      <c r="G23" s="7">
        <v>33</v>
      </c>
      <c r="H23" s="4">
        <v>23</v>
      </c>
      <c r="I23" s="4">
        <v>196</v>
      </c>
      <c r="J23" s="4">
        <v>3</v>
      </c>
      <c r="K23" s="4">
        <v>2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Gardner Minshew</v>
      </c>
      <c r="B24" s="4" t="str">
        <f ca="1">IFERROR(__xludf.DUMMYFUNCTION("INDEX(IFNA(REGEXEXTRACT(D24, ""([^ ]+)$"")))"),"LV")</f>
        <v>LV</v>
      </c>
      <c r="C24" s="4">
        <f t="shared" si="1"/>
        <v>17.98</v>
      </c>
      <c r="D24" s="4" t="s">
        <v>81</v>
      </c>
      <c r="E24" s="7" t="s">
        <v>92</v>
      </c>
      <c r="F24" s="6">
        <v>21</v>
      </c>
      <c r="G24" s="7">
        <v>43</v>
      </c>
      <c r="H24" s="4">
        <v>30</v>
      </c>
      <c r="I24" s="4">
        <v>282</v>
      </c>
      <c r="J24" s="4">
        <v>2</v>
      </c>
      <c r="K24" s="4">
        <v>1</v>
      </c>
      <c r="L24" s="8">
        <v>0</v>
      </c>
      <c r="M24" s="7">
        <v>2</v>
      </c>
      <c r="N24" s="4">
        <v>7</v>
      </c>
      <c r="O24" s="4">
        <v>0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David Montgomery</v>
      </c>
      <c r="B25" s="4" t="str">
        <f ca="1">IFERROR(__xludf.DUMMYFUNCTION("INDEX(IFNA(REGEXEXTRACT(D25, ""([^ ]+)$"")))"),"DET")</f>
        <v>DET</v>
      </c>
      <c r="C25" s="4">
        <f t="shared" si="1"/>
        <v>23</v>
      </c>
      <c r="D25" s="4" t="s">
        <v>74</v>
      </c>
      <c r="E25" s="7" t="s">
        <v>44</v>
      </c>
      <c r="F25" s="6">
        <v>21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15</v>
      </c>
      <c r="N25" s="4">
        <v>75</v>
      </c>
      <c r="O25" s="4">
        <v>2</v>
      </c>
      <c r="P25" s="8">
        <v>0</v>
      </c>
      <c r="Q25" s="7">
        <v>3</v>
      </c>
      <c r="R25" s="4">
        <v>20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Tee Higgins</v>
      </c>
      <c r="B26" s="4" t="str">
        <f ca="1">IFERROR(__xludf.DUMMYFUNCTION("INDEX(IFNA(REGEXEXTRACT(D26, ""([^ ]+)$"")))"),"CIN")</f>
        <v>CIN</v>
      </c>
      <c r="C26" s="4">
        <f t="shared" si="1"/>
        <v>25.3</v>
      </c>
      <c r="D26" s="4" t="s">
        <v>432</v>
      </c>
      <c r="E26" s="7" t="s">
        <v>82</v>
      </c>
      <c r="F26" s="6">
        <v>20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0</v>
      </c>
      <c r="N26" s="4">
        <v>0</v>
      </c>
      <c r="O26" s="4">
        <v>0</v>
      </c>
      <c r="P26" s="8">
        <v>0</v>
      </c>
      <c r="Q26" s="7">
        <v>9</v>
      </c>
      <c r="R26" s="4">
        <v>148</v>
      </c>
      <c r="S26" s="4">
        <v>1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Jerry Jeudy</v>
      </c>
      <c r="B27" s="4" t="str">
        <f ca="1">IFERROR(__xludf.DUMMYFUNCTION("INDEX(IFNA(REGEXEXTRACT(D27, ""([^ ]+)$"")))"),"CLE")</f>
        <v>CLE</v>
      </c>
      <c r="C27" s="4">
        <f t="shared" si="1"/>
        <v>23.200000000000003</v>
      </c>
      <c r="D27" s="4" t="s">
        <v>132</v>
      </c>
      <c r="E27" s="7" t="s">
        <v>129</v>
      </c>
      <c r="F27" s="6">
        <v>20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0</v>
      </c>
      <c r="N27" s="4">
        <v>0</v>
      </c>
      <c r="O27" s="4">
        <v>0</v>
      </c>
      <c r="P27" s="8">
        <v>0</v>
      </c>
      <c r="Q27" s="7">
        <v>6</v>
      </c>
      <c r="R27" s="4">
        <v>142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Brock Purdy</v>
      </c>
      <c r="B28" s="4" t="str">
        <f ca="1">IFERROR(__xludf.DUMMYFUNCTION("INDEX(IFNA(REGEXEXTRACT(D28, ""([^ ]+)$"")))"),"SF")</f>
        <v>SF</v>
      </c>
      <c r="C28" s="4">
        <f t="shared" si="1"/>
        <v>18.36</v>
      </c>
      <c r="D28" s="4" t="s">
        <v>113</v>
      </c>
      <c r="E28" s="7" t="s">
        <v>353</v>
      </c>
      <c r="F28" s="6">
        <v>20</v>
      </c>
      <c r="G28" s="7">
        <v>28</v>
      </c>
      <c r="H28" s="4">
        <v>21</v>
      </c>
      <c r="I28" s="4">
        <v>159</v>
      </c>
      <c r="J28" s="4">
        <v>1</v>
      </c>
      <c r="K28" s="4">
        <v>1</v>
      </c>
      <c r="L28" s="8">
        <v>0</v>
      </c>
      <c r="M28" s="7">
        <v>5</v>
      </c>
      <c r="N28" s="4">
        <v>40</v>
      </c>
      <c r="O28" s="4">
        <v>1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Ja'Marr Chase</v>
      </c>
      <c r="B29" s="4" t="str">
        <f ca="1">IFERROR(__xludf.DUMMYFUNCTION("INDEX(IFNA(REGEXEXTRACT(D29, ""([^ ]+)$"")))"),"CIN")</f>
        <v>CIN</v>
      </c>
      <c r="C29" s="4">
        <f t="shared" si="1"/>
        <v>23</v>
      </c>
      <c r="D29" s="4" t="s">
        <v>149</v>
      </c>
      <c r="E29" s="7" t="s">
        <v>82</v>
      </c>
      <c r="F29" s="6">
        <v>19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7</v>
      </c>
      <c r="R29" s="4">
        <v>75</v>
      </c>
      <c r="S29" s="4">
        <v>2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Aaron Rodgers</v>
      </c>
      <c r="B30" s="4" t="str">
        <f ca="1">IFERROR(__xludf.DUMMYFUNCTION("INDEX(IFNA(REGEXEXTRACT(D30, ""([^ ]+)$"")))"),"NYJ")</f>
        <v>NYJ</v>
      </c>
      <c r="C30" s="4">
        <f t="shared" si="1"/>
        <v>16.059999999999999</v>
      </c>
      <c r="D30" s="4" t="s">
        <v>117</v>
      </c>
      <c r="E30" s="7" t="s">
        <v>352</v>
      </c>
      <c r="F30" s="6">
        <v>19</v>
      </c>
      <c r="G30" s="7">
        <v>29</v>
      </c>
      <c r="H30" s="4">
        <v>22</v>
      </c>
      <c r="I30" s="4">
        <v>184</v>
      </c>
      <c r="J30" s="4">
        <v>2</v>
      </c>
      <c r="K30" s="4">
        <v>0</v>
      </c>
      <c r="L30" s="8">
        <v>0</v>
      </c>
      <c r="M30" s="7">
        <v>1</v>
      </c>
      <c r="N30" s="4">
        <v>7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Brock Bowers</v>
      </c>
      <c r="B31" s="4" t="str">
        <f ca="1">IFERROR(__xludf.DUMMYFUNCTION("INDEX(IFNA(REGEXEXTRACT(D31, ""([^ ]+)$"")))"),"LV")</f>
        <v>LV</v>
      </c>
      <c r="C31" s="4">
        <f t="shared" si="1"/>
        <v>24.8</v>
      </c>
      <c r="D31" s="4" t="s">
        <v>162</v>
      </c>
      <c r="E31" s="7" t="s">
        <v>92</v>
      </c>
      <c r="F31" s="6">
        <v>18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1</v>
      </c>
      <c r="N31" s="4">
        <v>-3</v>
      </c>
      <c r="O31" s="4">
        <v>0</v>
      </c>
      <c r="P31" s="8">
        <v>0</v>
      </c>
      <c r="Q31" s="7">
        <v>13</v>
      </c>
      <c r="R31" s="4">
        <v>126</v>
      </c>
      <c r="S31" s="4">
        <v>1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Josh Jacobs</v>
      </c>
      <c r="B32" s="4" t="str">
        <f ca="1">IFERROR(__xludf.DUMMYFUNCTION("INDEX(IFNA(REGEXEXTRACT(D32, ""([^ ]+)$"")))"),"GB")</f>
        <v>GB</v>
      </c>
      <c r="C32" s="4">
        <f t="shared" si="1"/>
        <v>21.400000000000002</v>
      </c>
      <c r="D32" s="4" t="s">
        <v>109</v>
      </c>
      <c r="E32" s="7" t="s">
        <v>76</v>
      </c>
      <c r="F32" s="6">
        <v>18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18</v>
      </c>
      <c r="N32" s="4">
        <v>76</v>
      </c>
      <c r="O32" s="4">
        <v>1</v>
      </c>
      <c r="P32" s="8">
        <v>0</v>
      </c>
      <c r="Q32" s="7">
        <v>4</v>
      </c>
      <c r="R32" s="4">
        <v>58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Puka Nacua</v>
      </c>
      <c r="B33" s="4" t="str">
        <f ca="1">IFERROR(__xludf.DUMMYFUNCTION("INDEX(IFNA(REGEXEXTRACT(D33, ""([^ ]+)$"")))"),"LA")</f>
        <v>LA</v>
      </c>
      <c r="C33" s="4">
        <f t="shared" si="1"/>
        <v>21.8</v>
      </c>
      <c r="D33" s="4" t="s">
        <v>199</v>
      </c>
      <c r="E33" s="7" t="s">
        <v>346</v>
      </c>
      <c r="F33" s="6">
        <v>18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0</v>
      </c>
      <c r="N33" s="4">
        <v>0</v>
      </c>
      <c r="O33" s="4">
        <v>0</v>
      </c>
      <c r="P33" s="8">
        <v>0</v>
      </c>
      <c r="Q33" s="7">
        <v>7</v>
      </c>
      <c r="R33" s="4">
        <v>123</v>
      </c>
      <c r="S33" s="4">
        <v>1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Cooper Rush</v>
      </c>
      <c r="B34" s="4" t="str">
        <f ca="1">IFERROR(__xludf.DUMMYFUNCTION("INDEX(IFNA(REGEXEXTRACT(D34, ""([^ ]+)$"")))"),"DAL")</f>
        <v>DAL</v>
      </c>
      <c r="C34" s="4">
        <f t="shared" si="1"/>
        <v>16.36</v>
      </c>
      <c r="D34" s="4" t="s">
        <v>320</v>
      </c>
      <c r="E34" s="7" t="s">
        <v>25</v>
      </c>
      <c r="F34" s="6">
        <v>18</v>
      </c>
      <c r="G34" s="7">
        <v>55</v>
      </c>
      <c r="H34" s="4">
        <v>32</v>
      </c>
      <c r="I34" s="4">
        <v>354</v>
      </c>
      <c r="J34" s="4">
        <v>1</v>
      </c>
      <c r="K34" s="4">
        <v>1</v>
      </c>
      <c r="L34" s="8">
        <v>0</v>
      </c>
      <c r="M34" s="7">
        <v>2</v>
      </c>
      <c r="N34" s="4">
        <v>2</v>
      </c>
      <c r="O34" s="4">
        <v>0</v>
      </c>
      <c r="P34" s="8">
        <v>0</v>
      </c>
      <c r="Q34" s="7">
        <v>0</v>
      </c>
      <c r="R34" s="4">
        <v>0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Jameson Williams</v>
      </c>
      <c r="B35" s="4" t="str">
        <f ca="1">IFERROR(__xludf.DUMMYFUNCTION("INDEX(IFNA(REGEXEXTRACT(D35, ""([^ ]+)$"")))"),"DET")</f>
        <v>DET</v>
      </c>
      <c r="C35" s="4">
        <f t="shared" si="1"/>
        <v>20.6</v>
      </c>
      <c r="D35" s="4" t="s">
        <v>50</v>
      </c>
      <c r="E35" s="7" t="s">
        <v>44</v>
      </c>
      <c r="F35" s="6">
        <v>18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1</v>
      </c>
      <c r="N35" s="4">
        <v>2</v>
      </c>
      <c r="O35" s="4">
        <v>0</v>
      </c>
      <c r="P35" s="8">
        <v>0</v>
      </c>
      <c r="Q35" s="7">
        <v>4</v>
      </c>
      <c r="R35" s="4">
        <v>124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J.K. Dobbins</v>
      </c>
      <c r="B36" s="4" t="str">
        <f ca="1">IFERROR(__xludf.DUMMYFUNCTION("INDEX(IFNA(REGEXEXTRACT(D36, ""([^ ]+)$"")))"),"LAC")</f>
        <v>LAC</v>
      </c>
      <c r="C36" s="4">
        <f t="shared" si="1"/>
        <v>18.400000000000002</v>
      </c>
      <c r="D36" s="4" t="s">
        <v>45</v>
      </c>
      <c r="E36" s="7" t="s">
        <v>348</v>
      </c>
      <c r="F36" s="6">
        <v>17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11</v>
      </c>
      <c r="N36" s="4">
        <v>56</v>
      </c>
      <c r="O36" s="4">
        <v>2</v>
      </c>
      <c r="P36" s="8">
        <v>0</v>
      </c>
      <c r="Q36" s="7">
        <v>1</v>
      </c>
      <c r="R36" s="4">
        <v>3</v>
      </c>
      <c r="S36" s="4">
        <v>0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Jahmyr Gibbs</v>
      </c>
      <c r="B37" s="4" t="str">
        <f ca="1">IFERROR(__xludf.DUMMYFUNCTION("INDEX(IFNA(REGEXEXTRACT(D37, ""([^ ]+)$"")))"),"DET")</f>
        <v>DET</v>
      </c>
      <c r="C37" s="4">
        <f t="shared" si="1"/>
        <v>18.8</v>
      </c>
      <c r="D37" s="4" t="s">
        <v>79</v>
      </c>
      <c r="E37" s="7" t="s">
        <v>44</v>
      </c>
      <c r="F37" s="6">
        <v>17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11</v>
      </c>
      <c r="N37" s="4">
        <v>69</v>
      </c>
      <c r="O37" s="4">
        <v>1</v>
      </c>
      <c r="P37" s="8">
        <v>0</v>
      </c>
      <c r="Q37" s="7">
        <v>1</v>
      </c>
      <c r="R37" s="4">
        <v>54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Jalen Hurts</v>
      </c>
      <c r="B38" s="4" t="str">
        <f ca="1">IFERROR(__xludf.DUMMYFUNCTION("INDEX(IFNA(REGEXEXTRACT(D38, ""([^ ]+)$"")))"),"PHI")</f>
        <v>PHI</v>
      </c>
      <c r="C38" s="4">
        <f t="shared" si="1"/>
        <v>18.740000000000002</v>
      </c>
      <c r="D38" s="4" t="s">
        <v>37</v>
      </c>
      <c r="E38" s="7" t="s">
        <v>19</v>
      </c>
      <c r="F38" s="6">
        <v>17</v>
      </c>
      <c r="G38" s="7">
        <v>28</v>
      </c>
      <c r="H38" s="4">
        <v>18</v>
      </c>
      <c r="I38" s="4">
        <v>221</v>
      </c>
      <c r="J38" s="4">
        <v>0</v>
      </c>
      <c r="K38" s="4">
        <v>0</v>
      </c>
      <c r="L38" s="8">
        <v>0</v>
      </c>
      <c r="M38" s="7">
        <v>10</v>
      </c>
      <c r="N38" s="4">
        <v>39</v>
      </c>
      <c r="O38" s="4">
        <v>1</v>
      </c>
      <c r="P38" s="8">
        <v>0</v>
      </c>
      <c r="Q38" s="7">
        <v>0</v>
      </c>
      <c r="R38" s="4">
        <v>0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Nick Westbrook</v>
      </c>
      <c r="B39" s="4" t="str">
        <f ca="1">IFERROR(__xludf.DUMMYFUNCTION("INDEX(IFNA(REGEXEXTRACT(D39, ""([^ ]+)$"")))"),"TEN")</f>
        <v>TEN</v>
      </c>
      <c r="C39" s="4">
        <f t="shared" si="1"/>
        <v>18.700000000000003</v>
      </c>
      <c r="D39" s="4" t="s">
        <v>505</v>
      </c>
      <c r="E39" s="7" t="s">
        <v>155</v>
      </c>
      <c r="F39" s="6">
        <v>17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0</v>
      </c>
      <c r="N39" s="4">
        <v>0</v>
      </c>
      <c r="O39" s="4">
        <v>0</v>
      </c>
      <c r="P39" s="8">
        <v>0</v>
      </c>
      <c r="Q39" s="7">
        <v>2</v>
      </c>
      <c r="R39" s="4">
        <v>117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De'Von Achane</v>
      </c>
      <c r="B40" s="4" t="str">
        <f ca="1">IFERROR(__xludf.DUMMYFUNCTION("INDEX(IFNA(REGEXEXTRACT(D40, ""([^ ]+)$"")))"),"MIA")</f>
        <v>MIA</v>
      </c>
      <c r="C40" s="4">
        <f t="shared" si="1"/>
        <v>18.5</v>
      </c>
      <c r="D40" s="4" t="s">
        <v>71</v>
      </c>
      <c r="E40" s="7" t="s">
        <v>46</v>
      </c>
      <c r="F40" s="6">
        <v>16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17</v>
      </c>
      <c r="N40" s="4">
        <v>73</v>
      </c>
      <c r="O40" s="4">
        <v>1</v>
      </c>
      <c r="P40" s="8">
        <v>0</v>
      </c>
      <c r="Q40" s="7">
        <v>4</v>
      </c>
      <c r="R40" s="4">
        <v>32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Lamar Jackson</v>
      </c>
      <c r="B41" s="4" t="str">
        <f ca="1">IFERROR(__xludf.DUMMYFUNCTION("INDEX(IFNA(REGEXEXTRACT(D41, ""([^ ]+)$"")))"),"BAL")</f>
        <v>BAL</v>
      </c>
      <c r="C41" s="4">
        <f t="shared" si="1"/>
        <v>14.879999999999999</v>
      </c>
      <c r="D41" s="4" t="s">
        <v>32</v>
      </c>
      <c r="E41" s="7" t="s">
        <v>425</v>
      </c>
      <c r="F41" s="6">
        <v>16</v>
      </c>
      <c r="G41" s="7">
        <v>33</v>
      </c>
      <c r="H41" s="4">
        <v>16</v>
      </c>
      <c r="I41" s="4">
        <v>207</v>
      </c>
      <c r="J41" s="4">
        <v>1</v>
      </c>
      <c r="K41" s="4">
        <v>1</v>
      </c>
      <c r="L41" s="8">
        <v>0</v>
      </c>
      <c r="M41" s="7">
        <v>4</v>
      </c>
      <c r="N41" s="4">
        <v>46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Will Levis</v>
      </c>
      <c r="B42" s="4" t="str">
        <f ca="1">IFERROR(__xludf.DUMMYFUNCTION("INDEX(IFNA(REGEXEXTRACT(D42, ""([^ ]+)$"")))"),"TEN")</f>
        <v>TEN</v>
      </c>
      <c r="C42" s="4">
        <f t="shared" si="1"/>
        <v>15.600000000000001</v>
      </c>
      <c r="D42" s="4" t="s">
        <v>125</v>
      </c>
      <c r="E42" s="7" t="s">
        <v>155</v>
      </c>
      <c r="F42" s="6">
        <v>16</v>
      </c>
      <c r="G42" s="7">
        <v>31</v>
      </c>
      <c r="H42" s="4">
        <v>17</v>
      </c>
      <c r="I42" s="4">
        <v>295</v>
      </c>
      <c r="J42" s="4">
        <v>1</v>
      </c>
      <c r="K42" s="4">
        <v>1</v>
      </c>
      <c r="L42" s="8">
        <v>0</v>
      </c>
      <c r="M42" s="7">
        <v>7</v>
      </c>
      <c r="N42" s="4">
        <v>18</v>
      </c>
      <c r="O42" s="4">
        <v>0</v>
      </c>
      <c r="P42" s="8">
        <v>0</v>
      </c>
      <c r="Q42" s="7">
        <v>0</v>
      </c>
      <c r="R42" s="4">
        <v>0</v>
      </c>
      <c r="S42" s="4">
        <v>0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Caleb Williams</v>
      </c>
      <c r="B43" s="4" t="str">
        <f ca="1">IFERROR(__xludf.DUMMYFUNCTION("INDEX(IFNA(REGEXEXTRACT(D43, ""([^ ]+)$"")))"),"CHI")</f>
        <v>CHI</v>
      </c>
      <c r="C43" s="4">
        <f t="shared" si="1"/>
        <v>16.240000000000002</v>
      </c>
      <c r="D43" s="4" t="s">
        <v>156</v>
      </c>
      <c r="E43" s="7" t="s">
        <v>23</v>
      </c>
      <c r="F43" s="6">
        <v>16</v>
      </c>
      <c r="G43" s="7">
        <v>31</v>
      </c>
      <c r="H43" s="4">
        <v>23</v>
      </c>
      <c r="I43" s="4">
        <v>231</v>
      </c>
      <c r="J43" s="4">
        <v>0</v>
      </c>
      <c r="K43" s="4">
        <v>0</v>
      </c>
      <c r="L43" s="8">
        <v>0</v>
      </c>
      <c r="M43" s="7">
        <v>9</v>
      </c>
      <c r="N43" s="4">
        <v>70</v>
      </c>
      <c r="O43" s="4">
        <v>0</v>
      </c>
      <c r="P43" s="8">
        <v>0</v>
      </c>
      <c r="Q43" s="7">
        <v>0</v>
      </c>
      <c r="R43" s="4">
        <v>0</v>
      </c>
      <c r="S43" s="4">
        <v>0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Jauan Jennings</v>
      </c>
      <c r="B44" s="4" t="str">
        <f ca="1">IFERROR(__xludf.DUMMYFUNCTION("INDEX(IFNA(REGEXEXTRACT(D44, ""([^ ]+)$"")))"),"SF")</f>
        <v>SF</v>
      </c>
      <c r="C44" s="4">
        <f t="shared" si="1"/>
        <v>20.100000000000001</v>
      </c>
      <c r="D44" s="4" t="s">
        <v>152</v>
      </c>
      <c r="E44" s="7" t="s">
        <v>353</v>
      </c>
      <c r="F44" s="6">
        <v>15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0</v>
      </c>
      <c r="N44" s="4">
        <v>0</v>
      </c>
      <c r="O44" s="4">
        <v>0</v>
      </c>
      <c r="P44" s="8">
        <v>0</v>
      </c>
      <c r="Q44" s="7">
        <v>10</v>
      </c>
      <c r="R44" s="4">
        <v>91</v>
      </c>
      <c r="S44" s="4">
        <v>1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Christian Watson</v>
      </c>
      <c r="B45" s="4" t="str">
        <f ca="1">IFERROR(__xludf.DUMMYFUNCTION("INDEX(IFNA(REGEXEXTRACT(D45, ""([^ ]+)$"")))"),"GB")</f>
        <v>GB</v>
      </c>
      <c r="C45" s="4">
        <f t="shared" si="1"/>
        <v>17</v>
      </c>
      <c r="D45" s="4" t="s">
        <v>148</v>
      </c>
      <c r="E45" s="7" t="s">
        <v>76</v>
      </c>
      <c r="F45" s="6">
        <v>15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4</v>
      </c>
      <c r="R45" s="4">
        <v>150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James Cook</v>
      </c>
      <c r="B46" s="4" t="str">
        <f ca="1">IFERROR(__xludf.DUMMYFUNCTION("INDEX(IFNA(REGEXEXTRACT(D46, ""([^ ]+)$"")))"),"BUF")</f>
        <v>BUF</v>
      </c>
      <c r="C46" s="4">
        <f t="shared" si="1"/>
        <v>17.2</v>
      </c>
      <c r="D46" s="4" t="s">
        <v>104</v>
      </c>
      <c r="E46" s="7" t="s">
        <v>424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9</v>
      </c>
      <c r="N46" s="4">
        <v>20</v>
      </c>
      <c r="O46" s="4">
        <v>2</v>
      </c>
      <c r="P46" s="8">
        <v>0</v>
      </c>
      <c r="Q46" s="7">
        <v>5</v>
      </c>
      <c r="R46" s="4">
        <v>7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Jayden Daniels</v>
      </c>
      <c r="B47" s="4" t="str">
        <f ca="1">IFERROR(__xludf.DUMMYFUNCTION("INDEX(IFNA(REGEXEXTRACT(D47, ""([^ ]+)$"")))"),"WAS")</f>
        <v>WAS</v>
      </c>
      <c r="C47" s="4">
        <f t="shared" si="1"/>
        <v>13.440000000000001</v>
      </c>
      <c r="D47" s="4" t="s">
        <v>30</v>
      </c>
      <c r="E47" s="7" t="s">
        <v>27</v>
      </c>
      <c r="F47" s="6">
        <v>14</v>
      </c>
      <c r="G47" s="7">
        <v>32</v>
      </c>
      <c r="H47" s="4">
        <v>22</v>
      </c>
      <c r="I47" s="4">
        <v>191</v>
      </c>
      <c r="J47" s="4">
        <v>1</v>
      </c>
      <c r="K47" s="4">
        <v>1</v>
      </c>
      <c r="L47" s="8">
        <v>1</v>
      </c>
      <c r="M47" s="7">
        <v>7</v>
      </c>
      <c r="N47" s="4">
        <v>18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Will Dissly</v>
      </c>
      <c r="B48" s="4" t="str">
        <f ca="1">IFERROR(__xludf.DUMMYFUNCTION("INDEX(IFNA(REGEXEXTRACT(D48, ""([^ ]+)$"")))"),"LAC")</f>
        <v>LAC</v>
      </c>
      <c r="C48" s="4">
        <f t="shared" si="1"/>
        <v>16</v>
      </c>
      <c r="D48" s="4" t="s">
        <v>235</v>
      </c>
      <c r="E48" s="7" t="s">
        <v>348</v>
      </c>
      <c r="F48" s="6">
        <v>14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4</v>
      </c>
      <c r="R48" s="4">
        <v>80</v>
      </c>
      <c r="S48" s="4">
        <v>1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Josh Downs</v>
      </c>
      <c r="B49" s="4" t="str">
        <f ca="1">IFERROR(__xludf.DUMMYFUNCTION("INDEX(IFNA(REGEXEXTRACT(D49, ""([^ ]+)$"")))"),"IND")</f>
        <v>IND</v>
      </c>
      <c r="C49" s="4">
        <f t="shared" si="1"/>
        <v>16.899999999999999</v>
      </c>
      <c r="D49" s="4" t="s">
        <v>435</v>
      </c>
      <c r="E49" s="7" t="s">
        <v>428</v>
      </c>
      <c r="F49" s="6">
        <v>14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5</v>
      </c>
      <c r="R49" s="4">
        <v>84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Noah Gray</v>
      </c>
      <c r="B50" s="4" t="str">
        <f ca="1">IFERROR(__xludf.DUMMYFUNCTION("INDEX(IFNA(REGEXEXTRACT(D50, ""([^ ]+)$"")))"),"KC")</f>
        <v>KC</v>
      </c>
      <c r="C50" s="4">
        <f t="shared" si="1"/>
        <v>16.3</v>
      </c>
      <c r="D50" s="4" t="s">
        <v>188</v>
      </c>
      <c r="E50" s="7" t="s">
        <v>65</v>
      </c>
      <c r="F50" s="6">
        <v>14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4</v>
      </c>
      <c r="R50" s="4">
        <v>23</v>
      </c>
      <c r="S50" s="4">
        <v>2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Geno Smith</v>
      </c>
      <c r="B51" s="4" t="str">
        <f ca="1">IFERROR(__xludf.DUMMYFUNCTION("INDEX(IFNA(REGEXEXTRACT(D51, ""([^ ]+)$"")))"),"SEA")</f>
        <v>SEA</v>
      </c>
      <c r="C51" s="4">
        <f t="shared" si="1"/>
        <v>15.74</v>
      </c>
      <c r="D51" s="4" t="s">
        <v>48</v>
      </c>
      <c r="E51" s="7" t="s">
        <v>39</v>
      </c>
      <c r="F51" s="6">
        <v>14</v>
      </c>
      <c r="G51" s="7">
        <v>32</v>
      </c>
      <c r="H51" s="4">
        <v>25</v>
      </c>
      <c r="I51" s="4">
        <v>221</v>
      </c>
      <c r="J51" s="4">
        <v>0</v>
      </c>
      <c r="K51" s="4">
        <v>1</v>
      </c>
      <c r="L51" s="8">
        <v>0</v>
      </c>
      <c r="M51" s="7">
        <v>4</v>
      </c>
      <c r="N51" s="4">
        <v>29</v>
      </c>
      <c r="O51" s="4">
        <v>1</v>
      </c>
      <c r="P51" s="8">
        <v>0</v>
      </c>
      <c r="Q51" s="7">
        <v>0</v>
      </c>
      <c r="R51" s="4">
        <v>0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D'Andre Swift</v>
      </c>
      <c r="B52" s="4" t="str">
        <f ca="1">IFERROR(__xludf.DUMMYFUNCTION("INDEX(IFNA(REGEXEXTRACT(D52, ""([^ ]+)$"")))"),"CHI")</f>
        <v>CHI</v>
      </c>
      <c r="C52" s="4">
        <f t="shared" si="1"/>
        <v>15.400000000000002</v>
      </c>
      <c r="D52" s="4" t="s">
        <v>170</v>
      </c>
      <c r="E52" s="7" t="s">
        <v>23</v>
      </c>
      <c r="F52" s="6">
        <v>14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14</v>
      </c>
      <c r="N52" s="4">
        <v>71</v>
      </c>
      <c r="O52" s="4">
        <v>1</v>
      </c>
      <c r="P52" s="8">
        <v>0</v>
      </c>
      <c r="Q52" s="7">
        <v>2</v>
      </c>
      <c r="R52" s="4">
        <v>13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KaVontae Turpin</v>
      </c>
      <c r="B53" s="4" t="str">
        <f ca="1">IFERROR(__xludf.DUMMYFUNCTION("INDEX(IFNA(REGEXEXTRACT(D53, ""([^ ]+)$"")))"),"DAL")</f>
        <v>DAL</v>
      </c>
      <c r="C53" s="4">
        <f t="shared" si="1"/>
        <v>16.100000000000001</v>
      </c>
      <c r="D53" s="4" t="s">
        <v>414</v>
      </c>
      <c r="E53" s="7" t="s">
        <v>25</v>
      </c>
      <c r="F53" s="6">
        <v>14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3</v>
      </c>
      <c r="R53" s="4">
        <v>86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Marquez Valdes-Scantling</v>
      </c>
      <c r="B54" s="4" t="str">
        <f ca="1">IFERROR(__xludf.DUMMYFUNCTION("INDEX(IFNA(REGEXEXTRACT(D54, ""([^ ]+)$"")))"),"NO")</f>
        <v>NO</v>
      </c>
      <c r="C54" s="4">
        <f t="shared" si="1"/>
        <v>15.700000000000001</v>
      </c>
      <c r="D54" s="4" t="s">
        <v>275</v>
      </c>
      <c r="E54" s="7" t="s">
        <v>357</v>
      </c>
      <c r="F54" s="6">
        <v>14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2</v>
      </c>
      <c r="R54" s="4">
        <v>87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Kendrick Bourne</v>
      </c>
      <c r="B55" s="4" t="str">
        <f ca="1">IFERROR(__xludf.DUMMYFUNCTION("INDEX(IFNA(REGEXEXTRACT(D55, ""([^ ]+)$"")))"),"NE")</f>
        <v>NE</v>
      </c>
      <c r="C55" s="4">
        <f t="shared" si="1"/>
        <v>15.5</v>
      </c>
      <c r="D55" s="4" t="s">
        <v>491</v>
      </c>
      <c r="E55" s="7" t="s">
        <v>51</v>
      </c>
      <c r="F55" s="6">
        <v>13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5</v>
      </c>
      <c r="R55" s="4">
        <v>70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Chase Brown</v>
      </c>
      <c r="B56" s="4" t="str">
        <f ca="1">IFERROR(__xludf.DUMMYFUNCTION("INDEX(IFNA(REGEXEXTRACT(D56, ""([^ ]+)$"")))"),"CIN")</f>
        <v>CIN</v>
      </c>
      <c r="C56" s="4">
        <f t="shared" si="1"/>
        <v>16.8</v>
      </c>
      <c r="D56" s="4" t="s">
        <v>210</v>
      </c>
      <c r="E56" s="7" t="s">
        <v>82</v>
      </c>
      <c r="F56" s="6">
        <v>13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22</v>
      </c>
      <c r="N56" s="4">
        <v>86</v>
      </c>
      <c r="O56" s="4">
        <v>0</v>
      </c>
      <c r="P56" s="8">
        <v>0</v>
      </c>
      <c r="Q56" s="7">
        <v>5</v>
      </c>
      <c r="R56" s="4">
        <v>57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Javonte Williams</v>
      </c>
      <c r="B57" s="4" t="str">
        <f ca="1">IFERROR(__xludf.DUMMYFUNCTION("INDEX(IFNA(REGEXEXTRACT(D57, ""([^ ]+)$"")))"),"DEN")</f>
        <v>DEN</v>
      </c>
      <c r="C57" s="4">
        <f t="shared" si="1"/>
        <v>16.7</v>
      </c>
      <c r="D57" s="4" t="s">
        <v>227</v>
      </c>
      <c r="E57" s="7" t="s">
        <v>339</v>
      </c>
      <c r="F57" s="6">
        <v>13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9</v>
      </c>
      <c r="N57" s="4">
        <v>59</v>
      </c>
      <c r="O57" s="4">
        <v>1</v>
      </c>
      <c r="P57" s="8">
        <v>0</v>
      </c>
      <c r="Q57" s="7">
        <v>4</v>
      </c>
      <c r="R57" s="4">
        <v>28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Jordan Addison</v>
      </c>
      <c r="B58" s="4" t="str">
        <f ca="1">IFERROR(__xludf.DUMMYFUNCTION("INDEX(IFNA(REGEXEXTRACT(D58, ""([^ ]+)$"")))"),"MIN")</f>
        <v>MIN</v>
      </c>
      <c r="C58" s="4">
        <f t="shared" si="1"/>
        <v>13.600000000000001</v>
      </c>
      <c r="D58" s="4" t="s">
        <v>185</v>
      </c>
      <c r="E58" s="7" t="s">
        <v>345</v>
      </c>
      <c r="F58" s="6">
        <v>12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3</v>
      </c>
      <c r="R58" s="4">
        <v>61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Zach Ertz</v>
      </c>
      <c r="B59" s="4" t="str">
        <f ca="1">IFERROR(__xludf.DUMMYFUNCTION("INDEX(IFNA(REGEXEXTRACT(D59, ""([^ ]+)$"")))"),"WAS")</f>
        <v>WAS</v>
      </c>
      <c r="C59" s="4">
        <f t="shared" si="1"/>
        <v>15.7</v>
      </c>
      <c r="D59" s="4" t="s">
        <v>215</v>
      </c>
      <c r="E59" s="7" t="s">
        <v>27</v>
      </c>
      <c r="F59" s="6">
        <v>12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0</v>
      </c>
      <c r="N59" s="4">
        <v>0</v>
      </c>
      <c r="O59" s="4">
        <v>0</v>
      </c>
      <c r="P59" s="8">
        <v>0</v>
      </c>
      <c r="Q59" s="7">
        <v>6</v>
      </c>
      <c r="R59" s="4">
        <v>47</v>
      </c>
      <c r="S59" s="4">
        <v>1</v>
      </c>
      <c r="T59" s="8">
        <v>1</v>
      </c>
      <c r="U59" s="7">
        <v>0</v>
      </c>
      <c r="V59" s="8">
        <v>0</v>
      </c>
    </row>
    <row r="60" spans="1:22" x14ac:dyDescent="0.2">
      <c r="A60" s="4" t="str">
        <f t="shared" ca="1" si="0"/>
        <v>Tyreek Hill</v>
      </c>
      <c r="B60" s="4" t="str">
        <f ca="1">IFERROR(__xludf.DUMMYFUNCTION("INDEX(IFNA(REGEXEXTRACT(D60, ""([^ ]+)$"")))"),"MIA")</f>
        <v>MIA</v>
      </c>
      <c r="C60" s="4">
        <f t="shared" si="1"/>
        <v>15.600000000000001</v>
      </c>
      <c r="D60" s="4" t="s">
        <v>47</v>
      </c>
      <c r="E60" s="7" t="s">
        <v>46</v>
      </c>
      <c r="F60" s="6">
        <v>12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7</v>
      </c>
      <c r="R60" s="4">
        <v>61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Ladd McConkey</v>
      </c>
      <c r="B61" s="4" t="str">
        <f ca="1">IFERROR(__xludf.DUMMYFUNCTION("INDEX(IFNA(REGEXEXTRACT(D61, ""([^ ]+)$"")))"),"LAC")</f>
        <v>LAC</v>
      </c>
      <c r="C61" s="4">
        <f t="shared" si="1"/>
        <v>15.3</v>
      </c>
      <c r="D61" s="4" t="s">
        <v>126</v>
      </c>
      <c r="E61" s="7" t="s">
        <v>348</v>
      </c>
      <c r="F61" s="6">
        <v>12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0</v>
      </c>
      <c r="N61" s="4">
        <v>0</v>
      </c>
      <c r="O61" s="4">
        <v>0</v>
      </c>
      <c r="P61" s="8">
        <v>0</v>
      </c>
      <c r="Q61" s="7">
        <v>6</v>
      </c>
      <c r="R61" s="4">
        <v>123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Elijah Moore</v>
      </c>
      <c r="B62" s="4" t="str">
        <f ca="1">IFERROR(__xludf.DUMMYFUNCTION("INDEX(IFNA(REGEXEXTRACT(D62, ""([^ ]+)$"")))"),"CLE")</f>
        <v>CLE</v>
      </c>
      <c r="C62" s="4">
        <f t="shared" si="1"/>
        <v>15.600000000000001</v>
      </c>
      <c r="D62" s="4" t="s">
        <v>315</v>
      </c>
      <c r="E62" s="7" t="s">
        <v>129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6</v>
      </c>
      <c r="R62" s="4">
        <v>66</v>
      </c>
      <c r="S62" s="4">
        <v>1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Brian Robinson</v>
      </c>
      <c r="B63" s="4" t="str">
        <f ca="1">IFERROR(__xludf.DUMMYFUNCTION("INDEX(IFNA(REGEXEXTRACT(D63, ""([^ ]+)$"")))"),"WAS")</f>
        <v>WAS</v>
      </c>
      <c r="C63" s="4">
        <f t="shared" si="1"/>
        <v>13.700000000000001</v>
      </c>
      <c r="D63" s="4" t="s">
        <v>78</v>
      </c>
      <c r="E63" s="7" t="s">
        <v>27</v>
      </c>
      <c r="F63" s="6">
        <v>12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16</v>
      </c>
      <c r="N63" s="4">
        <v>63</v>
      </c>
      <c r="O63" s="4">
        <v>1</v>
      </c>
      <c r="P63" s="8">
        <v>0</v>
      </c>
      <c r="Q63" s="7">
        <v>1</v>
      </c>
      <c r="R63" s="4">
        <v>9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Xavier Worthy</v>
      </c>
      <c r="B64" s="4" t="str">
        <f ca="1">IFERROR(__xludf.DUMMYFUNCTION("INDEX(IFNA(REGEXEXTRACT(D64, ""([^ ]+)$"")))"),"KC")</f>
        <v>KC</v>
      </c>
      <c r="C64" s="4">
        <f t="shared" si="1"/>
        <v>14.8</v>
      </c>
      <c r="D64" s="4" t="s">
        <v>60</v>
      </c>
      <c r="E64" s="7" t="s">
        <v>65</v>
      </c>
      <c r="F64" s="6">
        <v>12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1</v>
      </c>
      <c r="N64" s="4">
        <v>7</v>
      </c>
      <c r="O64" s="4">
        <v>0</v>
      </c>
      <c r="P64" s="8">
        <v>0</v>
      </c>
      <c r="Q64" s="7">
        <v>4</v>
      </c>
      <c r="R64" s="4">
        <v>61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Derrick Henry</v>
      </c>
      <c r="B65" s="4" t="str">
        <f ca="1">IFERROR(__xludf.DUMMYFUNCTION("INDEX(IFNA(REGEXEXTRACT(D65, ""([^ ]+)$"")))"),"BAL")</f>
        <v>BAL</v>
      </c>
      <c r="C65" s="4">
        <f t="shared" si="1"/>
        <v>10.5</v>
      </c>
      <c r="D65" s="4" t="s">
        <v>108</v>
      </c>
      <c r="E65" s="7" t="s">
        <v>425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13</v>
      </c>
      <c r="N65" s="4">
        <v>65</v>
      </c>
      <c r="O65" s="4">
        <v>1</v>
      </c>
      <c r="P65" s="8">
        <v>0</v>
      </c>
      <c r="Q65" s="7">
        <v>0</v>
      </c>
      <c r="R65" s="4">
        <v>0</v>
      </c>
      <c r="S65" s="4">
        <v>0</v>
      </c>
      <c r="T65" s="8">
        <v>0</v>
      </c>
      <c r="U65" s="7">
        <v>1</v>
      </c>
      <c r="V65" s="8">
        <v>0</v>
      </c>
    </row>
    <row r="66" spans="1:22" x14ac:dyDescent="0.2">
      <c r="A66" s="4" t="str">
        <f t="shared" ca="1" si="0"/>
        <v>Lil'Jordan Humphrey</v>
      </c>
      <c r="B66" s="4" t="str">
        <f ca="1">IFERROR(__xludf.DUMMYFUNCTION("INDEX(IFNA(REGEXEXTRACT(D66, ""([^ ]+)$"")))"),"DEN")</f>
        <v>DEN</v>
      </c>
      <c r="C66" s="4">
        <f t="shared" si="1"/>
        <v>13.2</v>
      </c>
      <c r="D66" s="4" t="s">
        <v>365</v>
      </c>
      <c r="E66" s="7" t="s">
        <v>339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4</v>
      </c>
      <c r="R66" s="4">
        <v>52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Curtis Samuel</v>
      </c>
      <c r="B67" s="4" t="str">
        <f ca="1">IFERROR(__xludf.DUMMYFUNCTION("INDEX(IFNA(REGEXEXTRACT(D67, ""([^ ]+)$"")))"),"BUF")</f>
        <v>BUF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14.3</v>
      </c>
      <c r="D67" s="4" t="s">
        <v>270</v>
      </c>
      <c r="E67" s="7" t="s">
        <v>424</v>
      </c>
      <c r="F67" s="6">
        <v>11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5</v>
      </c>
      <c r="R67" s="4">
        <v>58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Jaxon Smith-Njigba</v>
      </c>
      <c r="B68" s="4" t="str">
        <f ca="1">IFERROR(__xludf.DUMMYFUNCTION("INDEX(IFNA(REGEXEXTRACT(D68, ""([^ ]+)$"")))"),"SEA")</f>
        <v>SEA</v>
      </c>
      <c r="C68" s="4">
        <f t="shared" si="2"/>
        <v>16.8</v>
      </c>
      <c r="D68" s="4" t="s">
        <v>272</v>
      </c>
      <c r="E68" s="7" t="s">
        <v>39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1</v>
      </c>
      <c r="N68" s="4">
        <v>8</v>
      </c>
      <c r="O68" s="4">
        <v>0</v>
      </c>
      <c r="P68" s="8">
        <v>0</v>
      </c>
      <c r="Q68" s="7">
        <v>10</v>
      </c>
      <c r="R68" s="4">
        <v>110</v>
      </c>
      <c r="S68" s="4">
        <v>0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Kenneth Walker</v>
      </c>
      <c r="B69" s="4" t="str">
        <f ca="1">IFERROR(__xludf.DUMMYFUNCTION("INDEX(IFNA(REGEXEXTRACT(D69, ""([^ ]+)$"")))"),"SEA")</f>
        <v>SEA</v>
      </c>
      <c r="C69" s="4">
        <f t="shared" si="2"/>
        <v>12.9</v>
      </c>
      <c r="D69" s="4" t="s">
        <v>70</v>
      </c>
      <c r="E69" s="7" t="s">
        <v>39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14</v>
      </c>
      <c r="N69" s="4">
        <v>54</v>
      </c>
      <c r="O69" s="4">
        <v>1</v>
      </c>
      <c r="P69" s="8">
        <v>0</v>
      </c>
      <c r="Q69" s="7">
        <v>2</v>
      </c>
      <c r="R69" s="4">
        <v>5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Quentin Johnston</v>
      </c>
      <c r="B70" s="4" t="str">
        <f ca="1">IFERROR(__xludf.DUMMYFUNCTION("INDEX(IFNA(REGEXEXTRACT(D70, ""([^ ]+)$"")))"),"LAC")</f>
        <v>LAC</v>
      </c>
      <c r="C70" s="4">
        <f t="shared" si="2"/>
        <v>11.8</v>
      </c>
      <c r="D70" s="4" t="s">
        <v>192</v>
      </c>
      <c r="E70" s="7" t="s">
        <v>348</v>
      </c>
      <c r="F70" s="6">
        <v>10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0</v>
      </c>
      <c r="N70" s="4">
        <v>0</v>
      </c>
      <c r="O70" s="4">
        <v>0</v>
      </c>
      <c r="P70" s="8">
        <v>0</v>
      </c>
      <c r="Q70" s="7">
        <v>2</v>
      </c>
      <c r="R70" s="4">
        <v>48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CeeDee Lamb</v>
      </c>
      <c r="B71" s="4" t="str">
        <f ca="1">IFERROR(__xludf.DUMMYFUNCTION("INDEX(IFNA(REGEXEXTRACT(D71, ""([^ ]+)$"")))"),"DAL")</f>
        <v>DAL</v>
      </c>
      <c r="C71" s="4">
        <f t="shared" si="2"/>
        <v>14.600000000000001</v>
      </c>
      <c r="D71" s="4" t="s">
        <v>134</v>
      </c>
      <c r="E71" s="7" t="s">
        <v>25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1</v>
      </c>
      <c r="N71" s="4">
        <v>13</v>
      </c>
      <c r="O71" s="4">
        <v>0</v>
      </c>
      <c r="P71" s="8">
        <v>0</v>
      </c>
      <c r="Q71" s="7">
        <v>8</v>
      </c>
      <c r="R71" s="4">
        <v>93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Marvin Mims</v>
      </c>
      <c r="B72" s="4" t="str">
        <f ca="1">IFERROR(__xludf.DUMMYFUNCTION("INDEX(IFNA(REGEXEXTRACT(D72, ""([^ ]+)$"")))"),"DEN")</f>
        <v>DEN</v>
      </c>
      <c r="C72" s="4">
        <f t="shared" si="2"/>
        <v>12.3</v>
      </c>
      <c r="D72" s="4" t="s">
        <v>389</v>
      </c>
      <c r="E72" s="7" t="s">
        <v>339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3</v>
      </c>
      <c r="N72" s="4">
        <v>4</v>
      </c>
      <c r="O72" s="4">
        <v>0</v>
      </c>
      <c r="P72" s="8">
        <v>0</v>
      </c>
      <c r="Q72" s="7">
        <v>2</v>
      </c>
      <c r="R72" s="4">
        <v>49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David Njoku</v>
      </c>
      <c r="B73" s="4" t="str">
        <f ca="1">IFERROR(__xludf.DUMMYFUNCTION("INDEX(IFNA(REGEXEXTRACT(D73, ""([^ ]+)$"")))"),"CLE")</f>
        <v>CLE</v>
      </c>
      <c r="C73" s="4">
        <f t="shared" si="2"/>
        <v>14.6</v>
      </c>
      <c r="D73" s="4" t="s">
        <v>178</v>
      </c>
      <c r="E73" s="7" t="s">
        <v>129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9</v>
      </c>
      <c r="R73" s="4">
        <v>81</v>
      </c>
      <c r="S73" s="4">
        <v>0</v>
      </c>
      <c r="T73" s="8">
        <v>1</v>
      </c>
      <c r="U73" s="7">
        <v>0</v>
      </c>
      <c r="V73" s="8">
        <v>0</v>
      </c>
    </row>
    <row r="74" spans="1:22" x14ac:dyDescent="0.2">
      <c r="A74" s="4" t="str">
        <f t="shared" ca="1" si="0"/>
        <v>C.J. Stroud</v>
      </c>
      <c r="B74" s="4" t="str">
        <f ca="1">IFERROR(__xludf.DUMMYFUNCTION("INDEX(IFNA(REGEXEXTRACT(D74, ""([^ ]+)$"")))"),"HOU")</f>
        <v>HOU</v>
      </c>
      <c r="C74" s="4">
        <f t="shared" si="2"/>
        <v>10.879999999999999</v>
      </c>
      <c r="D74" s="4" t="s">
        <v>36</v>
      </c>
      <c r="E74" s="7" t="s">
        <v>338</v>
      </c>
      <c r="F74" s="6">
        <v>10</v>
      </c>
      <c r="G74" s="7">
        <v>34</v>
      </c>
      <c r="H74" s="4">
        <v>23</v>
      </c>
      <c r="I74" s="4">
        <v>257</v>
      </c>
      <c r="J74" s="4">
        <v>0</v>
      </c>
      <c r="K74" s="4">
        <v>1</v>
      </c>
      <c r="L74" s="8">
        <v>0</v>
      </c>
      <c r="M74" s="7">
        <v>3</v>
      </c>
      <c r="N74" s="4">
        <v>26</v>
      </c>
      <c r="O74" s="4">
        <v>0</v>
      </c>
      <c r="P74" s="8">
        <v>0</v>
      </c>
      <c r="Q74" s="7">
        <v>0</v>
      </c>
      <c r="R74" s="4">
        <v>0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Cam Akers</v>
      </c>
      <c r="B75" s="4" t="str">
        <f ca="1">IFERROR(__xludf.DUMMYFUNCTION("INDEX(IFNA(REGEXEXTRACT(D75, ""([^ ]+)$"")))"),"MIN")</f>
        <v>MIN</v>
      </c>
      <c r="C75" s="4">
        <f t="shared" si="2"/>
        <v>10.6</v>
      </c>
      <c r="D75" s="4" t="s">
        <v>372</v>
      </c>
      <c r="E75" s="7" t="s">
        <v>345</v>
      </c>
      <c r="F75" s="6">
        <v>9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10</v>
      </c>
      <c r="N75" s="4">
        <v>25</v>
      </c>
      <c r="O75" s="4">
        <v>0</v>
      </c>
      <c r="P75" s="8">
        <v>0</v>
      </c>
      <c r="Q75" s="7">
        <v>2</v>
      </c>
      <c r="R75" s="4">
        <v>11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Zay Flowers</v>
      </c>
      <c r="B76" s="4" t="str">
        <f ca="1">IFERROR(__xludf.DUMMYFUNCTION("INDEX(IFNA(REGEXEXTRACT(D76, ""([^ ]+)$"")))"),"BAL")</f>
        <v>BAL</v>
      </c>
      <c r="C76" s="4">
        <f t="shared" si="2"/>
        <v>10.9</v>
      </c>
      <c r="D76" s="4" t="s">
        <v>172</v>
      </c>
      <c r="E76" s="7" t="s">
        <v>425</v>
      </c>
      <c r="F76" s="6">
        <v>9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2</v>
      </c>
      <c r="R76" s="4">
        <v>39</v>
      </c>
      <c r="S76" s="4">
        <v>1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Najee Harris</v>
      </c>
      <c r="B77" s="4" t="str">
        <f ca="1">IFERROR(__xludf.DUMMYFUNCTION("INDEX(IFNA(REGEXEXTRACT(D77, ""([^ ]+)$"")))"),"PIT")</f>
        <v>PIT</v>
      </c>
      <c r="C77" s="4">
        <f t="shared" si="2"/>
        <v>11.3</v>
      </c>
      <c r="D77" s="4" t="s">
        <v>142</v>
      </c>
      <c r="E77" s="7" t="s">
        <v>61</v>
      </c>
      <c r="F77" s="6">
        <v>9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18</v>
      </c>
      <c r="N77" s="4">
        <v>63</v>
      </c>
      <c r="O77" s="4">
        <v>0</v>
      </c>
      <c r="P77" s="8">
        <v>0</v>
      </c>
      <c r="Q77" s="7">
        <v>4</v>
      </c>
      <c r="R77" s="4">
        <v>30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Juwan Johnson</v>
      </c>
      <c r="B78" s="4" t="str">
        <f ca="1">IFERROR(__xludf.DUMMYFUNCTION("INDEX(IFNA(REGEXEXTRACT(D78, ""([^ ]+)$"")))"),"NO")</f>
        <v>NO</v>
      </c>
      <c r="C78" s="4">
        <f t="shared" si="2"/>
        <v>10.5</v>
      </c>
      <c r="D78" s="4" t="s">
        <v>133</v>
      </c>
      <c r="E78" s="7" t="s">
        <v>357</v>
      </c>
      <c r="F78" s="6">
        <v>9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3</v>
      </c>
      <c r="R78" s="4">
        <v>30</v>
      </c>
      <c r="S78" s="4">
        <v>1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Roschon Johnson</v>
      </c>
      <c r="B79" s="4" t="str">
        <f ca="1">IFERROR(__xludf.DUMMYFUNCTION("INDEX(IFNA(REGEXEXTRACT(D79, ""([^ ]+)$"")))"),"CHI")</f>
        <v>CHI</v>
      </c>
      <c r="C79" s="4">
        <f t="shared" si="2"/>
        <v>10.600000000000001</v>
      </c>
      <c r="D79" s="4" t="s">
        <v>429</v>
      </c>
      <c r="E79" s="7" t="s">
        <v>23</v>
      </c>
      <c r="F79" s="6">
        <v>9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10</v>
      </c>
      <c r="N79" s="4">
        <v>33</v>
      </c>
      <c r="O79" s="4">
        <v>1</v>
      </c>
      <c r="P79" s="8">
        <v>0</v>
      </c>
      <c r="Q79" s="7">
        <v>1</v>
      </c>
      <c r="R79" s="4">
        <v>8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Christian McCaffrey</v>
      </c>
      <c r="B80" s="4" t="str">
        <f ca="1">IFERROR(__xludf.DUMMYFUNCTION("INDEX(IFNA(REGEXEXTRACT(D80, ""([^ ]+)$"")))"),"SF")</f>
        <v>SF</v>
      </c>
      <c r="C80" s="4">
        <f t="shared" si="2"/>
        <v>12.600000000000001</v>
      </c>
      <c r="D80" s="4" t="s">
        <v>590</v>
      </c>
      <c r="E80" s="7" t="s">
        <v>353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19</v>
      </c>
      <c r="N80" s="4">
        <v>79</v>
      </c>
      <c r="O80" s="4">
        <v>0</v>
      </c>
      <c r="P80" s="8">
        <v>0</v>
      </c>
      <c r="Q80" s="7">
        <v>4</v>
      </c>
      <c r="R80" s="4">
        <v>27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Austin Ekeler</v>
      </c>
      <c r="B81" s="4" t="str">
        <f ca="1">IFERROR(__xludf.DUMMYFUNCTION("INDEX(IFNA(REGEXEXTRACT(D81, ""([^ ]+)$"")))"),"WAS")</f>
        <v>WAS</v>
      </c>
      <c r="C81" s="4">
        <f t="shared" si="2"/>
        <v>13.600000000000001</v>
      </c>
      <c r="D81" s="4" t="s">
        <v>151</v>
      </c>
      <c r="E81" s="7" t="s">
        <v>27</v>
      </c>
      <c r="F81" s="6">
        <v>8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2</v>
      </c>
      <c r="N81" s="4">
        <v>7</v>
      </c>
      <c r="O81" s="4">
        <v>0</v>
      </c>
      <c r="P81" s="8">
        <v>0</v>
      </c>
      <c r="Q81" s="7">
        <v>8</v>
      </c>
      <c r="R81" s="4">
        <v>89</v>
      </c>
      <c r="S81" s="4">
        <v>0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Justin Jefferson</v>
      </c>
      <c r="B82" s="4" t="str">
        <f ca="1">IFERROR(__xludf.DUMMYFUNCTION("INDEX(IFNA(REGEXEXTRACT(D82, ""([^ ]+)$"")))"),"MIN")</f>
        <v>MIN</v>
      </c>
      <c r="C82" s="4">
        <f t="shared" si="2"/>
        <v>11.1</v>
      </c>
      <c r="D82" s="4" t="s">
        <v>98</v>
      </c>
      <c r="E82" s="7" t="s">
        <v>345</v>
      </c>
      <c r="F82" s="6">
        <v>8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0</v>
      </c>
      <c r="N82" s="4">
        <v>0</v>
      </c>
      <c r="O82" s="4">
        <v>0</v>
      </c>
      <c r="P82" s="8">
        <v>0</v>
      </c>
      <c r="Q82" s="7">
        <v>6</v>
      </c>
      <c r="R82" s="4">
        <v>81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Alvin Kamara</v>
      </c>
      <c r="B83" s="4" t="str">
        <f ca="1">IFERROR(__xludf.DUMMYFUNCTION("INDEX(IFNA(REGEXEXTRACT(D83, ""([^ ]+)$"")))"),"NO")</f>
        <v>NO</v>
      </c>
      <c r="C83" s="4">
        <f t="shared" si="2"/>
        <v>10.899999999999999</v>
      </c>
      <c r="D83" s="4" t="s">
        <v>67</v>
      </c>
      <c r="E83" s="7" t="s">
        <v>357</v>
      </c>
      <c r="F83" s="6">
        <v>8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16</v>
      </c>
      <c r="N83" s="4">
        <v>67</v>
      </c>
      <c r="O83" s="4">
        <v>0</v>
      </c>
      <c r="P83" s="8">
        <v>0</v>
      </c>
      <c r="Q83" s="7">
        <v>4</v>
      </c>
      <c r="R83" s="4">
        <v>22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George Pickens</v>
      </c>
      <c r="B84" s="4" t="str">
        <f ca="1">IFERROR(__xludf.DUMMYFUNCTION("INDEX(IFNA(REGEXEXTRACT(D84, ""([^ ]+)$"")))"),"PIT")</f>
        <v>PIT</v>
      </c>
      <c r="C84" s="4">
        <f t="shared" si="2"/>
        <v>12.9</v>
      </c>
      <c r="D84" s="4" t="s">
        <v>136</v>
      </c>
      <c r="E84" s="7" t="s">
        <v>61</v>
      </c>
      <c r="F84" s="6">
        <v>8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8</v>
      </c>
      <c r="R84" s="4">
        <v>89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Jayden Reed</v>
      </c>
      <c r="B85" s="4" t="str">
        <f ca="1">IFERROR(__xludf.DUMMYFUNCTION("INDEX(IFNA(REGEXEXTRACT(D85, ""([^ ]+)$"")))"),"GB")</f>
        <v>GB</v>
      </c>
      <c r="C85" s="4">
        <f t="shared" si="2"/>
        <v>8.8000000000000007</v>
      </c>
      <c r="D85" s="4" t="s">
        <v>26</v>
      </c>
      <c r="E85" s="7" t="s">
        <v>76</v>
      </c>
      <c r="F85" s="6">
        <v>8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1</v>
      </c>
      <c r="N85" s="4">
        <v>-5</v>
      </c>
      <c r="O85" s="4">
        <v>0</v>
      </c>
      <c r="P85" s="8">
        <v>0</v>
      </c>
      <c r="Q85" s="7">
        <v>2</v>
      </c>
      <c r="R85" s="4">
        <v>23</v>
      </c>
      <c r="S85" s="4">
        <v>1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Rhamondre Stevenson</v>
      </c>
      <c r="B86" s="4" t="str">
        <f ca="1">IFERROR(__xludf.DUMMYFUNCTION("INDEX(IFNA(REGEXEXTRACT(D86, ""([^ ]+)$"")))"),"NE")</f>
        <v>NE</v>
      </c>
      <c r="C86" s="4">
        <f t="shared" si="2"/>
        <v>10.9</v>
      </c>
      <c r="D86" s="4" t="s">
        <v>58</v>
      </c>
      <c r="E86" s="7" t="s">
        <v>51</v>
      </c>
      <c r="F86" s="6">
        <v>8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20</v>
      </c>
      <c r="N86" s="4">
        <v>73</v>
      </c>
      <c r="O86" s="4">
        <v>0</v>
      </c>
      <c r="P86" s="8">
        <v>0</v>
      </c>
      <c r="Q86" s="7">
        <v>4</v>
      </c>
      <c r="R86" s="4">
        <v>16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Brian Thomas</v>
      </c>
      <c r="B87" s="4" t="str">
        <f ca="1">IFERROR(__xludf.DUMMYFUNCTION("INDEX(IFNA(REGEXEXTRACT(D87, ""([^ ]+)$"")))"),"JAX")</f>
        <v>JAX</v>
      </c>
      <c r="C87" s="4">
        <f t="shared" si="2"/>
        <v>11.100000000000001</v>
      </c>
      <c r="D87" s="4" t="s">
        <v>120</v>
      </c>
      <c r="E87" s="7" t="s">
        <v>56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1</v>
      </c>
      <c r="N87" s="4">
        <v>4</v>
      </c>
      <c r="O87" s="4">
        <v>0</v>
      </c>
      <c r="P87" s="8">
        <v>0</v>
      </c>
      <c r="Q87" s="7">
        <v>5</v>
      </c>
      <c r="R87" s="4">
        <v>82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Kyren Williams</v>
      </c>
      <c r="B88" s="4" t="str">
        <f ca="1">IFERROR(__xludf.DUMMYFUNCTION("INDEX(IFNA(REGEXEXTRACT(D88, ""([^ ]+)$"")))"),"LA")</f>
        <v>LA</v>
      </c>
      <c r="C88" s="4">
        <f t="shared" si="2"/>
        <v>8.6</v>
      </c>
      <c r="D88" s="4" t="s">
        <v>103</v>
      </c>
      <c r="E88" s="7" t="s">
        <v>346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15</v>
      </c>
      <c r="N88" s="4">
        <v>86</v>
      </c>
      <c r="O88" s="4">
        <v>0</v>
      </c>
      <c r="P88" s="8">
        <v>0</v>
      </c>
      <c r="Q88" s="7">
        <v>0</v>
      </c>
      <c r="R88" s="4">
        <v>0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Ameer Abdullah</v>
      </c>
      <c r="B89" s="4" t="str">
        <f ca="1">IFERROR(__xludf.DUMMYFUNCTION("INDEX(IFNA(REGEXEXTRACT(D89, ""([^ ]+)$"")))"),"LV")</f>
        <v>LV</v>
      </c>
      <c r="C89" s="4">
        <f t="shared" si="2"/>
        <v>9.1999999999999993</v>
      </c>
      <c r="D89" s="4" t="s">
        <v>398</v>
      </c>
      <c r="E89" s="7" t="s">
        <v>92</v>
      </c>
      <c r="F89" s="6">
        <v>7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1</v>
      </c>
      <c r="N89" s="4">
        <v>1</v>
      </c>
      <c r="O89" s="4">
        <v>0</v>
      </c>
      <c r="P89" s="8">
        <v>0</v>
      </c>
      <c r="Q89" s="7">
        <v>3</v>
      </c>
      <c r="R89" s="4">
        <v>16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Davante Adams</v>
      </c>
      <c r="B90" s="4" t="str">
        <f ca="1">IFERROR(__xludf.DUMMYFUNCTION("INDEX(IFNA(REGEXEXTRACT(D90, ""([^ ]+)$"")))"),"NYJ")</f>
        <v>NYJ</v>
      </c>
      <c r="C90" s="4">
        <f t="shared" si="2"/>
        <v>10.199999999999999</v>
      </c>
      <c r="D90" s="4" t="s">
        <v>160</v>
      </c>
      <c r="E90" s="7" t="s">
        <v>352</v>
      </c>
      <c r="F90" s="6">
        <v>7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0</v>
      </c>
      <c r="N90" s="4">
        <v>0</v>
      </c>
      <c r="O90" s="4">
        <v>0</v>
      </c>
      <c r="P90" s="8">
        <v>0</v>
      </c>
      <c r="Q90" s="7">
        <v>6</v>
      </c>
      <c r="R90" s="4">
        <v>72</v>
      </c>
      <c r="S90" s="4">
        <v>0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Nate Adkins</v>
      </c>
      <c r="B91" s="4" t="str">
        <f ca="1">IFERROR(__xludf.DUMMYFUNCTION("INDEX(IFNA(REGEXEXTRACT(D91, ""([^ ]+)$"")))"),"DEN")</f>
        <v>DEN</v>
      </c>
      <c r="C91" s="4">
        <f t="shared" si="2"/>
        <v>7.7</v>
      </c>
      <c r="D91" s="4" t="s">
        <v>447</v>
      </c>
      <c r="E91" s="7" t="s">
        <v>339</v>
      </c>
      <c r="F91" s="6">
        <v>7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1</v>
      </c>
      <c r="R91" s="4">
        <v>12</v>
      </c>
      <c r="S91" s="4">
        <v>1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Troy Franklin</v>
      </c>
      <c r="B92" s="4" t="str">
        <f ca="1">IFERROR(__xludf.DUMMYFUNCTION("INDEX(IFNA(REGEXEXTRACT(D92, ""([^ ]+)$"")))"),"DEN")</f>
        <v>DEN</v>
      </c>
      <c r="C92" s="4">
        <f t="shared" si="2"/>
        <v>8.5</v>
      </c>
      <c r="D92" s="4" t="s">
        <v>440</v>
      </c>
      <c r="E92" s="7" t="s">
        <v>339</v>
      </c>
      <c r="F92" s="6">
        <v>7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2</v>
      </c>
      <c r="R92" s="4">
        <v>15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D.K. Metcalf</v>
      </c>
      <c r="B93" s="4" t="str">
        <f ca="1">IFERROR(__xludf.DUMMYFUNCTION("INDEX(IFNA(REGEXEXTRACT(D93, ""([^ ]+)$"")))"),"SEA")</f>
        <v>SEA</v>
      </c>
      <c r="C93" s="4">
        <f t="shared" si="2"/>
        <v>10.5</v>
      </c>
      <c r="D93" s="4" t="s">
        <v>219</v>
      </c>
      <c r="E93" s="7" t="s">
        <v>39</v>
      </c>
      <c r="F93" s="6">
        <v>7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0</v>
      </c>
      <c r="N93" s="4">
        <v>0</v>
      </c>
      <c r="O93" s="4">
        <v>0</v>
      </c>
      <c r="P93" s="8">
        <v>0</v>
      </c>
      <c r="Q93" s="7">
        <v>7</v>
      </c>
      <c r="R93" s="4">
        <v>70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Colby Parkinson</v>
      </c>
      <c r="B94" s="4" t="str">
        <f ca="1">IFERROR(__xludf.DUMMYFUNCTION("INDEX(IFNA(REGEXEXTRACT(D94, ""([^ ]+)$"")))"),"LA")</f>
        <v>LA</v>
      </c>
      <c r="C94" s="4">
        <f t="shared" si="2"/>
        <v>8.4</v>
      </c>
      <c r="D94" s="4" t="s">
        <v>179</v>
      </c>
      <c r="E94" s="7" t="s">
        <v>346</v>
      </c>
      <c r="F94" s="6">
        <v>7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1</v>
      </c>
      <c r="R94" s="4">
        <v>19</v>
      </c>
      <c r="S94" s="4">
        <v>1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Alec Pierce</v>
      </c>
      <c r="B95" s="4" t="str">
        <f ca="1">IFERROR(__xludf.DUMMYFUNCTION("INDEX(IFNA(REGEXEXTRACT(D95, ""([^ ]+)$"")))"),"IND")</f>
        <v>IND</v>
      </c>
      <c r="C95" s="4">
        <f t="shared" si="2"/>
        <v>8.9</v>
      </c>
      <c r="D95" s="4" t="s">
        <v>57</v>
      </c>
      <c r="E95" s="7" t="s">
        <v>428</v>
      </c>
      <c r="F95" s="6">
        <v>7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0</v>
      </c>
      <c r="N95" s="4">
        <v>0</v>
      </c>
      <c r="O95" s="4">
        <v>0</v>
      </c>
      <c r="P95" s="8">
        <v>0</v>
      </c>
      <c r="Q95" s="7">
        <v>3</v>
      </c>
      <c r="R95" s="4">
        <v>74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Khalil Shakir</v>
      </c>
      <c r="B96" s="4" t="str">
        <f ca="1">IFERROR(__xludf.DUMMYFUNCTION("INDEX(IFNA(REGEXEXTRACT(D96, ""([^ ]+)$"")))"),"BUF")</f>
        <v>BUF</v>
      </c>
      <c r="C96" s="4">
        <f t="shared" si="2"/>
        <v>11</v>
      </c>
      <c r="D96" s="4" t="s">
        <v>118</v>
      </c>
      <c r="E96" s="7" t="s">
        <v>424</v>
      </c>
      <c r="F96" s="6">
        <v>7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8</v>
      </c>
      <c r="R96" s="4">
        <v>70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Courtland Sutton</v>
      </c>
      <c r="B97" s="4" t="str">
        <f ca="1">IFERROR(__xludf.DUMMYFUNCTION("INDEX(IFNA(REGEXEXTRACT(D97, ""([^ ]+)$"")))"),"DEN")</f>
        <v>DEN</v>
      </c>
      <c r="C97" s="4">
        <f t="shared" si="2"/>
        <v>11.3</v>
      </c>
      <c r="D97" s="4" t="s">
        <v>203</v>
      </c>
      <c r="E97" s="7" t="s">
        <v>339</v>
      </c>
      <c r="F97" s="6">
        <v>7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7</v>
      </c>
      <c r="R97" s="4">
        <v>78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Kenny Yeboah</v>
      </c>
      <c r="B98" s="4" t="str">
        <f ca="1">IFERROR(__xludf.DUMMYFUNCTION("INDEX(IFNA(REGEXEXTRACT(D98, ""([^ ]+)$"")))"),"NYJ")</f>
        <v>NYJ</v>
      </c>
      <c r="C98" s="4">
        <f t="shared" si="2"/>
        <v>7.6</v>
      </c>
      <c r="D98" s="4" t="s">
        <v>605</v>
      </c>
      <c r="E98" s="7" t="s">
        <v>352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1</v>
      </c>
      <c r="R98" s="4">
        <v>11</v>
      </c>
      <c r="S98" s="4">
        <v>1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A.J. Brown</v>
      </c>
      <c r="B99" s="4" t="str">
        <f ca="1">IFERROR(__xludf.DUMMYFUNCTION("INDEX(IFNA(REGEXEXTRACT(D99, ""([^ ]+)$"")))"),"PHI")</f>
        <v>PHI</v>
      </c>
      <c r="C99" s="4">
        <f t="shared" si="2"/>
        <v>9</v>
      </c>
      <c r="D99" s="4" t="s">
        <v>62</v>
      </c>
      <c r="E99" s="7" t="s">
        <v>19</v>
      </c>
      <c r="F99" s="6">
        <v>6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5</v>
      </c>
      <c r="R99" s="4">
        <v>65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Dallas Goedert</v>
      </c>
      <c r="B100" s="4" t="str">
        <f ca="1">IFERROR(__xludf.DUMMYFUNCTION("INDEX(IFNA(REGEXEXTRACT(D100, ""([^ ]+)$"")))"),"PHI")</f>
        <v>PHI</v>
      </c>
      <c r="C100" s="4">
        <f t="shared" si="2"/>
        <v>8.6000000000000014</v>
      </c>
      <c r="D100" s="4" t="s">
        <v>187</v>
      </c>
      <c r="E100" s="7" t="s">
        <v>19</v>
      </c>
      <c r="F100" s="6">
        <v>6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5</v>
      </c>
      <c r="R100" s="4">
        <v>61</v>
      </c>
      <c r="S100" s="4">
        <v>0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Hunter Henry</v>
      </c>
      <c r="B101" s="4" t="str">
        <f ca="1">IFERROR(__xludf.DUMMYFUNCTION("INDEX(IFNA(REGEXEXTRACT(D101, ""([^ ]+)$"")))"),"NE")</f>
        <v>NE</v>
      </c>
      <c r="C101" s="4">
        <f t="shared" si="2"/>
        <v>9.3000000000000007</v>
      </c>
      <c r="D101" s="4" t="s">
        <v>244</v>
      </c>
      <c r="E101" s="7" t="s">
        <v>51</v>
      </c>
      <c r="F101" s="6">
        <v>6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6</v>
      </c>
      <c r="R101" s="4">
        <v>63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Kareem Hunt</v>
      </c>
      <c r="B102" s="4" t="str">
        <f ca="1">IFERROR(__xludf.DUMMYFUNCTION("INDEX(IFNA(REGEXEXTRACT(D102, ""([^ ]+)$"")))"),"KC")</f>
        <v>KC</v>
      </c>
      <c r="C102" s="4">
        <f t="shared" si="2"/>
        <v>6</v>
      </c>
      <c r="D102" s="4" t="s">
        <v>466</v>
      </c>
      <c r="E102" s="7" t="s">
        <v>65</v>
      </c>
      <c r="F102" s="6">
        <v>6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14</v>
      </c>
      <c r="N102" s="4">
        <v>60</v>
      </c>
      <c r="O102" s="4">
        <v>0</v>
      </c>
      <c r="P102" s="8">
        <v>0</v>
      </c>
      <c r="Q102" s="7">
        <v>0</v>
      </c>
      <c r="R102" s="4">
        <v>0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Isaiah Likely</v>
      </c>
      <c r="B103" s="4" t="str">
        <f ca="1">IFERROR(__xludf.DUMMYFUNCTION("INDEX(IFNA(REGEXEXTRACT(D103, ""([^ ]+)$"")))"),"BAL")</f>
        <v>BAL</v>
      </c>
      <c r="C103" s="4">
        <f t="shared" si="2"/>
        <v>7.5</v>
      </c>
      <c r="D103" s="4" t="s">
        <v>63</v>
      </c>
      <c r="E103" s="7" t="s">
        <v>425</v>
      </c>
      <c r="F103" s="6">
        <v>6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4</v>
      </c>
      <c r="R103" s="4">
        <v>75</v>
      </c>
      <c r="S103" s="4">
        <v>0</v>
      </c>
      <c r="T103" s="8">
        <v>0</v>
      </c>
      <c r="U103" s="7">
        <v>1</v>
      </c>
      <c r="V103" s="8">
        <v>0</v>
      </c>
    </row>
    <row r="104" spans="1:22" x14ac:dyDescent="0.2">
      <c r="A104" s="4" t="str">
        <f t="shared" ca="1" si="0"/>
        <v>Drake London</v>
      </c>
      <c r="B104" s="4" t="str">
        <f ca="1">IFERROR(__xludf.DUMMYFUNCTION("INDEX(IFNA(REGEXEXTRACT(D104, ""([^ ]+)$"")))"),"ATL")</f>
        <v>ATL</v>
      </c>
      <c r="C104" s="4">
        <f t="shared" si="2"/>
        <v>7.6000000000000005</v>
      </c>
      <c r="D104" s="4" t="s">
        <v>251</v>
      </c>
      <c r="E104" s="7" t="s">
        <v>356</v>
      </c>
      <c r="F104" s="6">
        <v>6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3</v>
      </c>
      <c r="R104" s="4">
        <v>61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Alexander Mattison</v>
      </c>
      <c r="B105" s="4" t="str">
        <f ca="1">IFERROR(__xludf.DUMMYFUNCTION("INDEX(IFNA(REGEXEXTRACT(D105, ""([^ ]+)$"")))"),"LV")</f>
        <v>LV</v>
      </c>
      <c r="C105" s="4">
        <f t="shared" si="2"/>
        <v>8.4</v>
      </c>
      <c r="D105" s="4" t="s">
        <v>99</v>
      </c>
      <c r="E105" s="7" t="s">
        <v>92</v>
      </c>
      <c r="F105" s="6">
        <v>6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5</v>
      </c>
      <c r="N105" s="4">
        <v>19</v>
      </c>
      <c r="O105" s="4">
        <v>0</v>
      </c>
      <c r="P105" s="8">
        <v>0</v>
      </c>
      <c r="Q105" s="7">
        <v>3</v>
      </c>
      <c r="R105" s="4">
        <v>50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D.J. Moore</v>
      </c>
      <c r="B106" s="4" t="str">
        <f ca="1">IFERROR(__xludf.DUMMYFUNCTION("INDEX(IFNA(REGEXEXTRACT(D106, ""([^ ]+)$"")))"),"CHI")</f>
        <v>CHI</v>
      </c>
      <c r="C106" s="4">
        <f t="shared" si="2"/>
        <v>10.199999999999999</v>
      </c>
      <c r="D106" s="4" t="s">
        <v>177</v>
      </c>
      <c r="E106" s="7" t="s">
        <v>23</v>
      </c>
      <c r="F106" s="6">
        <v>6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1</v>
      </c>
      <c r="N106" s="4">
        <v>5</v>
      </c>
      <c r="O106" s="4">
        <v>0</v>
      </c>
      <c r="P106" s="8">
        <v>0</v>
      </c>
      <c r="Q106" s="7">
        <v>7</v>
      </c>
      <c r="R106" s="4">
        <v>62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Rome Odunze</v>
      </c>
      <c r="B107" s="4" t="str">
        <f ca="1">IFERROR(__xludf.DUMMYFUNCTION("INDEX(IFNA(REGEXEXTRACT(D107, ""([^ ]+)$"")))"),"CHI")</f>
        <v>CHI</v>
      </c>
      <c r="C107" s="4">
        <f t="shared" si="2"/>
        <v>9.5</v>
      </c>
      <c r="D107" s="4" t="s">
        <v>261</v>
      </c>
      <c r="E107" s="7" t="s">
        <v>23</v>
      </c>
      <c r="F107" s="6">
        <v>6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6</v>
      </c>
      <c r="R107" s="4">
        <v>65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Devaughn Vele</v>
      </c>
      <c r="B108" s="4" t="str">
        <f ca="1">IFERROR(__xludf.DUMMYFUNCTION("INDEX(IFNA(REGEXEXTRACT(D108, ""([^ ]+)$"")))"),"DEN")</f>
        <v>DEN</v>
      </c>
      <c r="C108" s="4">
        <f t="shared" si="2"/>
        <v>8.6000000000000014</v>
      </c>
      <c r="D108" s="4" t="s">
        <v>204</v>
      </c>
      <c r="E108" s="7" t="s">
        <v>339</v>
      </c>
      <c r="F108" s="6">
        <v>6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4</v>
      </c>
      <c r="R108" s="4">
        <v>66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Jaylen Warren</v>
      </c>
      <c r="B109" s="4" t="str">
        <f ca="1">IFERROR(__xludf.DUMMYFUNCTION("INDEX(IFNA(REGEXEXTRACT(D109, ""([^ ]+)$"")))"),"PIT")</f>
        <v>PIT</v>
      </c>
      <c r="C109" s="4">
        <f t="shared" si="2"/>
        <v>8.8000000000000007</v>
      </c>
      <c r="D109" s="4" t="s">
        <v>277</v>
      </c>
      <c r="E109" s="7" t="s">
        <v>61</v>
      </c>
      <c r="F109" s="6">
        <v>6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9</v>
      </c>
      <c r="N109" s="4">
        <v>41</v>
      </c>
      <c r="O109" s="4">
        <v>0</v>
      </c>
      <c r="P109" s="8">
        <v>0</v>
      </c>
      <c r="Q109" s="7">
        <v>4</v>
      </c>
      <c r="R109" s="4">
        <v>27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Russell Wilson</v>
      </c>
      <c r="B110" s="4" t="str">
        <f ca="1">IFERROR(__xludf.DUMMYFUNCTION("INDEX(IFNA(REGEXEXTRACT(D110, ""([^ ]+)$"")))"),"PIT")</f>
        <v>PIT</v>
      </c>
      <c r="C110" s="4">
        <f t="shared" si="2"/>
        <v>6.2999999999999989</v>
      </c>
      <c r="D110" s="4" t="s">
        <v>521</v>
      </c>
      <c r="E110" s="7" t="s">
        <v>61</v>
      </c>
      <c r="F110" s="6">
        <v>6</v>
      </c>
      <c r="G110" s="7">
        <v>36</v>
      </c>
      <c r="H110" s="4">
        <v>23</v>
      </c>
      <c r="I110" s="4">
        <v>205</v>
      </c>
      <c r="J110" s="4">
        <v>0</v>
      </c>
      <c r="K110" s="4">
        <v>1</v>
      </c>
      <c r="L110" s="8">
        <v>0</v>
      </c>
      <c r="M110" s="7">
        <v>4</v>
      </c>
      <c r="N110" s="4">
        <v>1</v>
      </c>
      <c r="O110" s="4">
        <v>0</v>
      </c>
      <c r="P110" s="8">
        <v>0</v>
      </c>
      <c r="Q110" s="7">
        <v>0</v>
      </c>
      <c r="R110" s="4">
        <v>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Brock Wright</v>
      </c>
      <c r="B111" s="4" t="str">
        <f ca="1">IFERROR(__xludf.DUMMYFUNCTION("INDEX(IFNA(REGEXEXTRACT(D111, ""([^ ]+)$"")))"),"DET")</f>
        <v>DET</v>
      </c>
      <c r="C111" s="4">
        <f t="shared" si="2"/>
        <v>7</v>
      </c>
      <c r="D111" s="4" t="s">
        <v>335</v>
      </c>
      <c r="E111" s="7" t="s">
        <v>44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1</v>
      </c>
      <c r="R111" s="4">
        <v>5</v>
      </c>
      <c r="S111" s="4">
        <v>1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Nick Chubb</v>
      </c>
      <c r="B112" s="4" t="str">
        <f ca="1">IFERROR(__xludf.DUMMYFUNCTION("INDEX(IFNA(REGEXEXTRACT(D112, ""([^ ]+)$"")))"),"CLE")</f>
        <v>CLE</v>
      </c>
      <c r="C112" s="4">
        <f t="shared" si="2"/>
        <v>5</v>
      </c>
      <c r="D112" s="4" t="s">
        <v>522</v>
      </c>
      <c r="E112" s="7" t="s">
        <v>129</v>
      </c>
      <c r="F112" s="6">
        <v>5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11</v>
      </c>
      <c r="N112" s="4">
        <v>50</v>
      </c>
      <c r="O112" s="4">
        <v>0</v>
      </c>
      <c r="P112" s="8">
        <v>0</v>
      </c>
      <c r="Q112" s="7">
        <v>0</v>
      </c>
      <c r="R112" s="4">
        <v>0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Nico Collins</v>
      </c>
      <c r="B113" s="4" t="str">
        <f ca="1">IFERROR(__xludf.DUMMYFUNCTION("INDEX(IFNA(REGEXEXTRACT(D113, ""([^ ]+)$"")))"),"HOU")</f>
        <v>HOU</v>
      </c>
      <c r="C113" s="4">
        <f t="shared" si="2"/>
        <v>7.4</v>
      </c>
      <c r="D113" s="4" t="s">
        <v>93</v>
      </c>
      <c r="E113" s="7" t="s">
        <v>338</v>
      </c>
      <c r="F113" s="6">
        <v>5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4</v>
      </c>
      <c r="R113" s="4">
        <v>54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Amari Cooper</v>
      </c>
      <c r="B114" s="4" t="str">
        <f ca="1">IFERROR(__xludf.DUMMYFUNCTION("INDEX(IFNA(REGEXEXTRACT(D114, ""([^ ]+)$"")))"),"BUF")</f>
        <v>BUF</v>
      </c>
      <c r="C114" s="4">
        <f t="shared" si="2"/>
        <v>6.5</v>
      </c>
      <c r="D114" s="4" t="s">
        <v>234</v>
      </c>
      <c r="E114" s="7" t="s">
        <v>424</v>
      </c>
      <c r="F114" s="6">
        <v>5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2</v>
      </c>
      <c r="R114" s="4">
        <v>55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Nathaniel Dell</v>
      </c>
      <c r="B115" s="4" t="str">
        <f ca="1">IFERROR(__xludf.DUMMYFUNCTION("INDEX(IFNA(REGEXEXTRACT(D115, ""([^ ]+)$"")))"),"HOU")</f>
        <v>HOU</v>
      </c>
      <c r="C115" s="4">
        <f t="shared" si="2"/>
        <v>7.8000000000000007</v>
      </c>
      <c r="D115" s="4" t="s">
        <v>164</v>
      </c>
      <c r="E115" s="7" t="s">
        <v>338</v>
      </c>
      <c r="F115" s="6">
        <v>5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</v>
      </c>
      <c r="N115" s="4">
        <v>4</v>
      </c>
      <c r="O115" s="4">
        <v>0</v>
      </c>
      <c r="P115" s="8">
        <v>0</v>
      </c>
      <c r="Q115" s="7">
        <v>4</v>
      </c>
      <c r="R115" s="4">
        <v>54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Demario Douglas</v>
      </c>
      <c r="B116" s="4" t="str">
        <f ca="1">IFERROR(__xludf.DUMMYFUNCTION("INDEX(IFNA(REGEXEXTRACT(D116, ""([^ ]+)$"")))"),"NE")</f>
        <v>NE</v>
      </c>
      <c r="C116" s="4">
        <f t="shared" si="2"/>
        <v>7.9</v>
      </c>
      <c r="D116" s="4" t="s">
        <v>236</v>
      </c>
      <c r="E116" s="7" t="s">
        <v>51</v>
      </c>
      <c r="F116" s="6">
        <v>5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4</v>
      </c>
      <c r="R116" s="4">
        <v>59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Foster Moreau</v>
      </c>
      <c r="B117" s="4" t="str">
        <f ca="1">IFERROR(__xludf.DUMMYFUNCTION("INDEX(IFNA(REGEXEXTRACT(D117, ""([^ ]+)$"")))"),"NO")</f>
        <v>NO</v>
      </c>
      <c r="C117" s="4">
        <f t="shared" si="2"/>
        <v>6.5</v>
      </c>
      <c r="D117" s="4" t="s">
        <v>110</v>
      </c>
      <c r="E117" s="7" t="s">
        <v>357</v>
      </c>
      <c r="F117" s="6">
        <v>5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3</v>
      </c>
      <c r="R117" s="4">
        <v>50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Calvin Ridley</v>
      </c>
      <c r="B118" s="4" t="str">
        <f ca="1">IFERROR(__xludf.DUMMYFUNCTION("INDEX(IFNA(REGEXEXTRACT(D118, ""([^ ]+)$"")))"),"TEN")</f>
        <v>TEN</v>
      </c>
      <c r="C118" s="4">
        <f t="shared" si="2"/>
        <v>7.8000000000000007</v>
      </c>
      <c r="D118" s="4" t="s">
        <v>168</v>
      </c>
      <c r="E118" s="7" t="s">
        <v>155</v>
      </c>
      <c r="F118" s="6">
        <v>5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4</v>
      </c>
      <c r="R118" s="4">
        <v>58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Bijan Robinson</v>
      </c>
      <c r="B119" s="4" t="str">
        <f ca="1">IFERROR(__xludf.DUMMYFUNCTION("INDEX(IFNA(REGEXEXTRACT(D119, ""([^ ]+)$"")))"),"ATL")</f>
        <v>ATL</v>
      </c>
      <c r="C119" s="4">
        <f t="shared" si="2"/>
        <v>8.3000000000000007</v>
      </c>
      <c r="D119" s="4" t="s">
        <v>115</v>
      </c>
      <c r="E119" s="7" t="s">
        <v>356</v>
      </c>
      <c r="F119" s="6">
        <v>5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12</v>
      </c>
      <c r="N119" s="4">
        <v>35</v>
      </c>
      <c r="O119" s="4">
        <v>0</v>
      </c>
      <c r="P119" s="8">
        <v>0</v>
      </c>
      <c r="Q119" s="7">
        <v>4</v>
      </c>
      <c r="R119" s="4">
        <v>28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Luke Schoonmaker</v>
      </c>
      <c r="B120" s="4" t="str">
        <f ca="1">IFERROR(__xludf.DUMMYFUNCTION("INDEX(IFNA(REGEXEXTRACT(D120, ""([^ ]+)$"")))"),"DAL")</f>
        <v>DAL</v>
      </c>
      <c r="C120" s="4">
        <f t="shared" si="2"/>
        <v>8.6000000000000014</v>
      </c>
      <c r="D120" s="4" t="s">
        <v>369</v>
      </c>
      <c r="E120" s="7" t="s">
        <v>25</v>
      </c>
      <c r="F120" s="6">
        <v>5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6</v>
      </c>
      <c r="R120" s="4">
        <v>56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Jonathan Taylor</v>
      </c>
      <c r="B121" s="4" t="str">
        <f ca="1">IFERROR(__xludf.DUMMYFUNCTION("INDEX(IFNA(REGEXEXTRACT(D121, ""([^ ]+)$"")))"),"IND")</f>
        <v>IND</v>
      </c>
      <c r="C121" s="4">
        <f t="shared" si="2"/>
        <v>6.5</v>
      </c>
      <c r="D121" s="4" t="s">
        <v>119</v>
      </c>
      <c r="E121" s="7" t="s">
        <v>428</v>
      </c>
      <c r="F121" s="6">
        <v>5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24</v>
      </c>
      <c r="N121" s="4">
        <v>57</v>
      </c>
      <c r="O121" s="4">
        <v>0</v>
      </c>
      <c r="P121" s="8">
        <v>0</v>
      </c>
      <c r="Q121" s="7">
        <v>1</v>
      </c>
      <c r="R121" s="4">
        <v>3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Keenan Allen</v>
      </c>
      <c r="B122" s="4" t="str">
        <f ca="1">IFERROR(__xludf.DUMMYFUNCTION("INDEX(IFNA(REGEXEXTRACT(D122, ""([^ ]+)$"")))"),"CHI")</f>
        <v>CHI</v>
      </c>
      <c r="C122" s="4">
        <f t="shared" si="2"/>
        <v>6.1000000000000005</v>
      </c>
      <c r="D122" s="4" t="s">
        <v>208</v>
      </c>
      <c r="E122" s="7" t="s">
        <v>23</v>
      </c>
      <c r="F122" s="6">
        <v>4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4</v>
      </c>
      <c r="R122" s="4">
        <v>41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Kirk Cousins</v>
      </c>
      <c r="B123" s="4" t="str">
        <f ca="1">IFERROR(__xludf.DUMMYFUNCTION("INDEX(IFNA(REGEXEXTRACT(D123, ""([^ ]+)$"")))"),"ATL")</f>
        <v>ATL</v>
      </c>
      <c r="C123" s="4">
        <f t="shared" si="2"/>
        <v>4.92</v>
      </c>
      <c r="D123" s="4" t="s">
        <v>130</v>
      </c>
      <c r="E123" s="7" t="s">
        <v>356</v>
      </c>
      <c r="F123" s="6">
        <v>4</v>
      </c>
      <c r="G123" s="7">
        <v>27</v>
      </c>
      <c r="H123" s="4">
        <v>18</v>
      </c>
      <c r="I123" s="4">
        <v>173</v>
      </c>
      <c r="J123" s="4">
        <v>0</v>
      </c>
      <c r="K123" s="4">
        <v>1</v>
      </c>
      <c r="L123" s="8">
        <v>0</v>
      </c>
      <c r="M123" s="7">
        <v>1</v>
      </c>
      <c r="N123" s="4">
        <v>0</v>
      </c>
      <c r="O123" s="4">
        <v>0</v>
      </c>
      <c r="P123" s="8">
        <v>0</v>
      </c>
      <c r="Q123" s="7">
        <v>0</v>
      </c>
      <c r="R123" s="4">
        <v>0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Kenny Gainwell</v>
      </c>
      <c r="B124" s="4" t="str">
        <f ca="1">IFERROR(__xludf.DUMMYFUNCTION("INDEX(IFNA(REGEXEXTRACT(D124, ""([^ ]+)$"")))"),"PHI")</f>
        <v>PHI</v>
      </c>
      <c r="C124" s="4">
        <f t="shared" si="2"/>
        <v>5.4</v>
      </c>
      <c r="D124" s="4" t="s">
        <v>241</v>
      </c>
      <c r="E124" s="7" t="s">
        <v>19</v>
      </c>
      <c r="F124" s="6">
        <v>4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4</v>
      </c>
      <c r="N124" s="4">
        <v>43</v>
      </c>
      <c r="O124" s="4">
        <v>0</v>
      </c>
      <c r="P124" s="8">
        <v>0</v>
      </c>
      <c r="Q124" s="7">
        <v>1</v>
      </c>
      <c r="R124" s="4">
        <v>6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Andrei Iosivas</v>
      </c>
      <c r="B125" s="4" t="str">
        <f ca="1">IFERROR(__xludf.DUMMYFUNCTION("INDEX(IFNA(REGEXEXTRACT(D125, ""([^ ]+)$"")))"),"CIN")</f>
        <v>CIN</v>
      </c>
      <c r="C125" s="4">
        <f t="shared" si="2"/>
        <v>6.1000000000000005</v>
      </c>
      <c r="D125" s="4" t="s">
        <v>217</v>
      </c>
      <c r="E125" s="7" t="s">
        <v>82</v>
      </c>
      <c r="F125" s="6">
        <v>4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0</v>
      </c>
      <c r="N125" s="4">
        <v>0</v>
      </c>
      <c r="O125" s="4">
        <v>0</v>
      </c>
      <c r="P125" s="8">
        <v>0</v>
      </c>
      <c r="Q125" s="7">
        <v>3</v>
      </c>
      <c r="R125" s="4">
        <v>46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Cole Kmet</v>
      </c>
      <c r="B126" s="4" t="str">
        <f ca="1">IFERROR(__xludf.DUMMYFUNCTION("INDEX(IFNA(REGEXEXTRACT(D126, ""([^ ]+)$"")))"),"CHI")</f>
        <v>CHI</v>
      </c>
      <c r="C126" s="4">
        <f t="shared" si="2"/>
        <v>5.7</v>
      </c>
      <c r="D126" s="4" t="s">
        <v>312</v>
      </c>
      <c r="E126" s="7" t="s">
        <v>23</v>
      </c>
      <c r="F126" s="6">
        <v>4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3</v>
      </c>
      <c r="R126" s="4">
        <v>42</v>
      </c>
      <c r="S126" s="4">
        <v>0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Dawson Knox</v>
      </c>
      <c r="B127" s="4" t="str">
        <f ca="1">IFERROR(__xludf.DUMMYFUNCTION("INDEX(IFNA(REGEXEXTRACT(D127, ""([^ ]+)$"")))"),"BUF")</f>
        <v>BUF</v>
      </c>
      <c r="C127" s="4">
        <f t="shared" si="2"/>
        <v>6</v>
      </c>
      <c r="D127" s="4" t="s">
        <v>218</v>
      </c>
      <c r="E127" s="7" t="s">
        <v>424</v>
      </c>
      <c r="F127" s="6">
        <v>4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4</v>
      </c>
      <c r="R127" s="4">
        <v>40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Ray Ray McCloud</v>
      </c>
      <c r="B128" s="4" t="str">
        <f ca="1">IFERROR(__xludf.DUMMYFUNCTION("INDEX(IFNA(REGEXEXTRACT(D128, ""([^ ]+)$"")))"),"ATL")</f>
        <v>ATL</v>
      </c>
      <c r="C128" s="4">
        <f t="shared" si="2"/>
        <v>7.6000000000000005</v>
      </c>
      <c r="D128" s="4" t="s">
        <v>167</v>
      </c>
      <c r="E128" s="7" t="s">
        <v>356</v>
      </c>
      <c r="F128" s="6">
        <v>4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6</v>
      </c>
      <c r="R128" s="4">
        <v>46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Jakobi Meyers</v>
      </c>
      <c r="B129" s="4" t="str">
        <f ca="1">IFERROR(__xludf.DUMMYFUNCTION("INDEX(IFNA(REGEXEXTRACT(D129, ""([^ ]+)$"")))"),"LV")</f>
        <v>LV</v>
      </c>
      <c r="C129" s="4">
        <f t="shared" si="2"/>
        <v>6.8000000000000007</v>
      </c>
      <c r="D129" s="4" t="s">
        <v>153</v>
      </c>
      <c r="E129" s="7" t="s">
        <v>92</v>
      </c>
      <c r="F129" s="6">
        <v>4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1</v>
      </c>
      <c r="N129" s="4">
        <v>20</v>
      </c>
      <c r="O129" s="4">
        <v>0</v>
      </c>
      <c r="P129" s="8">
        <v>0</v>
      </c>
      <c r="Q129" s="7">
        <v>4</v>
      </c>
      <c r="R129" s="4">
        <v>28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Michael Pittman</v>
      </c>
      <c r="B130" s="4" t="str">
        <f ca="1">IFERROR(__xludf.DUMMYFUNCTION("INDEX(IFNA(REGEXEXTRACT(D130, ""([^ ]+)$"")))"),"IND")</f>
        <v>IND</v>
      </c>
      <c r="C130" s="4">
        <f t="shared" si="2"/>
        <v>7.1000000000000005</v>
      </c>
      <c r="D130" s="4" t="s">
        <v>200</v>
      </c>
      <c r="E130" s="7" t="s">
        <v>428</v>
      </c>
      <c r="F130" s="6">
        <v>4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5</v>
      </c>
      <c r="R130" s="4">
        <v>46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Brevyn Spann-Ford</v>
      </c>
      <c r="B131" s="4" t="str">
        <f ca="1">IFERROR(__xludf.DUMMYFUNCTION("INDEX(IFNA(REGEXEXTRACT(D131, ""([^ ]+)$"")))"),"DAL")</f>
        <v>DAL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6.2</v>
      </c>
      <c r="D131" s="4" t="s">
        <v>487</v>
      </c>
      <c r="E131" s="7" t="s">
        <v>25</v>
      </c>
      <c r="F131" s="6">
        <v>4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4</v>
      </c>
      <c r="R131" s="4">
        <v>42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Cedric Tillman</v>
      </c>
      <c r="B132" s="4" t="str">
        <f ca="1">IFERROR(__xludf.DUMMYFUNCTION("INDEX(IFNA(REGEXEXTRACT(D132, ""([^ ]+)$"")))"),"CLE")</f>
        <v>CLE</v>
      </c>
      <c r="C132" s="4">
        <f t="shared" si="3"/>
        <v>6.2</v>
      </c>
      <c r="D132" s="4" t="s">
        <v>325</v>
      </c>
      <c r="E132" s="7" t="s">
        <v>129</v>
      </c>
      <c r="F132" s="6">
        <v>4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3</v>
      </c>
      <c r="R132" s="4">
        <v>47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Darnell Washington</v>
      </c>
      <c r="B133" s="4" t="str">
        <f ca="1">IFERROR(__xludf.DUMMYFUNCTION("INDEX(IFNA(REGEXEXTRACT(D133, ""([^ ]+)$"")))"),"PIT")</f>
        <v>PIT</v>
      </c>
      <c r="C133" s="4">
        <f t="shared" si="3"/>
        <v>5.2</v>
      </c>
      <c r="D133" s="4" t="s">
        <v>331</v>
      </c>
      <c r="E133" s="7" t="s">
        <v>61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2</v>
      </c>
      <c r="R133" s="4">
        <v>42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Rashod Bateman</v>
      </c>
      <c r="B134" s="4" t="str">
        <f ca="1">IFERROR(__xludf.DUMMYFUNCTION("INDEX(IFNA(REGEXEXTRACT(D134, ""([^ ]+)$"")))"),"BAL")</f>
        <v>BAL</v>
      </c>
      <c r="C134" s="4">
        <f t="shared" si="3"/>
        <v>4</v>
      </c>
      <c r="D134" s="4" t="s">
        <v>161</v>
      </c>
      <c r="E134" s="7" t="s">
        <v>425</v>
      </c>
      <c r="F134" s="6">
        <v>3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2</v>
      </c>
      <c r="R134" s="4">
        <v>30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Kayshon Boutte</v>
      </c>
      <c r="B135" s="4" t="str">
        <f ca="1">IFERROR(__xludf.DUMMYFUNCTION("INDEX(IFNA(REGEXEXTRACT(D135, ""([^ ]+)$"")))"),"NE")</f>
        <v>NE</v>
      </c>
      <c r="C135" s="4">
        <f t="shared" si="3"/>
        <v>5.3000000000000007</v>
      </c>
      <c r="D135" s="4" t="s">
        <v>448</v>
      </c>
      <c r="E135" s="7" t="s">
        <v>51</v>
      </c>
      <c r="F135" s="6">
        <v>3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4</v>
      </c>
      <c r="R135" s="4">
        <v>33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Tyler Boyd</v>
      </c>
      <c r="B136" s="4" t="str">
        <f ca="1">IFERROR(__xludf.DUMMYFUNCTION("INDEX(IFNA(REGEXEXTRACT(D136, ""([^ ]+)$"")))"),"TEN")</f>
        <v>TEN</v>
      </c>
      <c r="C136" s="4">
        <f t="shared" si="3"/>
        <v>4.4000000000000004</v>
      </c>
      <c r="D136" s="4" t="s">
        <v>231</v>
      </c>
      <c r="E136" s="7" t="s">
        <v>155</v>
      </c>
      <c r="F136" s="6">
        <v>3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2</v>
      </c>
      <c r="R136" s="4">
        <v>34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Jerome Ford</v>
      </c>
      <c r="B137" s="4" t="str">
        <f ca="1">IFERROR(__xludf.DUMMYFUNCTION("INDEX(IFNA(REGEXEXTRACT(D137, ""([^ ]+)$"")))"),"CLE")</f>
        <v>CLE</v>
      </c>
      <c r="C137" s="4">
        <f t="shared" si="3"/>
        <v>5.9</v>
      </c>
      <c r="D137" s="4" t="s">
        <v>88</v>
      </c>
      <c r="E137" s="7" t="s">
        <v>129</v>
      </c>
      <c r="F137" s="6">
        <v>3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5</v>
      </c>
      <c r="N137" s="4">
        <v>10</v>
      </c>
      <c r="O137" s="4">
        <v>0</v>
      </c>
      <c r="P137" s="8">
        <v>0</v>
      </c>
      <c r="Q137" s="7">
        <v>4</v>
      </c>
      <c r="R137" s="4">
        <v>29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Justice Hill</v>
      </c>
      <c r="B138" s="4" t="str">
        <f ca="1">IFERROR(__xludf.DUMMYFUNCTION("INDEX(IFNA(REGEXEXTRACT(D138, ""([^ ]+)$"")))"),"BAL")</f>
        <v>BAL</v>
      </c>
      <c r="C138" s="4">
        <f t="shared" si="3"/>
        <v>6.1</v>
      </c>
      <c r="D138" s="4" t="s">
        <v>166</v>
      </c>
      <c r="E138" s="7" t="s">
        <v>425</v>
      </c>
      <c r="F138" s="6">
        <v>3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2</v>
      </c>
      <c r="N138" s="4">
        <v>13</v>
      </c>
      <c r="O138" s="4">
        <v>0</v>
      </c>
      <c r="P138" s="8">
        <v>0</v>
      </c>
      <c r="Q138" s="7">
        <v>4</v>
      </c>
      <c r="R138" s="4">
        <v>28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Austin Hooper</v>
      </c>
      <c r="B139" s="4" t="str">
        <f ca="1">IFERROR(__xludf.DUMMYFUNCTION("INDEX(IFNA(REGEXEXTRACT(D139, ""([^ ]+)$"")))"),"NE")</f>
        <v>NE</v>
      </c>
      <c r="C139" s="4">
        <f t="shared" si="3"/>
        <v>5.5</v>
      </c>
      <c r="D139" s="4" t="s">
        <v>190</v>
      </c>
      <c r="E139" s="7" t="s">
        <v>51</v>
      </c>
      <c r="F139" s="6">
        <v>3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4</v>
      </c>
      <c r="R139" s="4">
        <v>35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Aaron Jones</v>
      </c>
      <c r="B140" s="4" t="str">
        <f ca="1">IFERROR(__xludf.DUMMYFUNCTION("INDEX(IFNA(REGEXEXTRACT(D140, ""([^ ]+)$"")))"),"MIN")</f>
        <v>MIN</v>
      </c>
      <c r="C140" s="4">
        <f t="shared" si="3"/>
        <v>4.8000000000000007</v>
      </c>
      <c r="D140" s="4" t="s">
        <v>66</v>
      </c>
      <c r="E140" s="7" t="s">
        <v>345</v>
      </c>
      <c r="F140" s="6">
        <v>3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15</v>
      </c>
      <c r="N140" s="4">
        <v>39</v>
      </c>
      <c r="O140" s="4">
        <v>0</v>
      </c>
      <c r="P140" s="8">
        <v>0</v>
      </c>
      <c r="Q140" s="7">
        <v>1</v>
      </c>
      <c r="R140" s="4">
        <v>4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Mac Jones</v>
      </c>
      <c r="B141" s="4" t="str">
        <f ca="1">IFERROR(__xludf.DUMMYFUNCTION("INDEX(IFNA(REGEXEXTRACT(D141, ""([^ ]+)$"")))"),"JAX")</f>
        <v>JAX</v>
      </c>
      <c r="C141" s="4">
        <f t="shared" si="3"/>
        <v>4.2200000000000006</v>
      </c>
      <c r="D141" s="4" t="s">
        <v>463</v>
      </c>
      <c r="E141" s="7" t="s">
        <v>56</v>
      </c>
      <c r="F141" s="6">
        <v>3</v>
      </c>
      <c r="G141" s="7">
        <v>29</v>
      </c>
      <c r="H141" s="4">
        <v>17</v>
      </c>
      <c r="I141" s="4">
        <v>138</v>
      </c>
      <c r="J141" s="4">
        <v>0</v>
      </c>
      <c r="K141" s="4">
        <v>1</v>
      </c>
      <c r="L141" s="8">
        <v>0</v>
      </c>
      <c r="M141" s="7">
        <v>2</v>
      </c>
      <c r="N141" s="4">
        <v>7</v>
      </c>
      <c r="O141" s="4">
        <v>0</v>
      </c>
      <c r="P141" s="8">
        <v>0</v>
      </c>
      <c r="Q141" s="7">
        <v>0</v>
      </c>
      <c r="R141" s="4">
        <v>0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John Metchie</v>
      </c>
      <c r="B142" s="4" t="str">
        <f ca="1">IFERROR(__xludf.DUMMYFUNCTION("INDEX(IFNA(REGEXEXTRACT(D142, ""([^ ]+)$"")))"),"HOU")</f>
        <v>HOU</v>
      </c>
      <c r="C142" s="4">
        <f t="shared" si="3"/>
        <v>4.8000000000000007</v>
      </c>
      <c r="D142" s="4" t="s">
        <v>476</v>
      </c>
      <c r="E142" s="7" t="s">
        <v>338</v>
      </c>
      <c r="F142" s="6">
        <v>3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3</v>
      </c>
      <c r="R142" s="4">
        <v>33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Adonai Mitchell</v>
      </c>
      <c r="B143" s="4" t="str">
        <f ca="1">IFERROR(__xludf.DUMMYFUNCTION("INDEX(IFNA(REGEXEXTRACT(D143, ""([^ ]+)$"")))"),"IND")</f>
        <v>IND</v>
      </c>
      <c r="C143" s="4">
        <f t="shared" si="3"/>
        <v>4</v>
      </c>
      <c r="D143" s="4" t="s">
        <v>314</v>
      </c>
      <c r="E143" s="7" t="s">
        <v>428</v>
      </c>
      <c r="F143" s="6">
        <v>3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1</v>
      </c>
      <c r="N143" s="4">
        <v>2</v>
      </c>
      <c r="O143" s="4">
        <v>0</v>
      </c>
      <c r="P143" s="8">
        <v>0</v>
      </c>
      <c r="Q143" s="7">
        <v>1</v>
      </c>
      <c r="R143" s="4">
        <v>33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Bryce Oliver</v>
      </c>
      <c r="B144" s="4" t="str">
        <f ca="1">IFERROR(__xludf.DUMMYFUNCTION("INDEX(IFNA(REGEXEXTRACT(D144, ""([^ ]+)$"")))"),"TEN")</f>
        <v>TEN</v>
      </c>
      <c r="C144" s="4">
        <f t="shared" si="3"/>
        <v>3.8000000000000003</v>
      </c>
      <c r="D144" s="4" t="s">
        <v>558</v>
      </c>
      <c r="E144" s="7" t="s">
        <v>155</v>
      </c>
      <c r="F144" s="6">
        <v>3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1</v>
      </c>
      <c r="R144" s="4">
        <v>33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Josh Oliver</v>
      </c>
      <c r="B145" s="4" t="str">
        <f ca="1">IFERROR(__xludf.DUMMYFUNCTION("INDEX(IFNA(REGEXEXTRACT(D145, ""([^ ]+)$"")))"),"MIN")</f>
        <v>MIN</v>
      </c>
      <c r="C145" s="4">
        <f t="shared" si="3"/>
        <v>4.9000000000000004</v>
      </c>
      <c r="D145" s="4" t="s">
        <v>220</v>
      </c>
      <c r="E145" s="7" t="s">
        <v>345</v>
      </c>
      <c r="F145" s="6">
        <v>3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3</v>
      </c>
      <c r="R145" s="4">
        <v>34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Kalif Raymond</v>
      </c>
      <c r="B146" s="4" t="str">
        <f ca="1">IFERROR(__xludf.DUMMYFUNCTION("INDEX(IFNA(REGEXEXTRACT(D146, ""([^ ]+)$"")))"),"DET")</f>
        <v>DET</v>
      </c>
      <c r="C146" s="4">
        <f t="shared" si="3"/>
        <v>4</v>
      </c>
      <c r="D146" s="4" t="s">
        <v>268</v>
      </c>
      <c r="E146" s="7" t="s">
        <v>44</v>
      </c>
      <c r="F146" s="6">
        <v>3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2</v>
      </c>
      <c r="R146" s="4">
        <v>30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Dalton Schultz</v>
      </c>
      <c r="B147" s="4" t="str">
        <f ca="1">IFERROR(__xludf.DUMMYFUNCTION("INDEX(IFNA(REGEXEXTRACT(D147, ""([^ ]+)$"")))"),"HOU")</f>
        <v>HOU</v>
      </c>
      <c r="C147" s="4">
        <f t="shared" si="3"/>
        <v>5.8000000000000007</v>
      </c>
      <c r="D147" s="4" t="s">
        <v>271</v>
      </c>
      <c r="E147" s="7" t="s">
        <v>338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5</v>
      </c>
      <c r="R147" s="4">
        <v>33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Jaylen Waddle</v>
      </c>
      <c r="B148" s="4" t="str">
        <f ca="1">IFERROR(__xludf.DUMMYFUNCTION("INDEX(IFNA(REGEXEXTRACT(D148, ""([^ ]+)$"")))"),"MIA")</f>
        <v>MIA</v>
      </c>
      <c r="C148" s="4">
        <f t="shared" si="3"/>
        <v>4.7</v>
      </c>
      <c r="D148" s="4" t="s">
        <v>121</v>
      </c>
      <c r="E148" s="7" t="s">
        <v>46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2</v>
      </c>
      <c r="R148" s="4">
        <v>37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Mark Andrews</v>
      </c>
      <c r="B149" s="4" t="str">
        <f ca="1">IFERROR(__xludf.DUMMYFUNCTION("INDEX(IFNA(REGEXEXTRACT(D149, ""([^ ]+)$"")))"),"BAL")</f>
        <v>BAL</v>
      </c>
      <c r="C149" s="4">
        <f t="shared" si="3"/>
        <v>3.2</v>
      </c>
      <c r="D149" s="4" t="s">
        <v>229</v>
      </c>
      <c r="E149" s="7" t="s">
        <v>425</v>
      </c>
      <c r="F149" s="6">
        <v>2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2</v>
      </c>
      <c r="R149" s="4">
        <v>22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Chatarius Atwell</v>
      </c>
      <c r="B150" s="4" t="str">
        <f ca="1">IFERROR(__xludf.DUMMYFUNCTION("INDEX(IFNA(REGEXEXTRACT(D150, ""([^ ]+)$"")))"),"LA")</f>
        <v>LA</v>
      </c>
      <c r="C150" s="4">
        <f t="shared" si="3"/>
        <v>2.6</v>
      </c>
      <c r="D150" s="4" t="s">
        <v>366</v>
      </c>
      <c r="E150" s="7" t="s">
        <v>346</v>
      </c>
      <c r="F150" s="6">
        <v>2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1</v>
      </c>
      <c r="R150" s="4">
        <v>21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Blake Corum</v>
      </c>
      <c r="B151" s="4" t="str">
        <f ca="1">IFERROR(__xludf.DUMMYFUNCTION("INDEX(IFNA(REGEXEXTRACT(D151, ""([^ ]+)$"")))"),"LA")</f>
        <v>LA</v>
      </c>
      <c r="C151" s="4">
        <f t="shared" si="3"/>
        <v>3.3000000000000003</v>
      </c>
      <c r="D151" s="4" t="s">
        <v>375</v>
      </c>
      <c r="E151" s="7" t="s">
        <v>346</v>
      </c>
      <c r="F151" s="6">
        <v>2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5</v>
      </c>
      <c r="N151" s="4">
        <v>21</v>
      </c>
      <c r="O151" s="4">
        <v>0</v>
      </c>
      <c r="P151" s="8">
        <v>0</v>
      </c>
      <c r="Q151" s="7">
        <v>1</v>
      </c>
      <c r="R151" s="4">
        <v>7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Rico Dowdle</v>
      </c>
      <c r="B152" s="4" t="str">
        <f ca="1">IFERROR(__xludf.DUMMYFUNCTION("INDEX(IFNA(REGEXEXTRACT(D152, ""([^ ]+)$"")))"),"DAL")</f>
        <v>DAL</v>
      </c>
      <c r="C152" s="4">
        <f t="shared" si="3"/>
        <v>4.4000000000000004</v>
      </c>
      <c r="D152" s="4" t="s">
        <v>213</v>
      </c>
      <c r="E152" s="7" t="s">
        <v>25</v>
      </c>
      <c r="F152" s="6">
        <v>2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10</v>
      </c>
      <c r="N152" s="4">
        <v>28</v>
      </c>
      <c r="O152" s="4">
        <v>0</v>
      </c>
      <c r="P152" s="8">
        <v>0</v>
      </c>
      <c r="Q152" s="7">
        <v>2</v>
      </c>
      <c r="R152" s="4">
        <v>6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Gus Edwards</v>
      </c>
      <c r="B153" s="4" t="str">
        <f ca="1">IFERROR(__xludf.DUMMYFUNCTION("INDEX(IFNA(REGEXEXTRACT(D153, ""([^ ]+)$"")))"),"LAC")</f>
        <v>LAC</v>
      </c>
      <c r="C153" s="4">
        <f t="shared" si="3"/>
        <v>2.7</v>
      </c>
      <c r="D153" s="4" t="s">
        <v>214</v>
      </c>
      <c r="E153" s="7" t="s">
        <v>348</v>
      </c>
      <c r="F153" s="6">
        <v>2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6</v>
      </c>
      <c r="N153" s="4">
        <v>27</v>
      </c>
      <c r="O153" s="4">
        <v>0</v>
      </c>
      <c r="P153" s="8">
        <v>0</v>
      </c>
      <c r="Q153" s="7">
        <v>0</v>
      </c>
      <c r="R153" s="4">
        <v>0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Evan Engram</v>
      </c>
      <c r="B154" s="4" t="str">
        <f ca="1">IFERROR(__xludf.DUMMYFUNCTION("INDEX(IFNA(REGEXEXTRACT(D154, ""([^ ]+)$"")))"),"JAX")</f>
        <v>JAX</v>
      </c>
      <c r="C154" s="4">
        <f t="shared" si="3"/>
        <v>5.3000000000000007</v>
      </c>
      <c r="D154" s="4" t="s">
        <v>293</v>
      </c>
      <c r="E154" s="7" t="s">
        <v>56</v>
      </c>
      <c r="F154" s="6">
        <v>2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5</v>
      </c>
      <c r="R154" s="4">
        <v>28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Travis Etienne</v>
      </c>
      <c r="B155" s="4" t="str">
        <f ca="1">IFERROR(__xludf.DUMMYFUNCTION("INDEX(IFNA(REGEXEXTRACT(D155, ""([^ ]+)$"")))"),"JAX")</f>
        <v>JAX</v>
      </c>
      <c r="C155" s="4">
        <f t="shared" si="3"/>
        <v>4.8000000000000007</v>
      </c>
      <c r="D155" s="4" t="s">
        <v>107</v>
      </c>
      <c r="E155" s="7" t="s">
        <v>56</v>
      </c>
      <c r="F155" s="6">
        <v>2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12</v>
      </c>
      <c r="N155" s="4">
        <v>27</v>
      </c>
      <c r="O155" s="4">
        <v>0</v>
      </c>
      <c r="P155" s="8">
        <v>0</v>
      </c>
      <c r="Q155" s="7">
        <v>3</v>
      </c>
      <c r="R155" s="4">
        <v>6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Julian Hill</v>
      </c>
      <c r="B156" s="4" t="str">
        <f ca="1">IFERROR(__xludf.DUMMYFUNCTION("INDEX(IFNA(REGEXEXTRACT(D156, ""([^ ]+)$"")))"),"MIA")</f>
        <v>MIA</v>
      </c>
      <c r="C156" s="4">
        <f t="shared" si="3"/>
        <v>3.8000000000000003</v>
      </c>
      <c r="D156" s="4" t="s">
        <v>301</v>
      </c>
      <c r="E156" s="7" t="s">
        <v>46</v>
      </c>
      <c r="F156" s="6">
        <v>2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2</v>
      </c>
      <c r="R156" s="4">
        <v>28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Khadarel Hodge</v>
      </c>
      <c r="B157" s="4" t="str">
        <f ca="1">IFERROR(__xludf.DUMMYFUNCTION("INDEX(IFNA(REGEXEXTRACT(D157, ""([^ ]+)$"")))"),"ATL")</f>
        <v>ATL</v>
      </c>
      <c r="C157" s="4">
        <f t="shared" si="3"/>
        <v>3.2</v>
      </c>
      <c r="D157" s="4" t="s">
        <v>483</v>
      </c>
      <c r="E157" s="7" t="s">
        <v>356</v>
      </c>
      <c r="F157" s="6">
        <v>2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22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Mack Hollins</v>
      </c>
      <c r="B158" s="4" t="str">
        <f ca="1">IFERROR(__xludf.DUMMYFUNCTION("INDEX(IFNA(REGEXEXTRACT(D158, ""([^ ]+)$"")))"),"BUF")</f>
        <v>BUF</v>
      </c>
      <c r="C158" s="4">
        <f t="shared" si="3"/>
        <v>3.7</v>
      </c>
      <c r="D158" s="4" t="s">
        <v>131</v>
      </c>
      <c r="E158" s="7" t="s">
        <v>424</v>
      </c>
      <c r="F158" s="6">
        <v>2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0</v>
      </c>
      <c r="N158" s="4">
        <v>0</v>
      </c>
      <c r="O158" s="4">
        <v>0</v>
      </c>
      <c r="P158" s="8">
        <v>0</v>
      </c>
      <c r="Q158" s="7">
        <v>2</v>
      </c>
      <c r="R158" s="4">
        <v>27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DeAndre Hopkins</v>
      </c>
      <c r="B159" s="4" t="str">
        <f ca="1">IFERROR(__xludf.DUMMYFUNCTION("INDEX(IFNA(REGEXEXTRACT(D159, ""([^ ]+)$"")))"),"KC")</f>
        <v>KC</v>
      </c>
      <c r="C159" s="4">
        <f t="shared" si="3"/>
        <v>4.4000000000000004</v>
      </c>
      <c r="D159" s="4" t="s">
        <v>302</v>
      </c>
      <c r="E159" s="7" t="s">
        <v>65</v>
      </c>
      <c r="F159" s="6">
        <v>2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3</v>
      </c>
      <c r="R159" s="4">
        <v>29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Darnell Mooney</v>
      </c>
      <c r="B160" s="4" t="str">
        <f ca="1">IFERROR(__xludf.DUMMYFUNCTION("INDEX(IFNA(REGEXEXTRACT(D160, ""([^ ]+)$"")))"),"ATL")</f>
        <v>ATL</v>
      </c>
      <c r="C160" s="4">
        <f t="shared" si="3"/>
        <v>3.7</v>
      </c>
      <c r="D160" s="4" t="s">
        <v>257</v>
      </c>
      <c r="E160" s="7" t="s">
        <v>356</v>
      </c>
      <c r="F160" s="6">
        <v>2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2</v>
      </c>
      <c r="R160" s="4">
        <v>27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Josh Palmer</v>
      </c>
      <c r="B161" s="4" t="str">
        <f ca="1">IFERROR(__xludf.DUMMYFUNCTION("INDEX(IFNA(REGEXEXTRACT(D161, ""([^ ]+)$"")))"),"LAC")</f>
        <v>LAC</v>
      </c>
      <c r="C161" s="4">
        <f t="shared" si="3"/>
        <v>3.3000000000000003</v>
      </c>
      <c r="D161" s="4" t="s">
        <v>263</v>
      </c>
      <c r="E161" s="7" t="s">
        <v>348</v>
      </c>
      <c r="F161" s="6">
        <v>2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2</v>
      </c>
      <c r="R161" s="4">
        <v>23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Tim Patrick</v>
      </c>
      <c r="B162" s="4" t="str">
        <f ca="1">IFERROR(__xludf.DUMMYFUNCTION("INDEX(IFNA(REGEXEXTRACT(D162, ""([^ ]+)$"")))"),"DET")</f>
        <v>DET</v>
      </c>
      <c r="C162" s="4">
        <f t="shared" si="3"/>
        <v>4.0999999999999996</v>
      </c>
      <c r="D162" s="4" t="s">
        <v>391</v>
      </c>
      <c r="E162" s="7" t="s">
        <v>44</v>
      </c>
      <c r="F162" s="6">
        <v>2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3</v>
      </c>
      <c r="R162" s="4">
        <v>26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Tony Pollard</v>
      </c>
      <c r="B163" s="4" t="str">
        <f ca="1">IFERROR(__xludf.DUMMYFUNCTION("INDEX(IFNA(REGEXEXTRACT(D163, ""([^ ]+)$"")))"),"TEN")</f>
        <v>TEN</v>
      </c>
      <c r="C163" s="4">
        <f t="shared" si="3"/>
        <v>3.9000000000000004</v>
      </c>
      <c r="D163" s="4" t="s">
        <v>75</v>
      </c>
      <c r="E163" s="7" t="s">
        <v>155</v>
      </c>
      <c r="F163" s="6">
        <v>2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9</v>
      </c>
      <c r="N163" s="4">
        <v>15</v>
      </c>
      <c r="O163" s="4">
        <v>0</v>
      </c>
      <c r="P163" s="8">
        <v>0</v>
      </c>
      <c r="Q163" s="7">
        <v>2</v>
      </c>
      <c r="R163" s="4">
        <v>14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Craig Reynolds</v>
      </c>
      <c r="B164" s="4" t="str">
        <f ca="1">IFERROR(__xludf.DUMMYFUNCTION("INDEX(IFNA(REGEXEXTRACT(D164, ""([^ ]+)$"")))"),"DET")</f>
        <v>DET</v>
      </c>
      <c r="C164" s="4">
        <f t="shared" si="3"/>
        <v>2.1</v>
      </c>
      <c r="D164" s="4" t="s">
        <v>509</v>
      </c>
      <c r="E164" s="7" t="s">
        <v>44</v>
      </c>
      <c r="F164" s="6">
        <v>2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2</v>
      </c>
      <c r="N164" s="4">
        <v>21</v>
      </c>
      <c r="O164" s="4">
        <v>0</v>
      </c>
      <c r="P164" s="8">
        <v>0</v>
      </c>
      <c r="Q164" s="7">
        <v>0</v>
      </c>
      <c r="R164" s="4">
        <v>0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Deebo Samuel</v>
      </c>
      <c r="B165" s="4" t="str">
        <f ca="1">IFERROR(__xludf.DUMMYFUNCTION("INDEX(IFNA(REGEXEXTRACT(D165, ""([^ ]+)$"")))"),"SF")</f>
        <v>SF</v>
      </c>
      <c r="C165" s="4">
        <f t="shared" si="3"/>
        <v>4.0999999999999996</v>
      </c>
      <c r="D165" s="4" t="s">
        <v>86</v>
      </c>
      <c r="E165" s="7" t="s">
        <v>353</v>
      </c>
      <c r="F165" s="6">
        <v>2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1</v>
      </c>
      <c r="N165" s="4">
        <v>-1</v>
      </c>
      <c r="O165" s="4">
        <v>0</v>
      </c>
      <c r="P165" s="8">
        <v>0</v>
      </c>
      <c r="Q165" s="7">
        <v>4</v>
      </c>
      <c r="R165" s="4">
        <v>22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DeVonta Smith</v>
      </c>
      <c r="B166" s="4" t="str">
        <f ca="1">IFERROR(__xludf.DUMMYFUNCTION("INDEX(IFNA(REGEXEXTRACT(D166, ""([^ ]+)$"")))"),"PHI")</f>
        <v>PHI</v>
      </c>
      <c r="C166" s="4">
        <f t="shared" si="3"/>
        <v>4.9000000000000004</v>
      </c>
      <c r="D166" s="4" t="s">
        <v>138</v>
      </c>
      <c r="E166" s="7" t="s">
        <v>19</v>
      </c>
      <c r="F166" s="6">
        <v>2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4</v>
      </c>
      <c r="R166" s="4">
        <v>29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Jalen Tolbert</v>
      </c>
      <c r="B167" s="4" t="str">
        <f ca="1">IFERROR(__xludf.DUMMYFUNCTION("INDEX(IFNA(REGEXEXTRACT(D167, ""([^ ]+)$"")))"),"DAL")</f>
        <v>DAL</v>
      </c>
      <c r="C167" s="4">
        <f t="shared" si="3"/>
        <v>3.1</v>
      </c>
      <c r="D167" s="4" t="s">
        <v>274</v>
      </c>
      <c r="E167" s="7" t="s">
        <v>25</v>
      </c>
      <c r="F167" s="6">
        <v>2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2</v>
      </c>
      <c r="R167" s="4">
        <v>21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Tre Tucker</v>
      </c>
      <c r="B168" s="4" t="str">
        <f ca="1">IFERROR(__xludf.DUMMYFUNCTION("INDEX(IFNA(REGEXEXTRACT(D168, ""([^ ]+)$"")))"),"LV")</f>
        <v>LV</v>
      </c>
      <c r="C168" s="4">
        <f t="shared" si="3"/>
        <v>5</v>
      </c>
      <c r="D168" s="4" t="s">
        <v>225</v>
      </c>
      <c r="E168" s="7" t="s">
        <v>92</v>
      </c>
      <c r="F168" s="6">
        <v>2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1</v>
      </c>
      <c r="N168" s="4">
        <v>7</v>
      </c>
      <c r="O168" s="4">
        <v>0</v>
      </c>
      <c r="P168" s="8">
        <v>0</v>
      </c>
      <c r="Q168" s="7">
        <v>3</v>
      </c>
      <c r="R168" s="4">
        <v>28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D.J. Turner</v>
      </c>
      <c r="B169" s="4" t="str">
        <f ca="1">IFERROR(__xludf.DUMMYFUNCTION("INDEX(IFNA(REGEXEXTRACT(D169, ""([^ ]+)$"")))"),"LV")</f>
        <v>LV</v>
      </c>
      <c r="C169" s="4">
        <f t="shared" si="3"/>
        <v>4.4000000000000004</v>
      </c>
      <c r="D169" s="4" t="s">
        <v>329</v>
      </c>
      <c r="E169" s="7" t="s">
        <v>92</v>
      </c>
      <c r="F169" s="6">
        <v>2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3</v>
      </c>
      <c r="R169" s="4">
        <v>29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Justin Watson</v>
      </c>
      <c r="B170" s="4" t="str">
        <f ca="1">IFERROR(__xludf.DUMMYFUNCTION("INDEX(IFNA(REGEXEXTRACT(D170, ""([^ ]+)$"")))"),"KC")</f>
        <v>KC</v>
      </c>
      <c r="C170" s="4">
        <f t="shared" si="3"/>
        <v>3.6</v>
      </c>
      <c r="D170" s="4" t="s">
        <v>226</v>
      </c>
      <c r="E170" s="7" t="s">
        <v>65</v>
      </c>
      <c r="F170" s="6">
        <v>2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2</v>
      </c>
      <c r="R170" s="4">
        <v>26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Shane Zylstra</v>
      </c>
      <c r="B171" s="4" t="str">
        <f ca="1">IFERROR(__xludf.DUMMYFUNCTION("INDEX(IFNA(REGEXEXTRACT(D171, ""([^ ]+)$"")))"),"DET")</f>
        <v>DET</v>
      </c>
      <c r="C171" s="4">
        <f t="shared" si="3"/>
        <v>2.7</v>
      </c>
      <c r="D171" s="4" t="s">
        <v>606</v>
      </c>
      <c r="E171" s="7" t="s">
        <v>44</v>
      </c>
      <c r="F171" s="6">
        <v>2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1</v>
      </c>
      <c r="R171" s="4">
        <v>22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Jordan Akins</v>
      </c>
      <c r="B172" s="4" t="str">
        <f ca="1">IFERROR(__xludf.DUMMYFUNCTION("INDEX(IFNA(REGEXEXTRACT(D172, ""([^ ]+)$"")))"),"CLE")</f>
        <v>CLE</v>
      </c>
      <c r="C172" s="4">
        <f t="shared" si="3"/>
        <v>2.4000000000000004</v>
      </c>
      <c r="D172" s="4" t="s">
        <v>207</v>
      </c>
      <c r="E172" s="7" t="s">
        <v>129</v>
      </c>
      <c r="F172" s="6">
        <v>1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1</v>
      </c>
      <c r="R172" s="4">
        <v>19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Mo Alie-Cox</v>
      </c>
      <c r="B173" s="4" t="str">
        <f ca="1">IFERROR(__xludf.DUMMYFUNCTION("INDEX(IFNA(REGEXEXTRACT(D173, ""([^ ]+)$"")))"),"IND")</f>
        <v>IND</v>
      </c>
      <c r="C173" s="4">
        <f t="shared" si="3"/>
        <v>2.7</v>
      </c>
      <c r="D173" s="4" t="s">
        <v>373</v>
      </c>
      <c r="E173" s="7" t="s">
        <v>428</v>
      </c>
      <c r="F173" s="6">
        <v>1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2</v>
      </c>
      <c r="R173" s="4">
        <v>17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Kevin Austin</v>
      </c>
      <c r="B174" s="4" t="str">
        <f ca="1">IFERROR(__xludf.DUMMYFUNCTION("INDEX(IFNA(REGEXEXTRACT(D174, ""([^ ]+)$"")))"),"NO")</f>
        <v>NO</v>
      </c>
      <c r="C174" s="4">
        <f t="shared" si="3"/>
        <v>2.2999999999999998</v>
      </c>
      <c r="D174" s="4" t="s">
        <v>553</v>
      </c>
      <c r="E174" s="7" t="s">
        <v>357</v>
      </c>
      <c r="F174" s="6">
        <v>1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1</v>
      </c>
      <c r="R174" s="4">
        <v>18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AJ Barner</v>
      </c>
      <c r="B175" s="4" t="str">
        <f ca="1">IFERROR(__xludf.DUMMYFUNCTION("INDEX(IFNA(REGEXEXTRACT(D175, ""([^ ]+)$"")))"),"SEA")</f>
        <v>SEA</v>
      </c>
      <c r="C175" s="4">
        <f t="shared" si="3"/>
        <v>2.5</v>
      </c>
      <c r="D175" s="4" t="s">
        <v>436</v>
      </c>
      <c r="E175" s="7" t="s">
        <v>39</v>
      </c>
      <c r="F175" s="6">
        <v>1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2</v>
      </c>
      <c r="R175" s="4">
        <v>15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John Bates</v>
      </c>
      <c r="B176" s="4" t="str">
        <f ca="1">IFERROR(__xludf.DUMMYFUNCTION("INDEX(IFNA(REGEXEXTRACT(D176, ""([^ ]+)$"")))"),"WAS")</f>
        <v>WAS</v>
      </c>
      <c r="C176" s="4">
        <f t="shared" si="3"/>
        <v>2.7</v>
      </c>
      <c r="D176" s="4" t="s">
        <v>399</v>
      </c>
      <c r="E176" s="7" t="s">
        <v>27</v>
      </c>
      <c r="F176" s="6">
        <v>1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2</v>
      </c>
      <c r="R176" s="4">
        <v>17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Odell Beckham Jr.</v>
      </c>
      <c r="B177" s="4" t="str">
        <f ca="1">IFERROR(__xludf.DUMMYFUNCTION("INDEX(IFNA(REGEXEXTRACT(D177, ""([^ ]+)$"")))"),"MIA")</f>
        <v>MIA</v>
      </c>
      <c r="C177" s="4">
        <f t="shared" si="3"/>
        <v>2.2999999999999998</v>
      </c>
      <c r="D177" s="4" t="s">
        <v>596</v>
      </c>
      <c r="E177" s="7" t="s">
        <v>46</v>
      </c>
      <c r="F177" s="6">
        <v>1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2</v>
      </c>
      <c r="R177" s="4">
        <v>13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Christopher Brooks</v>
      </c>
      <c r="B178" s="4" t="str">
        <f ca="1">IFERROR(__xludf.DUMMYFUNCTION("INDEX(IFNA(REGEXEXTRACT(D178, ""([^ ]+)$"")))"),"GB")</f>
        <v>GB</v>
      </c>
      <c r="C178" s="4">
        <f t="shared" si="3"/>
        <v>2.2999999999999998</v>
      </c>
      <c r="D178" s="4" t="s">
        <v>450</v>
      </c>
      <c r="E178" s="7" t="s">
        <v>76</v>
      </c>
      <c r="F178" s="6">
        <v>1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0</v>
      </c>
      <c r="N178" s="4">
        <v>0</v>
      </c>
      <c r="O178" s="4">
        <v>0</v>
      </c>
      <c r="P178" s="8">
        <v>0</v>
      </c>
      <c r="Q178" s="7">
        <v>2</v>
      </c>
      <c r="R178" s="4">
        <v>13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Malachi Corley</v>
      </c>
      <c r="B179" s="4" t="str">
        <f ca="1">IFERROR(__xludf.DUMMYFUNCTION("INDEX(IFNA(REGEXEXTRACT(D179, ""([^ ]+)$"")))"),"NYJ")</f>
        <v>NYJ</v>
      </c>
      <c r="C179" s="4">
        <f t="shared" si="3"/>
        <v>1.5</v>
      </c>
      <c r="D179" s="4" t="s">
        <v>402</v>
      </c>
      <c r="E179" s="7" t="s">
        <v>352</v>
      </c>
      <c r="F179" s="6">
        <v>1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1</v>
      </c>
      <c r="R179" s="4">
        <v>10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Derius Davis</v>
      </c>
      <c r="B180" s="4" t="str">
        <f ca="1">IFERROR(__xludf.DUMMYFUNCTION("INDEX(IFNA(REGEXEXTRACT(D180, ""([^ ]+)$"")))"),"LAC")</f>
        <v>LAC</v>
      </c>
      <c r="C180" s="4">
        <f t="shared" si="3"/>
        <v>2.5</v>
      </c>
      <c r="D180" s="4" t="s">
        <v>291</v>
      </c>
      <c r="E180" s="7" t="s">
        <v>348</v>
      </c>
      <c r="F180" s="6">
        <v>1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1</v>
      </c>
      <c r="N180" s="4">
        <v>6</v>
      </c>
      <c r="O180" s="4">
        <v>0</v>
      </c>
      <c r="P180" s="8">
        <v>0</v>
      </c>
      <c r="Q180" s="7">
        <v>1</v>
      </c>
      <c r="R180" s="4">
        <v>14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Re'Mahn Davis</v>
      </c>
      <c r="B181" s="4" t="str">
        <f ca="1">IFERROR(__xludf.DUMMYFUNCTION("INDEX(IFNA(REGEXEXTRACT(D181, ""([^ ]+)$"")))"),"BUF")</f>
        <v>BUF</v>
      </c>
      <c r="C181" s="4">
        <f t="shared" si="3"/>
        <v>1.1000000000000001</v>
      </c>
      <c r="D181" s="4" t="s">
        <v>211</v>
      </c>
      <c r="E181" s="7" t="s">
        <v>424</v>
      </c>
      <c r="F181" s="6">
        <v>1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5</v>
      </c>
      <c r="N181" s="4">
        <v>11</v>
      </c>
      <c r="O181" s="4">
        <v>0</v>
      </c>
      <c r="P181" s="8">
        <v>0</v>
      </c>
      <c r="Q181" s="7">
        <v>0</v>
      </c>
      <c r="R181" s="4">
        <v>0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Romeo Doubs</v>
      </c>
      <c r="B182" s="4" t="str">
        <f ca="1">IFERROR(__xludf.DUMMYFUNCTION("INDEX(IFNA(REGEXEXTRACT(D182, ""([^ ]+)$"")))"),"GB")</f>
        <v>GB</v>
      </c>
      <c r="C182" s="4">
        <f t="shared" si="3"/>
        <v>2.2000000000000002</v>
      </c>
      <c r="D182" s="4" t="s">
        <v>165</v>
      </c>
      <c r="E182" s="7" t="s">
        <v>76</v>
      </c>
      <c r="F182" s="6">
        <v>1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0</v>
      </c>
      <c r="N182" s="4">
        <v>0</v>
      </c>
      <c r="O182" s="4">
        <v>0</v>
      </c>
      <c r="P182" s="8">
        <v>0</v>
      </c>
      <c r="Q182" s="7">
        <v>1</v>
      </c>
      <c r="R182" s="4">
        <v>17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Ezekiel Elliott</v>
      </c>
      <c r="B183" s="4" t="str">
        <f ca="1">IFERROR(__xludf.DUMMYFUNCTION("INDEX(IFNA(REGEXEXTRACT(D183, ""([^ ]+)$"")))"),"LAC")</f>
        <v>LAC</v>
      </c>
      <c r="C183" s="4">
        <f t="shared" si="3"/>
        <v>3.9</v>
      </c>
      <c r="D183" s="4" t="s">
        <v>106</v>
      </c>
      <c r="E183" s="7" t="s">
        <v>338</v>
      </c>
      <c r="F183" s="6">
        <v>1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1</v>
      </c>
      <c r="N183" s="4">
        <v>8</v>
      </c>
      <c r="O183" s="4">
        <v>0</v>
      </c>
      <c r="P183" s="8">
        <v>0</v>
      </c>
      <c r="Q183" s="7">
        <v>3</v>
      </c>
      <c r="R183" s="4">
        <v>16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Audric Estime</v>
      </c>
      <c r="B184" s="4" t="str">
        <f ca="1">IFERROR(__xludf.DUMMYFUNCTION("INDEX(IFNA(REGEXEXTRACT(D184, ""([^ ]+)$"")))"),"DEN")</f>
        <v>DEN</v>
      </c>
      <c r="C184" s="4">
        <f t="shared" si="3"/>
        <v>4</v>
      </c>
      <c r="D184" s="4" t="s">
        <v>238</v>
      </c>
      <c r="E184" s="7" t="s">
        <v>339</v>
      </c>
      <c r="F184" s="6">
        <v>1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6</v>
      </c>
      <c r="N184" s="4">
        <v>16</v>
      </c>
      <c r="O184" s="4">
        <v>0</v>
      </c>
      <c r="P184" s="8">
        <v>0</v>
      </c>
      <c r="Q184" s="7">
        <v>3</v>
      </c>
      <c r="R184" s="4">
        <v>9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Jake Ferguson</v>
      </c>
      <c r="B185" s="4" t="str">
        <f ca="1">IFERROR(__xludf.DUMMYFUNCTION("INDEX(IFNA(REGEXEXTRACT(D185, ""([^ ]+)$"")))"),"DAL")</f>
        <v>DAL</v>
      </c>
      <c r="C185" s="4">
        <f t="shared" si="3"/>
        <v>1.6</v>
      </c>
      <c r="D185" s="4" t="s">
        <v>240</v>
      </c>
      <c r="E185" s="7" t="s">
        <v>25</v>
      </c>
      <c r="F185" s="6">
        <v>1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1</v>
      </c>
      <c r="R185" s="4">
        <v>11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Justin Fields</v>
      </c>
      <c r="B186" s="4" t="str">
        <f ca="1">IFERROR(__xludf.DUMMYFUNCTION("INDEX(IFNA(REGEXEXTRACT(D186, ""([^ ]+)$"")))"),"PIT")</f>
        <v>PIT</v>
      </c>
      <c r="C186" s="4">
        <f t="shared" si="3"/>
        <v>1.7000000000000002</v>
      </c>
      <c r="D186" s="4" t="s">
        <v>95</v>
      </c>
      <c r="E186" s="7" t="s">
        <v>61</v>
      </c>
      <c r="F186" s="6">
        <v>1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2</v>
      </c>
      <c r="N186" s="4">
        <v>17</v>
      </c>
      <c r="O186" s="4">
        <v>0</v>
      </c>
      <c r="P186" s="8">
        <v>0</v>
      </c>
      <c r="Q186" s="7">
        <v>0</v>
      </c>
      <c r="R186" s="4">
        <v>0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Ryan Flournoy</v>
      </c>
      <c r="B187" s="4" t="str">
        <f ca="1">IFERROR(__xludf.DUMMYFUNCTION("INDEX(IFNA(REGEXEXTRACT(D187, ""([^ ]+)$"")))"),"DAL")</f>
        <v>DAL</v>
      </c>
      <c r="C187" s="4">
        <f t="shared" si="3"/>
        <v>2.9000000000000004</v>
      </c>
      <c r="D187" s="4" t="s">
        <v>515</v>
      </c>
      <c r="E187" s="7" t="s">
        <v>25</v>
      </c>
      <c r="F187" s="6">
        <v>1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19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Pat Freiermuth</v>
      </c>
      <c r="B188" s="4" t="str">
        <f ca="1">IFERROR(__xludf.DUMMYFUNCTION("INDEX(IFNA(REGEXEXTRACT(D188, ""([^ ]+)$"")))"),"PIT")</f>
        <v>PIT</v>
      </c>
      <c r="C188" s="4">
        <f t="shared" si="3"/>
        <v>2.4000000000000004</v>
      </c>
      <c r="D188" s="4" t="s">
        <v>216</v>
      </c>
      <c r="E188" s="7" t="s">
        <v>61</v>
      </c>
      <c r="F188" s="6">
        <v>1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2</v>
      </c>
      <c r="R188" s="4">
        <v>14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Antonio Gibson</v>
      </c>
      <c r="B189" s="4" t="str">
        <f ca="1">IFERROR(__xludf.DUMMYFUNCTION("INDEX(IFNA(REGEXEXTRACT(D189, ""([^ ]+)$"")))"),"NE")</f>
        <v>NE</v>
      </c>
      <c r="C189" s="4">
        <f t="shared" si="3"/>
        <v>2.5</v>
      </c>
      <c r="D189" s="4" t="s">
        <v>243</v>
      </c>
      <c r="E189" s="7" t="s">
        <v>51</v>
      </c>
      <c r="F189" s="6">
        <v>1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4</v>
      </c>
      <c r="N189" s="4">
        <v>18</v>
      </c>
      <c r="O189" s="4">
        <v>0</v>
      </c>
      <c r="P189" s="8">
        <v>0</v>
      </c>
      <c r="Q189" s="7">
        <v>1</v>
      </c>
      <c r="R189" s="4">
        <v>2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Xavier Gipson</v>
      </c>
      <c r="B190" s="4" t="str">
        <f ca="1">IFERROR(__xludf.DUMMYFUNCTION("INDEX(IFNA(REGEXEXTRACT(D190, ""([^ ]+)$"")))"),"NYJ")</f>
        <v>NYJ</v>
      </c>
      <c r="C190" s="4">
        <f t="shared" si="3"/>
        <v>2.2000000000000002</v>
      </c>
      <c r="D190" s="4" t="s">
        <v>441</v>
      </c>
      <c r="E190" s="7" t="s">
        <v>352</v>
      </c>
      <c r="F190" s="6">
        <v>1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1</v>
      </c>
      <c r="R190" s="4">
        <v>17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Mecole Hardman</v>
      </c>
      <c r="B191" s="4" t="str">
        <f ca="1">IFERROR(__xludf.DUMMYFUNCTION("INDEX(IFNA(REGEXEXTRACT(D191, ""([^ ]+)$"")))"),"KC")</f>
        <v>KC</v>
      </c>
      <c r="C191" s="4">
        <f t="shared" si="3"/>
        <v>3.1</v>
      </c>
      <c r="D191" s="4" t="s">
        <v>485</v>
      </c>
      <c r="E191" s="7" t="s">
        <v>65</v>
      </c>
      <c r="F191" s="6">
        <v>1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1</v>
      </c>
      <c r="N191" s="4">
        <v>9</v>
      </c>
      <c r="O191" s="4">
        <v>0</v>
      </c>
      <c r="P191" s="8">
        <v>0</v>
      </c>
      <c r="Q191" s="7">
        <v>2</v>
      </c>
      <c r="R191" s="4">
        <v>12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Peyton Hendershot</v>
      </c>
      <c r="B192" s="4" t="str">
        <f ca="1">IFERROR(__xludf.DUMMYFUNCTION("INDEX(IFNA(REGEXEXTRACT(D192, ""([^ ]+)$"")))"),"KC")</f>
        <v>KC</v>
      </c>
      <c r="C192" s="4">
        <f t="shared" si="3"/>
        <v>1.6</v>
      </c>
      <c r="D192" s="4" t="s">
        <v>603</v>
      </c>
      <c r="E192" s="7" t="s">
        <v>65</v>
      </c>
      <c r="F192" s="6">
        <v>1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1</v>
      </c>
      <c r="R192" s="4">
        <v>11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T.J. Hockenson</v>
      </c>
      <c r="B193" s="4" t="str">
        <f ca="1">IFERROR(__xludf.DUMMYFUNCTION("INDEX(IFNA(REGEXEXTRACT(D193, ""([^ ]+)$"")))"),"MIN")</f>
        <v>MIN</v>
      </c>
      <c r="C193" s="4">
        <f t="shared" si="3"/>
        <v>2.2999999999999998</v>
      </c>
      <c r="D193" s="4" t="s">
        <v>541</v>
      </c>
      <c r="E193" s="7" t="s">
        <v>345</v>
      </c>
      <c r="F193" s="6">
        <v>1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2</v>
      </c>
      <c r="R193" s="4">
        <v>13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Hendon Hooker</v>
      </c>
      <c r="B194" s="4" t="str">
        <f ca="1">IFERROR(__xludf.DUMMYFUNCTION("INDEX(IFNA(REGEXEXTRACT(D194, ""([^ ]+)$"")))"),"DET")</f>
        <v>DET</v>
      </c>
      <c r="C194" s="4">
        <f t="shared" si="3"/>
        <v>1.78</v>
      </c>
      <c r="D194" s="4" t="s">
        <v>517</v>
      </c>
      <c r="E194" s="7" t="s">
        <v>44</v>
      </c>
      <c r="F194" s="6">
        <v>1</v>
      </c>
      <c r="G194" s="7">
        <v>4</v>
      </c>
      <c r="H194" s="4">
        <v>3</v>
      </c>
      <c r="I194" s="4">
        <v>37</v>
      </c>
      <c r="J194" s="4">
        <v>0</v>
      </c>
      <c r="K194" s="4">
        <v>0</v>
      </c>
      <c r="L194" s="8">
        <v>0</v>
      </c>
      <c r="M194" s="7">
        <v>4</v>
      </c>
      <c r="N194" s="4">
        <v>3</v>
      </c>
      <c r="O194" s="4">
        <v>0</v>
      </c>
      <c r="P194" s="8">
        <v>0</v>
      </c>
      <c r="Q194" s="7">
        <v>0</v>
      </c>
      <c r="R194" s="4">
        <v>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Tanner Hudson</v>
      </c>
      <c r="B195" s="4" t="str">
        <f ca="1">IFERROR(__xludf.DUMMYFUNCTION("INDEX(IFNA(REGEXEXTRACT(D195, ""([^ ]+)$"")))"),"CIN")</f>
        <v>CIN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2.2999999999999998</v>
      </c>
      <c r="D195" s="4" t="s">
        <v>303</v>
      </c>
      <c r="E195" s="7" t="s">
        <v>82</v>
      </c>
      <c r="F195" s="6">
        <v>1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2</v>
      </c>
      <c r="R195" s="4">
        <v>13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Ty Johnson</v>
      </c>
      <c r="B196" s="4" t="str">
        <f ca="1">IFERROR(__xludf.DUMMYFUNCTION("INDEX(IFNA(REGEXEXTRACT(D196, ""([^ ]+)$"")))"),"BUF")</f>
        <v>BUF</v>
      </c>
      <c r="C196" s="4">
        <f t="shared" si="4"/>
        <v>1.8</v>
      </c>
      <c r="D196" s="4" t="s">
        <v>309</v>
      </c>
      <c r="E196" s="7" t="s">
        <v>424</v>
      </c>
      <c r="F196" s="6">
        <v>1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5</v>
      </c>
      <c r="N196" s="4">
        <v>18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Kyle Juszczyk</v>
      </c>
      <c r="B197" s="4" t="str">
        <f ca="1">IFERROR(__xludf.DUMMYFUNCTION("INDEX(IFNA(REGEXEXTRACT(D197, ""([^ ]+)$"")))"),"SF")</f>
        <v>SF</v>
      </c>
      <c r="C197" s="4">
        <f t="shared" si="4"/>
        <v>2.2000000000000002</v>
      </c>
      <c r="D197" s="4" t="s">
        <v>174</v>
      </c>
      <c r="E197" s="7" t="s">
        <v>353</v>
      </c>
      <c r="F197" s="6">
        <v>1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2</v>
      </c>
      <c r="R197" s="4">
        <v>12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Tyler Lockett</v>
      </c>
      <c r="B198" s="4" t="str">
        <f ca="1">IFERROR(__xludf.DUMMYFUNCTION("INDEX(IFNA(REGEXEXTRACT(D198, ""([^ ]+)$"")))"),"SEA")</f>
        <v>SEA</v>
      </c>
      <c r="C198" s="4">
        <f t="shared" si="4"/>
        <v>2.9000000000000004</v>
      </c>
      <c r="D198" s="4" t="s">
        <v>145</v>
      </c>
      <c r="E198" s="7" t="s">
        <v>39</v>
      </c>
      <c r="F198" s="6">
        <v>1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19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Jordan Mason</v>
      </c>
      <c r="B199" s="4" t="str">
        <f ca="1">IFERROR(__xludf.DUMMYFUNCTION("INDEX(IFNA(REGEXEXTRACT(D199, ""([^ ]+)$"")))"),"SF")</f>
        <v>SF</v>
      </c>
      <c r="C199" s="4">
        <f t="shared" si="4"/>
        <v>1.3</v>
      </c>
      <c r="D199" s="4" t="s">
        <v>41</v>
      </c>
      <c r="E199" s="7" t="s">
        <v>353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2</v>
      </c>
      <c r="N199" s="4">
        <v>13</v>
      </c>
      <c r="O199" s="4">
        <v>0</v>
      </c>
      <c r="P199" s="8">
        <v>0</v>
      </c>
      <c r="Q199" s="7">
        <v>0</v>
      </c>
      <c r="R199" s="4">
        <v>0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Jase McClellan</v>
      </c>
      <c r="B200" s="4" t="str">
        <f ca="1">IFERROR(__xludf.DUMMYFUNCTION("INDEX(IFNA(REGEXEXTRACT(D200, ""([^ ]+)$"")))"),"ATL")</f>
        <v>ATL</v>
      </c>
      <c r="C200" s="4">
        <f t="shared" si="4"/>
        <v>1.5</v>
      </c>
      <c r="D200" s="4" t="s">
        <v>530</v>
      </c>
      <c r="E200" s="7" t="s">
        <v>356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8</v>
      </c>
      <c r="N200" s="4">
        <v>15</v>
      </c>
      <c r="O200" s="4">
        <v>0</v>
      </c>
      <c r="P200" s="8">
        <v>0</v>
      </c>
      <c r="Q200" s="7">
        <v>0</v>
      </c>
      <c r="R200" s="4">
        <v>0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Jaleel McLaughlin</v>
      </c>
      <c r="B201" s="4" t="str">
        <f ca="1">IFERROR(__xludf.DUMMYFUNCTION("INDEX(IFNA(REGEXEXTRACT(D201, ""([^ ]+)$"")))"),"DEN")</f>
        <v>DEN</v>
      </c>
      <c r="C201" s="4">
        <f t="shared" si="4"/>
        <v>1.9000000000000001</v>
      </c>
      <c r="D201" s="4" t="s">
        <v>254</v>
      </c>
      <c r="E201" s="7" t="s">
        <v>339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4</v>
      </c>
      <c r="N201" s="4">
        <v>19</v>
      </c>
      <c r="O201" s="4">
        <v>0</v>
      </c>
      <c r="P201" s="8">
        <v>0</v>
      </c>
      <c r="Q201" s="7">
        <v>0</v>
      </c>
      <c r="R201" s="4">
        <v>0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Terry McLaurin</v>
      </c>
      <c r="B202" s="4" t="str">
        <f ca="1">IFERROR(__xludf.DUMMYFUNCTION("INDEX(IFNA(REGEXEXTRACT(D202, ""([^ ]+)$"")))"),"WAS")</f>
        <v>WAS</v>
      </c>
      <c r="C202" s="4">
        <f t="shared" si="4"/>
        <v>1.5</v>
      </c>
      <c r="D202" s="4" t="s">
        <v>255</v>
      </c>
      <c r="E202" s="7" t="s">
        <v>27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1</v>
      </c>
      <c r="R202" s="4">
        <v>10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John Mundt</v>
      </c>
      <c r="B203" s="4" t="str">
        <f ca="1">IFERROR(__xludf.DUMMYFUNCTION("INDEX(IFNA(REGEXEXTRACT(D203, ""([^ ]+)$"")))"),"MIN")</f>
        <v>MIN</v>
      </c>
      <c r="C203" s="4">
        <f t="shared" si="4"/>
        <v>1.8</v>
      </c>
      <c r="D203" s="4" t="s">
        <v>260</v>
      </c>
      <c r="E203" s="7" t="s">
        <v>345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13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Dare Ogunbowale</v>
      </c>
      <c r="B204" s="4" t="str">
        <f ca="1">IFERROR(__xludf.DUMMYFUNCTION("INDEX(IFNA(REGEXEXTRACT(D204, ""([^ ]+)$"")))"),"HOU")</f>
        <v>HOU</v>
      </c>
      <c r="C204" s="4">
        <f t="shared" si="4"/>
        <v>1.6</v>
      </c>
      <c r="D204" s="4" t="s">
        <v>316</v>
      </c>
      <c r="E204" s="7" t="s">
        <v>338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1</v>
      </c>
      <c r="R204" s="4">
        <v>11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Chigoziem Okonkwo</v>
      </c>
      <c r="B205" s="4" t="str">
        <f ca="1">IFERROR(__xludf.DUMMYFUNCTION("INDEX(IFNA(REGEXEXTRACT(D205, ""([^ ]+)$"")))"),"TEN")</f>
        <v>TEN</v>
      </c>
      <c r="C205" s="4">
        <f t="shared" si="4"/>
        <v>2.9000000000000004</v>
      </c>
      <c r="D205" s="4" t="s">
        <v>146</v>
      </c>
      <c r="E205" s="7" t="s">
        <v>155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0</v>
      </c>
      <c r="N205" s="4">
        <v>0</v>
      </c>
      <c r="O205" s="4">
        <v>0</v>
      </c>
      <c r="P205" s="8">
        <v>0</v>
      </c>
      <c r="Q205" s="7">
        <v>2</v>
      </c>
      <c r="R205" s="4">
        <v>19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Brandon Powell</v>
      </c>
      <c r="B206" s="4" t="str">
        <f ca="1">IFERROR(__xludf.DUMMYFUNCTION("INDEX(IFNA(REGEXEXTRACT(D206, ""([^ ]+)$"")))"),"MIN")</f>
        <v>MIN</v>
      </c>
      <c r="C206" s="4">
        <f t="shared" si="4"/>
        <v>1.8</v>
      </c>
      <c r="D206" s="4" t="s">
        <v>392</v>
      </c>
      <c r="E206" s="7" t="s">
        <v>345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1</v>
      </c>
      <c r="R206" s="4">
        <v>13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Demarcus Robinson</v>
      </c>
      <c r="B207" s="4" t="str">
        <f ca="1">IFERROR(__xludf.DUMMYFUNCTION("INDEX(IFNA(REGEXEXTRACT(D207, ""([^ ]+)$"")))"),"LA")</f>
        <v>LA</v>
      </c>
      <c r="C207" s="4">
        <f t="shared" si="4"/>
        <v>2.9000000000000004</v>
      </c>
      <c r="D207" s="4" t="s">
        <v>181</v>
      </c>
      <c r="E207" s="7" t="s">
        <v>346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2</v>
      </c>
      <c r="R207" s="4">
        <v>19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Trent Sherfield</v>
      </c>
      <c r="B208" s="4" t="str">
        <f ca="1">IFERROR(__xludf.DUMMYFUNCTION("INDEX(IFNA(REGEXEXTRACT(D208, ""([^ ]+)$"")))"),"MIN")</f>
        <v>MIN</v>
      </c>
      <c r="C208" s="4">
        <f t="shared" si="4"/>
        <v>2.1</v>
      </c>
      <c r="D208" s="4" t="s">
        <v>393</v>
      </c>
      <c r="E208" s="7" t="s">
        <v>345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1</v>
      </c>
      <c r="R208" s="4">
        <v>16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Cade Stover</v>
      </c>
      <c r="B209" s="4" t="str">
        <f ca="1">IFERROR(__xludf.DUMMYFUNCTION("INDEX(IFNA(REGEXEXTRACT(D209, ""([^ ]+)$"")))"),"HOU")</f>
        <v>HOU</v>
      </c>
      <c r="C209" s="4">
        <f t="shared" si="4"/>
        <v>2.5</v>
      </c>
      <c r="D209" s="4" t="s">
        <v>394</v>
      </c>
      <c r="E209" s="7" t="s">
        <v>338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2</v>
      </c>
      <c r="R209" s="4">
        <v>15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Jamari Thrash</v>
      </c>
      <c r="B210" s="4" t="str">
        <f ca="1">IFERROR(__xludf.DUMMYFUNCTION("INDEX(IFNA(REGEXEXTRACT(D210, ""([^ ]+)$"")))"),"CLE")</f>
        <v>CLE</v>
      </c>
      <c r="C210" s="4">
        <f t="shared" si="4"/>
        <v>1.6</v>
      </c>
      <c r="D210" s="4" t="s">
        <v>595</v>
      </c>
      <c r="E210" s="7" t="s">
        <v>129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11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Deuce Vaughn</v>
      </c>
      <c r="B211" s="4" t="str">
        <f ca="1">IFERROR(__xludf.DUMMYFUNCTION("INDEX(IFNA(REGEXEXTRACT(D211, ""([^ ]+)$"")))"),"DAL")</f>
        <v>DAL</v>
      </c>
      <c r="C211" s="4">
        <f t="shared" si="4"/>
        <v>2.2000000000000002</v>
      </c>
      <c r="D211" s="4" t="s">
        <v>330</v>
      </c>
      <c r="E211" s="7" t="s">
        <v>25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4</v>
      </c>
      <c r="N211" s="4">
        <v>13</v>
      </c>
      <c r="O211" s="4">
        <v>0</v>
      </c>
      <c r="P211" s="8">
        <v>0</v>
      </c>
      <c r="Q211" s="7">
        <v>1</v>
      </c>
      <c r="R211" s="4">
        <v>4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Malik Washington</v>
      </c>
      <c r="B212" s="4" t="str">
        <f ca="1">IFERROR(__xludf.DUMMYFUNCTION("INDEX(IFNA(REGEXEXTRACT(D212, ""([^ ]+)$"")))"),"MIA")</f>
        <v>MIA</v>
      </c>
      <c r="C212" s="4">
        <f t="shared" si="4"/>
        <v>3.3000000000000003</v>
      </c>
      <c r="D212" s="4" t="s">
        <v>481</v>
      </c>
      <c r="E212" s="7" t="s">
        <v>46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1</v>
      </c>
      <c r="N212" s="4">
        <v>7</v>
      </c>
      <c r="O212" s="4">
        <v>0</v>
      </c>
      <c r="P212" s="8">
        <v>0</v>
      </c>
      <c r="Q212" s="7">
        <v>3</v>
      </c>
      <c r="R212" s="4">
        <v>11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Parker Washington</v>
      </c>
      <c r="B213" s="4" t="str">
        <f ca="1">IFERROR(__xludf.DUMMYFUNCTION("INDEX(IFNA(REGEXEXTRACT(D213, ""([^ ]+)$"")))"),"JAX")</f>
        <v>JAX</v>
      </c>
      <c r="C213" s="4">
        <f t="shared" si="4"/>
        <v>1.5</v>
      </c>
      <c r="D213" s="4" t="s">
        <v>332</v>
      </c>
      <c r="E213" s="7" t="s">
        <v>56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1</v>
      </c>
      <c r="R213" s="4">
        <v>10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Emanuel Wilson</v>
      </c>
      <c r="B214" s="4" t="str">
        <f ca="1">IFERROR(__xludf.DUMMYFUNCTION("INDEX(IFNA(REGEXEXTRACT(D214, ""([^ ]+)$"")))"),"GB")</f>
        <v>GB</v>
      </c>
      <c r="C214" s="4">
        <f t="shared" si="4"/>
        <v>1.7000000000000002</v>
      </c>
      <c r="D214" s="4" t="s">
        <v>184</v>
      </c>
      <c r="E214" s="7" t="s">
        <v>76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2</v>
      </c>
      <c r="N214" s="4">
        <v>17</v>
      </c>
      <c r="O214" s="4">
        <v>0</v>
      </c>
      <c r="P214" s="8">
        <v>0</v>
      </c>
      <c r="Q214" s="7">
        <v>0</v>
      </c>
      <c r="R214" s="4">
        <v>0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Garrett Wilson</v>
      </c>
      <c r="B215" s="4" t="str">
        <f ca="1">IFERROR(__xludf.DUMMYFUNCTION("INDEX(IFNA(REGEXEXTRACT(D215, ""([^ ]+)$"")))"),"NYJ")</f>
        <v>NYJ</v>
      </c>
      <c r="C215" s="4">
        <f t="shared" si="4"/>
        <v>3.8</v>
      </c>
      <c r="D215" s="4" t="s">
        <v>158</v>
      </c>
      <c r="E215" s="7" t="s">
        <v>352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4</v>
      </c>
      <c r="R215" s="4">
        <v>18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Robert Woods</v>
      </c>
      <c r="B216" s="4" t="str">
        <f ca="1">IFERROR(__xludf.DUMMYFUNCTION("INDEX(IFNA(REGEXEXTRACT(D216, ""([^ ]+)$"")))"),"HOU")</f>
        <v>HOU</v>
      </c>
      <c r="C216" s="4">
        <f t="shared" si="4"/>
        <v>2.2999999999999998</v>
      </c>
      <c r="D216" s="4" t="s">
        <v>446</v>
      </c>
      <c r="E216" s="7" t="s">
        <v>338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13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Olamide Zaccheaus</v>
      </c>
      <c r="B217" s="4" t="str">
        <f ca="1">IFERROR(__xludf.DUMMYFUNCTION("INDEX(IFNA(REGEXEXTRACT(D217, ""([^ ]+)$"")))"),"WAS")</f>
        <v>WAS</v>
      </c>
      <c r="C217" s="4">
        <f t="shared" si="4"/>
        <v>1.5</v>
      </c>
      <c r="D217" s="4" t="s">
        <v>278</v>
      </c>
      <c r="E217" s="7" t="s">
        <v>27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1</v>
      </c>
      <c r="R217" s="4">
        <v>10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Braelon Allen</v>
      </c>
      <c r="B218" s="4" t="str">
        <f ca="1">IFERROR(__xludf.DUMMYFUNCTION("INDEX(IFNA(REGEXEXTRACT(D218, ""([^ ]+)$"")))"),"NYJ")</f>
        <v>NYJ</v>
      </c>
      <c r="C218" s="4">
        <f t="shared" si="4"/>
        <v>0.60000000000000009</v>
      </c>
      <c r="D218" s="4" t="s">
        <v>280</v>
      </c>
      <c r="E218" s="7" t="s">
        <v>352</v>
      </c>
      <c r="F218" s="6">
        <v>0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2</v>
      </c>
      <c r="N218" s="4">
        <v>6</v>
      </c>
      <c r="O218" s="4">
        <v>0</v>
      </c>
      <c r="P218" s="8">
        <v>0</v>
      </c>
      <c r="Q218" s="7">
        <v>0</v>
      </c>
      <c r="R218" s="4">
        <v>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Tyler Allgeier</v>
      </c>
      <c r="B219" s="4" t="str">
        <f ca="1">IFERROR(__xludf.DUMMYFUNCTION("INDEX(IFNA(REGEXEXTRACT(D219, ""([^ ]+)$"")))"),"ATL")</f>
        <v>ATL</v>
      </c>
      <c r="C219" s="4">
        <f t="shared" si="4"/>
        <v>0.4</v>
      </c>
      <c r="D219" s="4" t="s">
        <v>209</v>
      </c>
      <c r="E219" s="7" t="s">
        <v>356</v>
      </c>
      <c r="F219" s="6">
        <v>0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-1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Calvin Austin</v>
      </c>
      <c r="B220" s="4" t="str">
        <f ca="1">IFERROR(__xludf.DUMMYFUNCTION("INDEX(IFNA(REGEXEXTRACT(D220, ""([^ ]+)$"")))"),"PIT")</f>
        <v>PIT</v>
      </c>
      <c r="C220" s="4">
        <f t="shared" si="4"/>
        <v>0.4</v>
      </c>
      <c r="D220" s="4" t="s">
        <v>282</v>
      </c>
      <c r="E220" s="7" t="s">
        <v>61</v>
      </c>
      <c r="F220" s="6">
        <v>0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1</v>
      </c>
      <c r="R220" s="4">
        <v>-1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Dyami Brown</v>
      </c>
      <c r="B221" s="4" t="str">
        <f ca="1">IFERROR(__xludf.DUMMYFUNCTION("INDEX(IFNA(REGEXEXTRACT(D221, ""([^ ]+)$"")))"),"WAS")</f>
        <v>WAS</v>
      </c>
      <c r="C221" s="4">
        <f t="shared" si="4"/>
        <v>0.9</v>
      </c>
      <c r="D221" s="4" t="s">
        <v>384</v>
      </c>
      <c r="E221" s="7" t="s">
        <v>27</v>
      </c>
      <c r="F221" s="6">
        <v>0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1</v>
      </c>
      <c r="R221" s="4">
        <v>4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Noah Brown</v>
      </c>
      <c r="B222" s="4" t="str">
        <f ca="1">IFERROR(__xludf.DUMMYFUNCTION("INDEX(IFNA(REGEXEXTRACT(D222, ""([^ ]+)$"")))"),"WAS")</f>
        <v>WAS</v>
      </c>
      <c r="C222" s="4">
        <f t="shared" si="4"/>
        <v>0.9</v>
      </c>
      <c r="D222" s="4" t="s">
        <v>364</v>
      </c>
      <c r="E222" s="7" t="s">
        <v>27</v>
      </c>
      <c r="F222" s="6">
        <v>0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4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Jermaine Burton</v>
      </c>
      <c r="B223" s="4" t="str">
        <f ca="1">IFERROR(__xludf.DUMMYFUNCTION("INDEX(IFNA(REGEXEXTRACT(D223, ""([^ ]+)$"")))"),"CIN")</f>
        <v>CIN</v>
      </c>
      <c r="C223" s="4">
        <f t="shared" si="4"/>
        <v>1.3</v>
      </c>
      <c r="D223" s="4" t="s">
        <v>367</v>
      </c>
      <c r="E223" s="7" t="s">
        <v>82</v>
      </c>
      <c r="F223" s="6">
        <v>0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0</v>
      </c>
      <c r="N223" s="4">
        <v>0</v>
      </c>
      <c r="O223" s="4">
        <v>0</v>
      </c>
      <c r="P223" s="8">
        <v>0</v>
      </c>
      <c r="Q223" s="7">
        <v>1</v>
      </c>
      <c r="R223" s="4">
        <v>8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Michael Burton</v>
      </c>
      <c r="B224" s="4" t="str">
        <f ca="1">IFERROR(__xludf.DUMMYFUNCTION("INDEX(IFNA(REGEXEXTRACT(D224, ""([^ ]+)$"")))"),"DEN")</f>
        <v>DEN</v>
      </c>
      <c r="C224" s="4">
        <f t="shared" si="4"/>
        <v>0.49999999999999994</v>
      </c>
      <c r="D224" s="4" t="s">
        <v>286</v>
      </c>
      <c r="E224" s="7" t="s">
        <v>339</v>
      </c>
      <c r="F224" s="6">
        <v>0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2</v>
      </c>
      <c r="N224" s="4">
        <v>2</v>
      </c>
      <c r="O224" s="4">
        <v>0</v>
      </c>
      <c r="P224" s="8">
        <v>0</v>
      </c>
      <c r="Q224" s="7">
        <v>1</v>
      </c>
      <c r="R224" s="4">
        <v>-2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Zach Charbonnet</v>
      </c>
      <c r="B225" s="4" t="str">
        <f ca="1">IFERROR(__xludf.DUMMYFUNCTION("INDEX(IFNA(REGEXEXTRACT(D225, ""([^ ]+)$"")))"),"SEA")</f>
        <v>SEA</v>
      </c>
      <c r="C225" s="4">
        <f t="shared" si="4"/>
        <v>1.5</v>
      </c>
      <c r="D225" s="4" t="s">
        <v>124</v>
      </c>
      <c r="E225" s="7" t="s">
        <v>39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4</v>
      </c>
      <c r="N225" s="4">
        <v>3</v>
      </c>
      <c r="O225" s="4">
        <v>0</v>
      </c>
      <c r="P225" s="8">
        <v>0</v>
      </c>
      <c r="Q225" s="7">
        <v>2</v>
      </c>
      <c r="R225" s="4">
        <v>2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Tyler Conklin</v>
      </c>
      <c r="B226" s="4" t="str">
        <f ca="1">IFERROR(__xludf.DUMMYFUNCTION("INDEX(IFNA(REGEXEXTRACT(D226, ""([^ ]+)$"")))"),"NYJ")</f>
        <v>NYJ</v>
      </c>
      <c r="C226" s="4">
        <f t="shared" si="4"/>
        <v>1.2000000000000002</v>
      </c>
      <c r="D226" s="4" t="s">
        <v>288</v>
      </c>
      <c r="E226" s="7" t="s">
        <v>352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1</v>
      </c>
      <c r="N226" s="4">
        <v>0</v>
      </c>
      <c r="O226" s="4">
        <v>0</v>
      </c>
      <c r="P226" s="8">
        <v>0</v>
      </c>
      <c r="Q226" s="7">
        <v>1</v>
      </c>
      <c r="R226" s="4">
        <v>7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Zach Davidson</v>
      </c>
      <c r="B227" s="4" t="str">
        <f ca="1">IFERROR(__xludf.DUMMYFUNCTION("INDEX(IFNA(REGEXEXTRACT(D227, ""([^ ]+)$"")))"),"BUF")</f>
        <v>BUF</v>
      </c>
      <c r="C227" s="4">
        <f t="shared" si="4"/>
        <v>1</v>
      </c>
      <c r="D227" s="4" t="s">
        <v>607</v>
      </c>
      <c r="E227" s="7" t="s">
        <v>424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5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Gabriel Davis</v>
      </c>
      <c r="B228" s="4" t="str">
        <f ca="1">IFERROR(__xludf.DUMMYFUNCTION("INDEX(IFNA(REGEXEXTRACT(D228, ""([^ ]+)$"")))"),"JAX")</f>
        <v>JAX</v>
      </c>
      <c r="C228" s="4">
        <f t="shared" si="4"/>
        <v>0.8</v>
      </c>
      <c r="D228" s="4" t="s">
        <v>150</v>
      </c>
      <c r="E228" s="7" t="s">
        <v>56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1</v>
      </c>
      <c r="R228" s="4">
        <v>3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Jahan Dotson</v>
      </c>
      <c r="B229" s="4" t="str">
        <f ca="1">IFERROR(__xludf.DUMMYFUNCTION("INDEX(IFNA(REGEXEXTRACT(D229, ""([^ ]+)$"")))"),"PHI")</f>
        <v>PHI</v>
      </c>
      <c r="C229" s="4">
        <f t="shared" si="4"/>
        <v>1.3</v>
      </c>
      <c r="D229" s="4" t="s">
        <v>403</v>
      </c>
      <c r="E229" s="7" t="s">
        <v>19</v>
      </c>
      <c r="F229" s="6">
        <v>0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1</v>
      </c>
      <c r="R229" s="4">
        <v>8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Ross Dwelley</v>
      </c>
      <c r="B230" s="4" t="str">
        <f ca="1">IFERROR(__xludf.DUMMYFUNCTION("INDEX(IFNA(REGEXEXTRACT(D230, ""([^ ]+)$"")))"),"ATL")</f>
        <v>ATL</v>
      </c>
      <c r="C230" s="4">
        <f t="shared" si="4"/>
        <v>1</v>
      </c>
      <c r="D230" s="4" t="s">
        <v>608</v>
      </c>
      <c r="E230" s="7" t="s">
        <v>356</v>
      </c>
      <c r="F230" s="6">
        <v>0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5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Luke Farrell</v>
      </c>
      <c r="B231" s="4" t="str">
        <f ca="1">IFERROR(__xludf.DUMMYFUNCTION("INDEX(IFNA(REGEXEXTRACT(D231, ""([^ ]+)$"")))"),"JAX")</f>
        <v>JAX</v>
      </c>
      <c r="C231" s="4">
        <f t="shared" si="4"/>
        <v>0.8</v>
      </c>
      <c r="D231" s="4" t="s">
        <v>386</v>
      </c>
      <c r="E231" s="7" t="s">
        <v>56</v>
      </c>
      <c r="F231" s="6">
        <v>0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3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Tucker Fisk</v>
      </c>
      <c r="B232" s="4" t="str">
        <f ca="1">IFERROR(__xludf.DUMMYFUNCTION("INDEX(IFNA(REGEXEXTRACT(D232, ""([^ ]+)$"")))"),"LAC")</f>
        <v>LAC</v>
      </c>
      <c r="C232" s="4">
        <f t="shared" si="4"/>
        <v>1.1000000000000001</v>
      </c>
      <c r="D232" s="4" t="s">
        <v>555</v>
      </c>
      <c r="E232" s="7" t="s">
        <v>348</v>
      </c>
      <c r="F232" s="6">
        <v>0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1</v>
      </c>
      <c r="R232" s="4">
        <v>6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Kylen Granson</v>
      </c>
      <c r="B233" s="4" t="str">
        <f ca="1">IFERROR(__xludf.DUMMYFUNCTION("INDEX(IFNA(REGEXEXTRACT(D233, ""([^ ]+)$"")))"),"IND")</f>
        <v>IND</v>
      </c>
      <c r="C233" s="4">
        <f t="shared" si="4"/>
        <v>0.9</v>
      </c>
      <c r="D233" s="4" t="s">
        <v>405</v>
      </c>
      <c r="E233" s="7" t="s">
        <v>428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4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Jake Haener</v>
      </c>
      <c r="B234" s="4" t="str">
        <f ca="1">IFERROR(__xludf.DUMMYFUNCTION("INDEX(IFNA(REGEXEXTRACT(D234, ""([^ ]+)$"")))"),"NO")</f>
        <v>NO</v>
      </c>
      <c r="C234" s="4">
        <f t="shared" si="4"/>
        <v>-0.2</v>
      </c>
      <c r="D234" s="4" t="s">
        <v>297</v>
      </c>
      <c r="E234" s="7" t="s">
        <v>357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2</v>
      </c>
      <c r="N234" s="4">
        <v>-2</v>
      </c>
      <c r="O234" s="4">
        <v>0</v>
      </c>
      <c r="P234" s="8">
        <v>0</v>
      </c>
      <c r="Q234" s="7">
        <v>0</v>
      </c>
      <c r="R234" s="4">
        <v>0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Hassan Haskins</v>
      </c>
      <c r="B235" s="4" t="str">
        <f ca="1">IFERROR(__xludf.DUMMYFUNCTION("INDEX(IFNA(REGEXEXTRACT(D235, ""([^ ]+)$"")))"),"LAC")</f>
        <v>LAC</v>
      </c>
      <c r="C235" s="4">
        <f t="shared" si="4"/>
        <v>0.1</v>
      </c>
      <c r="D235" s="4" t="s">
        <v>387</v>
      </c>
      <c r="E235" s="7" t="s">
        <v>348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2</v>
      </c>
      <c r="N235" s="4">
        <v>1</v>
      </c>
      <c r="O235" s="4">
        <v>0</v>
      </c>
      <c r="P235" s="8">
        <v>0</v>
      </c>
      <c r="Q235" s="7">
        <v>0</v>
      </c>
      <c r="R235" s="4">
        <v>0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JaMycal Hasty</v>
      </c>
      <c r="B236" s="4" t="str">
        <f ca="1">IFERROR(__xludf.DUMMYFUNCTION("INDEX(IFNA(REGEXEXTRACT(D236, ""([^ ]+)$"")))"),"NE")</f>
        <v>NE</v>
      </c>
      <c r="C236" s="4">
        <f t="shared" si="4"/>
        <v>0.2</v>
      </c>
      <c r="D236" s="4" t="s">
        <v>407</v>
      </c>
      <c r="E236" s="7" t="s">
        <v>51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2</v>
      </c>
      <c r="N236" s="4">
        <v>2</v>
      </c>
      <c r="O236" s="4">
        <v>0</v>
      </c>
      <c r="P236" s="8">
        <v>0</v>
      </c>
      <c r="Q236" s="7">
        <v>0</v>
      </c>
      <c r="R236" s="4">
        <v>0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D'Ernest Johnson</v>
      </c>
      <c r="B237" s="4" t="str">
        <f ca="1">IFERROR(__xludf.DUMMYFUNCTION("INDEX(IFNA(REGEXEXTRACT(D237, ""([^ ]+)$"")))"),"JAX")</f>
        <v>JAX</v>
      </c>
      <c r="C237" s="4">
        <f t="shared" si="4"/>
        <v>0.30000000000000004</v>
      </c>
      <c r="D237" s="4" t="s">
        <v>377</v>
      </c>
      <c r="E237" s="7" t="s">
        <v>56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2</v>
      </c>
      <c r="N237" s="4">
        <v>3</v>
      </c>
      <c r="O237" s="4">
        <v>0</v>
      </c>
      <c r="P237" s="8">
        <v>0</v>
      </c>
      <c r="Q237" s="7">
        <v>0</v>
      </c>
      <c r="R237" s="4">
        <v>0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Travis Kelce</v>
      </c>
      <c r="B238" s="4" t="str">
        <f ca="1">IFERROR(__xludf.DUMMYFUNCTION("INDEX(IFNA(REGEXEXTRACT(D238, ""([^ ]+)$"")))"),"KC")</f>
        <v>KC</v>
      </c>
      <c r="C238" s="4">
        <f t="shared" si="4"/>
        <v>1.8</v>
      </c>
      <c r="D238" s="4" t="s">
        <v>193</v>
      </c>
      <c r="E238" s="7" t="s">
        <v>65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2</v>
      </c>
      <c r="R238" s="4">
        <v>8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Michael Mayer</v>
      </c>
      <c r="B239" s="4" t="str">
        <f ca="1">IFERROR(__xludf.DUMMYFUNCTION("INDEX(IFNA(REGEXEXTRACT(D239, ""([^ ]+)$"")))"),"LV")</f>
        <v>LV</v>
      </c>
      <c r="C239" s="4">
        <f t="shared" si="4"/>
        <v>1</v>
      </c>
      <c r="D239" s="4" t="s">
        <v>313</v>
      </c>
      <c r="E239" s="7" t="s">
        <v>92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5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Jeremy McNichols</v>
      </c>
      <c r="B240" s="4" t="str">
        <f ca="1">IFERROR(__xludf.DUMMYFUNCTION("INDEX(IFNA(REGEXEXTRACT(D240, ""([^ ]+)$"")))"),"WAS")</f>
        <v>WAS</v>
      </c>
      <c r="C240" s="4">
        <f t="shared" si="4"/>
        <v>1.1000000000000001</v>
      </c>
      <c r="D240" s="4" t="s">
        <v>458</v>
      </c>
      <c r="E240" s="7" t="s">
        <v>27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3</v>
      </c>
      <c r="N240" s="4">
        <v>5</v>
      </c>
      <c r="O240" s="4">
        <v>0</v>
      </c>
      <c r="P240" s="8">
        <v>0</v>
      </c>
      <c r="Q240" s="7">
        <v>1</v>
      </c>
      <c r="R240" s="4">
        <v>1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Jordan Mims</v>
      </c>
      <c r="B241" s="4" t="str">
        <f ca="1">IFERROR(__xludf.DUMMYFUNCTION("INDEX(IFNA(REGEXEXTRACT(D241, ""([^ ]+)$"")))"),"NO")</f>
        <v>NO</v>
      </c>
      <c r="C241" s="4">
        <f t="shared" si="4"/>
        <v>0.30000000000000004</v>
      </c>
      <c r="D241" s="4" t="s">
        <v>256</v>
      </c>
      <c r="E241" s="7" t="s">
        <v>357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2</v>
      </c>
      <c r="N241" s="4">
        <v>3</v>
      </c>
      <c r="O241" s="4">
        <v>0</v>
      </c>
      <c r="P241" s="8">
        <v>0</v>
      </c>
      <c r="Q241" s="7">
        <v>0</v>
      </c>
      <c r="R241" s="4">
        <v>0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Raheem Mostert</v>
      </c>
      <c r="B242" s="4" t="str">
        <f ca="1">IFERROR(__xludf.DUMMYFUNCTION("INDEX(IFNA(REGEXEXTRACT(D242, ""([^ ]+)$"")))"),"MIA")</f>
        <v>MIA</v>
      </c>
      <c r="C242" s="4">
        <f t="shared" si="4"/>
        <v>-0.2</v>
      </c>
      <c r="D242" s="4" t="s">
        <v>259</v>
      </c>
      <c r="E242" s="7" t="s">
        <v>46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3</v>
      </c>
      <c r="N242" s="4">
        <v>-2</v>
      </c>
      <c r="O242" s="4">
        <v>0</v>
      </c>
      <c r="P242" s="8">
        <v>0</v>
      </c>
      <c r="Q242" s="7">
        <v>0</v>
      </c>
      <c r="R242" s="4">
        <v>0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Andrew Ogletree</v>
      </c>
      <c r="B243" s="4" t="str">
        <f ca="1">IFERROR(__xludf.DUMMYFUNCTION("INDEX(IFNA(REGEXEXTRACT(D243, ""([^ ]+)$"")))"),"IND")</f>
        <v>IND</v>
      </c>
      <c r="C243" s="4">
        <f t="shared" si="4"/>
        <v>1.3</v>
      </c>
      <c r="D243" s="4" t="s">
        <v>390</v>
      </c>
      <c r="E243" s="7" t="s">
        <v>428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8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Cordarrelle Patterson</v>
      </c>
      <c r="B244" s="4" t="str">
        <f ca="1">IFERROR(__xludf.DUMMYFUNCTION("INDEX(IFNA(REGEXEXTRACT(D244, ""([^ ]+)$"")))"),"PIT")</f>
        <v>PIT</v>
      </c>
      <c r="C244" s="4">
        <f t="shared" si="4"/>
        <v>0.5</v>
      </c>
      <c r="D244" s="4" t="s">
        <v>265</v>
      </c>
      <c r="E244" s="7" t="s">
        <v>61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1</v>
      </c>
      <c r="N244" s="4">
        <v>0</v>
      </c>
      <c r="O244" s="4">
        <v>0</v>
      </c>
      <c r="P244" s="8">
        <v>0</v>
      </c>
      <c r="Q244" s="7">
        <v>1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Michael Penix</v>
      </c>
      <c r="B245" s="4" t="str">
        <f ca="1">IFERROR(__xludf.DUMMYFUNCTION("INDEX(IFNA(REGEXEXTRACT(D245, ""([^ ]+)$"")))"),"ATL")</f>
        <v>ATL</v>
      </c>
      <c r="C245" s="4">
        <f t="shared" si="4"/>
        <v>0.96</v>
      </c>
      <c r="D245" s="4" t="s">
        <v>533</v>
      </c>
      <c r="E245" s="7" t="s">
        <v>356</v>
      </c>
      <c r="F245" s="6">
        <v>0</v>
      </c>
      <c r="G245" s="7">
        <v>4</v>
      </c>
      <c r="H245" s="4">
        <v>2</v>
      </c>
      <c r="I245" s="4">
        <v>24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0</v>
      </c>
      <c r="R245" s="4">
        <v>0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Samaje Perine</v>
      </c>
      <c r="B246" s="4" t="str">
        <f ca="1">IFERROR(__xludf.DUMMYFUNCTION("INDEX(IFNA(REGEXEXTRACT(D246, ""([^ ]+)$"")))"),"KC")</f>
        <v>KC</v>
      </c>
      <c r="C246" s="4">
        <f t="shared" si="4"/>
        <v>1.8</v>
      </c>
      <c r="D246" s="4" t="s">
        <v>266</v>
      </c>
      <c r="E246" s="7" t="s">
        <v>65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2</v>
      </c>
      <c r="R246" s="4">
        <v>8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Dante Pettis</v>
      </c>
      <c r="B247" s="4" t="str">
        <f ca="1">IFERROR(__xludf.DUMMYFUNCTION("INDEX(IFNA(REGEXEXTRACT(D247, ""([^ ]+)$"")))"),"NO")</f>
        <v>NO</v>
      </c>
      <c r="C247" s="4">
        <f t="shared" si="4"/>
        <v>1.4</v>
      </c>
      <c r="D247" s="4" t="s">
        <v>545</v>
      </c>
      <c r="E247" s="7" t="s">
        <v>357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1</v>
      </c>
      <c r="R247" s="4">
        <v>9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Dameon Pierce</v>
      </c>
      <c r="B248" s="4" t="str">
        <f ca="1">IFERROR(__xludf.DUMMYFUNCTION("INDEX(IFNA(REGEXEXTRACT(D248, ""([^ ]+)$"")))"),"HOU")</f>
        <v>HOU</v>
      </c>
      <c r="C248" s="4">
        <f t="shared" si="4"/>
        <v>0.2</v>
      </c>
      <c r="D248" s="4" t="s">
        <v>267</v>
      </c>
      <c r="E248" s="7" t="s">
        <v>338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2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Kyle Pitts</v>
      </c>
      <c r="B249" s="4" t="str">
        <f ca="1">IFERROR(__xludf.DUMMYFUNCTION("INDEX(IFNA(REGEXEXTRACT(D249, ""([^ ]+)$"")))"),"ATL")</f>
        <v>ATL</v>
      </c>
      <c r="C249" s="4">
        <f t="shared" si="4"/>
        <v>1.4</v>
      </c>
      <c r="D249" s="4" t="s">
        <v>137</v>
      </c>
      <c r="E249" s="7" t="s">
        <v>356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9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Patrick Ricard</v>
      </c>
      <c r="B250" s="4" t="str">
        <f ca="1">IFERROR(__xludf.DUMMYFUNCTION("INDEX(IFNA(REGEXEXTRACT(D250, ""([^ ]+)$"")))"),"BAL")</f>
        <v>BAL</v>
      </c>
      <c r="C250" s="4">
        <f t="shared" si="4"/>
        <v>1</v>
      </c>
      <c r="D250" s="4" t="s">
        <v>468</v>
      </c>
      <c r="E250" s="7" t="s">
        <v>425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1</v>
      </c>
      <c r="R250" s="4">
        <v>5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Allen Robinson</v>
      </c>
      <c r="B251" s="4" t="str">
        <f ca="1">IFERROR(__xludf.DUMMYFUNCTION("INDEX(IFNA(REGEXEXTRACT(D251, ""([^ ]+)$"")))"),"DET")</f>
        <v>DET</v>
      </c>
      <c r="C251" s="4">
        <f t="shared" si="4"/>
        <v>1.2000000000000002</v>
      </c>
      <c r="D251" s="4" t="s">
        <v>582</v>
      </c>
      <c r="E251" s="7" t="s">
        <v>44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7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Jeremy Ruckert</v>
      </c>
      <c r="B252" s="4" t="str">
        <f ca="1">IFERROR(__xludf.DUMMYFUNCTION("INDEX(IFNA(REGEXEXTRACT(D252, ""([^ ]+)$"")))"),"NYJ")</f>
        <v>NYJ</v>
      </c>
      <c r="C252" s="4">
        <f t="shared" si="4"/>
        <v>1.1000000000000001</v>
      </c>
      <c r="D252" s="4" t="s">
        <v>444</v>
      </c>
      <c r="E252" s="7" t="s">
        <v>352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6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Drew Sample</v>
      </c>
      <c r="B253" s="4" t="str">
        <f ca="1">IFERROR(__xludf.DUMMYFUNCTION("INDEX(IFNA(REGEXEXTRACT(D253, ""([^ ]+)$"")))"),"CIN")</f>
        <v>CIN</v>
      </c>
      <c r="C253" s="4">
        <f t="shared" si="4"/>
        <v>1</v>
      </c>
      <c r="D253" s="4" t="s">
        <v>378</v>
      </c>
      <c r="E253" s="7" t="s">
        <v>82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1</v>
      </c>
      <c r="N253" s="4">
        <v>-4</v>
      </c>
      <c r="O253" s="4">
        <v>0</v>
      </c>
      <c r="P253" s="8">
        <v>0</v>
      </c>
      <c r="Q253" s="7">
        <v>1</v>
      </c>
      <c r="R253" s="4">
        <v>9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Eric Saubert</v>
      </c>
      <c r="B254" s="4" t="str">
        <f ca="1">IFERROR(__xludf.DUMMYFUNCTION("INDEX(IFNA(REGEXEXTRACT(D254, ""([^ ]+)$"")))"),"SF")</f>
        <v>SF</v>
      </c>
      <c r="C254" s="4">
        <f t="shared" si="4"/>
        <v>1.2000000000000002</v>
      </c>
      <c r="D254" s="4" t="s">
        <v>379</v>
      </c>
      <c r="E254" s="7" t="s">
        <v>353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7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Trey Sermon</v>
      </c>
      <c r="B255" s="4" t="str">
        <f ca="1">IFERROR(__xludf.DUMMYFUNCTION("INDEX(IFNA(REGEXEXTRACT(D255, ""([^ ]+)$"")))"),"IND")</f>
        <v>IND</v>
      </c>
      <c r="C255" s="4">
        <f t="shared" si="4"/>
        <v>0.8</v>
      </c>
      <c r="D255" s="4" t="s">
        <v>411</v>
      </c>
      <c r="E255" s="7" t="s">
        <v>428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1</v>
      </c>
      <c r="R255" s="4">
        <v>3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Ben Skowronek</v>
      </c>
      <c r="B256" s="4" t="str">
        <f ca="1">IFERROR(__xludf.DUMMYFUNCTION("INDEX(IFNA(REGEXEXTRACT(D256, ""([^ ]+)$"")))"),"PIT")</f>
        <v>PIT</v>
      </c>
      <c r="C256" s="4">
        <f t="shared" si="4"/>
        <v>0.9</v>
      </c>
      <c r="D256" s="4" t="s">
        <v>552</v>
      </c>
      <c r="E256" s="7" t="s">
        <v>61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4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JuJu Smith-Schuster</v>
      </c>
      <c r="B257" s="4" t="str">
        <f ca="1">IFERROR(__xludf.DUMMYFUNCTION("INDEX(IFNA(REGEXEXTRACT(D257, ""([^ ]+)$"")))"),"KC")</f>
        <v>KC</v>
      </c>
      <c r="C257" s="4">
        <f t="shared" si="4"/>
        <v>1.3</v>
      </c>
      <c r="D257" s="4" t="s">
        <v>427</v>
      </c>
      <c r="E257" s="7" t="s">
        <v>65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8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70" ca="1" si="5">LEFT(D258,LEN(D258)-LEN(B258)-1)</f>
        <v>Durham Smythe</v>
      </c>
      <c r="B258" s="4" t="str">
        <f ca="1">IFERROR(__xludf.DUMMYFUNCTION("INDEX(IFNA(REGEXEXTRACT(D258, ""([^ ]+)$"")))"),"MIA")</f>
        <v>MIA</v>
      </c>
      <c r="C258" s="4">
        <f t="shared" si="4"/>
        <v>0.8</v>
      </c>
      <c r="D258" s="4" t="s">
        <v>412</v>
      </c>
      <c r="E258" s="7" t="s">
        <v>46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3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Tyjae Spears</v>
      </c>
      <c r="B259" s="4" t="str">
        <f ca="1">IFERROR(__xludf.DUMMYFUNCTION("INDEX(IFNA(REGEXEXTRACT(D259, ""([^ ]+)$"")))"),"TEN")</f>
        <v>TEN</v>
      </c>
      <c r="C259" s="4">
        <f t="shared" ref="C259:C270" si="6">Pts_PA*G259+Pts_PC*H259+Pts_PY*I259+Pts_PTD*J259+Pts_PI*K259+Pts_P2*L259+Pts_RA*M259+Pts_RY*N259+Pts_RTD*O259+Pts_R2*P259+Pts_Res*Q259+Pts_ReY*R259+Pts_ReTD*S259+Pts_Re2*T259+Pts_FL*U259+Pts_FTD*V259</f>
        <v>1.8</v>
      </c>
      <c r="D259" s="4" t="s">
        <v>201</v>
      </c>
      <c r="E259" s="7" t="s">
        <v>155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3</v>
      </c>
      <c r="N259" s="4">
        <v>0</v>
      </c>
      <c r="O259" s="4">
        <v>0</v>
      </c>
      <c r="P259" s="8">
        <v>0</v>
      </c>
      <c r="Q259" s="7">
        <v>2</v>
      </c>
      <c r="R259" s="4">
        <v>8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Carson Steele</v>
      </c>
      <c r="B260" s="4" t="str">
        <f ca="1">IFERROR(__xludf.DUMMYFUNCTION("INDEX(IFNA(REGEXEXTRACT(D260, ""([^ ]+)$"")))"),"KC")</f>
        <v>KC</v>
      </c>
      <c r="C260" s="4">
        <f t="shared" si="6"/>
        <v>1.2</v>
      </c>
      <c r="D260" s="4" t="s">
        <v>324</v>
      </c>
      <c r="E260" s="7" t="s">
        <v>65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1</v>
      </c>
      <c r="N260" s="4">
        <v>2</v>
      </c>
      <c r="O260" s="4">
        <v>0</v>
      </c>
      <c r="P260" s="8">
        <v>0</v>
      </c>
      <c r="Q260" s="7">
        <v>1</v>
      </c>
      <c r="R260" s="4">
        <v>5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Brenton Strange</v>
      </c>
      <c r="B261" s="4" t="str">
        <f ca="1">IFERROR(__xludf.DUMMYFUNCTION("INDEX(IFNA(REGEXEXTRACT(D261, ""([^ ]+)$"")))"),"JAX")</f>
        <v>JAX</v>
      </c>
      <c r="C261" s="4">
        <f t="shared" si="6"/>
        <v>1.1000000000000001</v>
      </c>
      <c r="D261" s="4" t="s">
        <v>363</v>
      </c>
      <c r="E261" s="7" t="s">
        <v>56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6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Pierre Strong</v>
      </c>
      <c r="B262" s="4" t="str">
        <f ca="1">IFERROR(__xludf.DUMMYFUNCTION("INDEX(IFNA(REGEXEXTRACT(D262, ""([^ ]+)$"")))"),"CLE")</f>
        <v>CLE</v>
      </c>
      <c r="C262" s="4">
        <f t="shared" si="6"/>
        <v>0.5</v>
      </c>
      <c r="D262" s="4" t="s">
        <v>202</v>
      </c>
      <c r="E262" s="7" t="s">
        <v>129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2</v>
      </c>
      <c r="N262" s="4">
        <v>5</v>
      </c>
      <c r="O262" s="4">
        <v>0</v>
      </c>
      <c r="P262" s="8">
        <v>0</v>
      </c>
      <c r="Q262" s="7">
        <v>0</v>
      </c>
      <c r="R262" s="4">
        <v>0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Dorian Thompson-Robinson</v>
      </c>
      <c r="B263" s="4" t="str">
        <f ca="1">IFERROR(__xludf.DUMMYFUNCTION("INDEX(IFNA(REGEXEXTRACT(D263, ""([^ ]+)$"")))"),"CLE")</f>
        <v>CLE</v>
      </c>
      <c r="C263" s="4">
        <f t="shared" si="6"/>
        <v>0</v>
      </c>
      <c r="D263" s="4" t="s">
        <v>527</v>
      </c>
      <c r="E263" s="7" t="s">
        <v>129</v>
      </c>
      <c r="F263" s="6">
        <v>0</v>
      </c>
      <c r="G263" s="7">
        <v>1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0</v>
      </c>
      <c r="R263" s="4">
        <v>0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Kadarius Toney</v>
      </c>
      <c r="B264" s="4" t="str">
        <f ca="1">IFERROR(__xludf.DUMMYFUNCTION("INDEX(IFNA(REGEXEXTRACT(D264, ""([^ ]+)$"")))"),"CLE")</f>
        <v>CLE</v>
      </c>
      <c r="C264" s="4">
        <f t="shared" si="6"/>
        <v>-0.70000000000000007</v>
      </c>
      <c r="D264" s="4" t="s">
        <v>597</v>
      </c>
      <c r="E264" s="7" t="s">
        <v>129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1</v>
      </c>
      <c r="N264" s="4">
        <v>-7</v>
      </c>
      <c r="O264" s="4">
        <v>0</v>
      </c>
      <c r="P264" s="8">
        <v>0</v>
      </c>
      <c r="Q264" s="7">
        <v>0</v>
      </c>
      <c r="R264" s="4">
        <v>0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Sione Vaki</v>
      </c>
      <c r="B265" s="4" t="str">
        <f ca="1">IFERROR(__xludf.DUMMYFUNCTION("INDEX(IFNA(REGEXEXTRACT(D265, ""([^ ]+)$"")))"),"DET")</f>
        <v>DET</v>
      </c>
      <c r="C265" s="4">
        <f t="shared" si="6"/>
        <v>0.9</v>
      </c>
      <c r="D265" s="4" t="s">
        <v>395</v>
      </c>
      <c r="E265" s="7" t="s">
        <v>44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5</v>
      </c>
      <c r="N265" s="4">
        <v>9</v>
      </c>
      <c r="O265" s="4">
        <v>0</v>
      </c>
      <c r="P265" s="8">
        <v>0</v>
      </c>
      <c r="Q265" s="7">
        <v>0</v>
      </c>
      <c r="R265" s="4">
        <v>0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Nick Vannett</v>
      </c>
      <c r="B266" s="4" t="str">
        <f ca="1">IFERROR(__xludf.DUMMYFUNCTION("INDEX(IFNA(REGEXEXTRACT(D266, ""([^ ]+)$"")))"),"TEN")</f>
        <v>TEN</v>
      </c>
      <c r="C266" s="4">
        <f t="shared" si="6"/>
        <v>1.1000000000000001</v>
      </c>
      <c r="D266" s="4" t="s">
        <v>276</v>
      </c>
      <c r="E266" s="7" t="s">
        <v>155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1</v>
      </c>
      <c r="R266" s="4">
        <v>6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Tylan Wallace</v>
      </c>
      <c r="B267" s="4" t="str">
        <f ca="1">IFERROR(__xludf.DUMMYFUNCTION("INDEX(IFNA(REGEXEXTRACT(D267, ""([^ ]+)$"")))"),"BAL")</f>
        <v>BAL</v>
      </c>
      <c r="C267" s="4">
        <f t="shared" si="6"/>
        <v>1.3</v>
      </c>
      <c r="D267" s="4" t="s">
        <v>486</v>
      </c>
      <c r="E267" s="7" t="s">
        <v>425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8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Zamir White</v>
      </c>
      <c r="B268" s="4" t="str">
        <f ca="1">IFERROR(__xludf.DUMMYFUNCTION("INDEX(IFNA(REGEXEXTRACT(D268, ""([^ ]+)$"")))"),"LV")</f>
        <v>LV</v>
      </c>
      <c r="C268" s="4">
        <f t="shared" si="6"/>
        <v>0.9</v>
      </c>
      <c r="D268" s="4" t="s">
        <v>205</v>
      </c>
      <c r="E268" s="7" t="s">
        <v>92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5</v>
      </c>
      <c r="N268" s="4">
        <v>9</v>
      </c>
      <c r="O268" s="4">
        <v>0</v>
      </c>
      <c r="P268" s="8">
        <v>0</v>
      </c>
      <c r="Q268" s="7">
        <v>0</v>
      </c>
      <c r="R268" s="4">
        <v>0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Josh Whyle</v>
      </c>
      <c r="B269" s="4" t="str">
        <f ca="1">IFERROR(__xludf.DUMMYFUNCTION("INDEX(IFNA(REGEXEXTRACT(D269, ""([^ ]+)$"")))"),"TEN")</f>
        <v>TEN</v>
      </c>
      <c r="C269" s="4">
        <f t="shared" si="6"/>
        <v>1.1000000000000001</v>
      </c>
      <c r="D269" s="4" t="s">
        <v>396</v>
      </c>
      <c r="E269" s="7" t="s">
        <v>155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6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Jaylen Wright</v>
      </c>
      <c r="B270" s="4" t="str">
        <f ca="1">IFERROR(__xludf.DUMMYFUNCTION("INDEX(IFNA(REGEXEXTRACT(D270, ""([^ ]+)$"")))"),"MIA")</f>
        <v>MIA</v>
      </c>
      <c r="C270" s="4">
        <f t="shared" si="6"/>
        <v>1.1000000000000001</v>
      </c>
      <c r="D270" s="4" t="s">
        <v>417</v>
      </c>
      <c r="E270" s="7" t="s">
        <v>46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5</v>
      </c>
      <c r="N270" s="4">
        <v>4</v>
      </c>
      <c r="O270" s="4">
        <v>0</v>
      </c>
      <c r="P270" s="8">
        <v>0</v>
      </c>
      <c r="Q270" s="7">
        <v>1</v>
      </c>
      <c r="R270" s="4">
        <v>2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/>
      <c r="B271" s="4"/>
      <c r="C271" s="4"/>
      <c r="D271" s="4"/>
      <c r="E271" s="7"/>
      <c r="F271" s="6"/>
      <c r="G271" s="7"/>
      <c r="H271" s="4"/>
      <c r="I271" s="4"/>
      <c r="J271" s="4"/>
      <c r="K271" s="4"/>
      <c r="L271" s="8"/>
      <c r="M271" s="7"/>
      <c r="N271" s="4"/>
      <c r="O271" s="4"/>
      <c r="P271" s="8"/>
      <c r="Q271" s="7"/>
      <c r="R271" s="4"/>
      <c r="S271" s="4"/>
      <c r="T271" s="8"/>
      <c r="U271" s="7"/>
      <c r="V271" s="8"/>
    </row>
    <row r="272" spans="1:22" x14ac:dyDescent="0.2">
      <c r="A272" s="4"/>
      <c r="B272" s="4"/>
      <c r="C272" s="4"/>
      <c r="D272" s="4"/>
      <c r="E272" s="7"/>
      <c r="F272" s="6"/>
      <c r="G272" s="7"/>
      <c r="H272" s="4"/>
      <c r="I272" s="4"/>
      <c r="J272" s="4"/>
      <c r="K272" s="4"/>
      <c r="L272" s="8"/>
      <c r="M272" s="7"/>
      <c r="N272" s="4"/>
      <c r="O272" s="4"/>
      <c r="P272" s="8"/>
      <c r="Q272" s="7"/>
      <c r="R272" s="4"/>
      <c r="S272" s="4"/>
      <c r="T272" s="8"/>
      <c r="U272" s="7"/>
      <c r="V272" s="8"/>
    </row>
    <row r="273" spans="1:22" x14ac:dyDescent="0.2">
      <c r="A273" s="4"/>
      <c r="B273" s="4"/>
      <c r="C273" s="4"/>
      <c r="D273" s="4"/>
      <c r="E273" s="7"/>
      <c r="F273" s="6"/>
      <c r="G273" s="7"/>
      <c r="H273" s="4"/>
      <c r="I273" s="4"/>
      <c r="J273" s="4"/>
      <c r="K273" s="4"/>
      <c r="L273" s="8"/>
      <c r="M273" s="7"/>
      <c r="N273" s="4"/>
      <c r="O273" s="4"/>
      <c r="P273" s="8"/>
      <c r="Q273" s="7"/>
      <c r="R273" s="4"/>
      <c r="S273" s="4"/>
      <c r="T273" s="8"/>
      <c r="U273" s="7"/>
      <c r="V273" s="8"/>
    </row>
    <row r="274" spans="1:22" x14ac:dyDescent="0.2">
      <c r="A274" s="4"/>
      <c r="B274" s="4"/>
      <c r="C274" s="4"/>
      <c r="D274" s="4"/>
      <c r="E274" s="7"/>
      <c r="F274" s="6"/>
      <c r="G274" s="7"/>
      <c r="H274" s="4"/>
      <c r="I274" s="4"/>
      <c r="J274" s="4"/>
      <c r="K274" s="4"/>
      <c r="L274" s="8"/>
      <c r="M274" s="7"/>
      <c r="N274" s="4"/>
      <c r="O274" s="4"/>
      <c r="P274" s="8"/>
      <c r="Q274" s="7"/>
      <c r="R274" s="4"/>
      <c r="S274" s="4"/>
      <c r="T274" s="8"/>
      <c r="U274" s="7"/>
      <c r="V274" s="8"/>
    </row>
    <row r="275" spans="1:22" x14ac:dyDescent="0.2">
      <c r="A275" s="4"/>
      <c r="B275" s="4"/>
      <c r="C275" s="4"/>
      <c r="D275" s="4"/>
      <c r="E275" s="7"/>
      <c r="F275" s="6"/>
      <c r="G275" s="7"/>
      <c r="H275" s="4"/>
      <c r="I275" s="4"/>
      <c r="J275" s="4"/>
      <c r="K275" s="4"/>
      <c r="L275" s="8"/>
      <c r="M275" s="7"/>
      <c r="N275" s="4"/>
      <c r="O275" s="4"/>
      <c r="P275" s="8"/>
      <c r="Q275" s="7"/>
      <c r="R275" s="4"/>
      <c r="S275" s="4"/>
      <c r="T275" s="8"/>
      <c r="U275" s="7"/>
      <c r="V275" s="8"/>
    </row>
    <row r="276" spans="1:22" x14ac:dyDescent="0.2">
      <c r="A276" s="4"/>
      <c r="B276" s="4"/>
      <c r="C276" s="4"/>
      <c r="D276" s="4"/>
      <c r="E276" s="7"/>
      <c r="F276" s="6"/>
      <c r="G276" s="7"/>
      <c r="H276" s="4"/>
      <c r="I276" s="4"/>
      <c r="J276" s="4"/>
      <c r="K276" s="4"/>
      <c r="L276" s="8"/>
      <c r="M276" s="7"/>
      <c r="N276" s="4"/>
      <c r="O276" s="4"/>
      <c r="P276" s="8"/>
      <c r="Q276" s="7"/>
      <c r="R276" s="4"/>
      <c r="S276" s="4"/>
      <c r="T276" s="8"/>
      <c r="U276" s="7"/>
      <c r="V276" s="8"/>
    </row>
    <row r="277" spans="1:22" x14ac:dyDescent="0.2">
      <c r="A277" s="4"/>
      <c r="B277" s="4"/>
      <c r="C277" s="4"/>
      <c r="D277" s="4"/>
      <c r="E277" s="7"/>
      <c r="F277" s="6"/>
      <c r="G277" s="7"/>
      <c r="H277" s="4"/>
      <c r="I277" s="4"/>
      <c r="J277" s="4"/>
      <c r="K277" s="4"/>
      <c r="L277" s="8"/>
      <c r="M277" s="7"/>
      <c r="N277" s="4"/>
      <c r="O277" s="4"/>
      <c r="P277" s="8"/>
      <c r="Q277" s="7"/>
      <c r="R277" s="4"/>
      <c r="S277" s="4"/>
      <c r="T277" s="8"/>
      <c r="U277" s="7"/>
      <c r="V277" s="8"/>
    </row>
    <row r="278" spans="1:22" x14ac:dyDescent="0.2">
      <c r="A278" s="4"/>
      <c r="B278" s="4"/>
      <c r="C278" s="4"/>
      <c r="D278" s="4"/>
      <c r="E278" s="7"/>
      <c r="F278" s="6"/>
      <c r="G278" s="7"/>
      <c r="H278" s="4"/>
      <c r="I278" s="4"/>
      <c r="J278" s="4"/>
      <c r="K278" s="4"/>
      <c r="L278" s="8"/>
      <c r="M278" s="7"/>
      <c r="N278" s="4"/>
      <c r="O278" s="4"/>
      <c r="P278" s="8"/>
      <c r="Q278" s="7"/>
      <c r="R278" s="4"/>
      <c r="S278" s="4"/>
      <c r="T278" s="8"/>
      <c r="U278" s="7"/>
      <c r="V278" s="8"/>
    </row>
    <row r="279" spans="1:22" x14ac:dyDescent="0.2">
      <c r="A279" s="4"/>
      <c r="B279" s="4"/>
      <c r="C279" s="4"/>
      <c r="D279" s="4"/>
      <c r="E279" s="7"/>
      <c r="F279" s="6"/>
      <c r="G279" s="7"/>
      <c r="H279" s="4"/>
      <c r="I279" s="4"/>
      <c r="J279" s="4"/>
      <c r="K279" s="4"/>
      <c r="L279" s="8"/>
      <c r="M279" s="7"/>
      <c r="N279" s="4"/>
      <c r="O279" s="4"/>
      <c r="P279" s="8"/>
      <c r="Q279" s="7"/>
      <c r="R279" s="4"/>
      <c r="S279" s="4"/>
      <c r="T279" s="8"/>
      <c r="U279" s="7"/>
      <c r="V279" s="8"/>
    </row>
    <row r="280" spans="1:22" x14ac:dyDescent="0.2">
      <c r="A280" s="4"/>
      <c r="B280" s="4"/>
      <c r="C280" s="4"/>
      <c r="D280" s="4"/>
      <c r="E280" s="7"/>
      <c r="F280" s="6"/>
      <c r="G280" s="7"/>
      <c r="H280" s="4"/>
      <c r="I280" s="4"/>
      <c r="J280" s="4"/>
      <c r="K280" s="4"/>
      <c r="L280" s="8"/>
      <c r="M280" s="7"/>
      <c r="N280" s="4"/>
      <c r="O280" s="4"/>
      <c r="P280" s="8"/>
      <c r="Q280" s="7"/>
      <c r="R280" s="4"/>
      <c r="S280" s="4"/>
      <c r="T280" s="8"/>
      <c r="U280" s="7"/>
      <c r="V280" s="8"/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0F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Joe Burrow</v>
      </c>
      <c r="B3" s="4" t="str">
        <f ca="1">IFERROR(__xludf.DUMMYFUNCTION("INDEX(IFNA(REGEXEXTRACT(D3, ""([^ ]+)$"")))"),"CIN")</f>
        <v>CIN</v>
      </c>
      <c r="C3" s="4">
        <f t="shared" ref="C3:C66" si="1">Pts_PA*G3+Pts_PC*H3+Pts_PY*I3+Pts_PTD*J3+Pts_PI*K3+Pts_P2*L3+Pts_RA*M3+Pts_RY*N3+Pts_RTD*O3+Pts_R2*P3+Pts_Res*Q3+Pts_ReY*R3+Pts_ReTD*S3+Pts_Re2*T3+Pts_FL*U3+Pts_FTD*V3</f>
        <v>29.14</v>
      </c>
      <c r="D3" s="4" t="s">
        <v>141</v>
      </c>
      <c r="E3" s="7" t="s">
        <v>46</v>
      </c>
      <c r="F3" s="6">
        <v>39</v>
      </c>
      <c r="G3" s="7">
        <v>39</v>
      </c>
      <c r="H3" s="4">
        <v>27</v>
      </c>
      <c r="I3" s="4">
        <v>251</v>
      </c>
      <c r="J3" s="4">
        <v>5</v>
      </c>
      <c r="K3" s="4">
        <v>1</v>
      </c>
      <c r="L3" s="8">
        <v>0</v>
      </c>
      <c r="M3" s="7">
        <v>3</v>
      </c>
      <c r="N3" s="4">
        <v>11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Jalen Hurts</v>
      </c>
      <c r="B4" s="4" t="str">
        <f ca="1">IFERROR(__xludf.DUMMYFUNCTION("INDEX(IFNA(REGEXEXTRACT(D4, ""([^ ]+)$"")))"),"PHI")</f>
        <v>PHI</v>
      </c>
      <c r="C4" s="4">
        <f t="shared" si="1"/>
        <v>29.900000000000002</v>
      </c>
      <c r="D4" s="4" t="s">
        <v>37</v>
      </c>
      <c r="E4" s="7" t="s">
        <v>44</v>
      </c>
      <c r="F4" s="6">
        <v>33</v>
      </c>
      <c r="G4" s="7">
        <v>24</v>
      </c>
      <c r="H4" s="4">
        <v>18</v>
      </c>
      <c r="I4" s="4">
        <v>230</v>
      </c>
      <c r="J4" s="4">
        <v>2</v>
      </c>
      <c r="K4" s="4">
        <v>0</v>
      </c>
      <c r="L4" s="8">
        <v>0</v>
      </c>
      <c r="M4" s="7">
        <v>13</v>
      </c>
      <c r="N4" s="4">
        <v>67</v>
      </c>
      <c r="O4" s="4">
        <v>1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Saquon Barkley</v>
      </c>
      <c r="B5" s="4" t="str">
        <f ca="1">IFERROR(__xludf.DUMMYFUNCTION("INDEX(IFNA(REGEXEXTRACT(D5, ""([^ ]+)$"")))"),"PHI")</f>
        <v>PHI</v>
      </c>
      <c r="C5" s="4">
        <f t="shared" si="1"/>
        <v>31.4</v>
      </c>
      <c r="D5" s="4" t="s">
        <v>22</v>
      </c>
      <c r="E5" s="7" t="s">
        <v>44</v>
      </c>
      <c r="F5" s="6">
        <v>30</v>
      </c>
      <c r="G5" s="7">
        <v>0</v>
      </c>
      <c r="H5" s="4">
        <v>0</v>
      </c>
      <c r="I5" s="4">
        <v>0</v>
      </c>
      <c r="J5" s="4">
        <v>0</v>
      </c>
      <c r="K5" s="4">
        <v>0</v>
      </c>
      <c r="L5" s="8">
        <v>0</v>
      </c>
      <c r="M5" s="7">
        <v>27</v>
      </c>
      <c r="N5" s="4">
        <v>159</v>
      </c>
      <c r="O5" s="4">
        <v>1</v>
      </c>
      <c r="P5" s="8">
        <v>0</v>
      </c>
      <c r="Q5" s="7">
        <v>3</v>
      </c>
      <c r="R5" s="4">
        <v>40</v>
      </c>
      <c r="S5" s="4">
        <v>1</v>
      </c>
      <c r="T5" s="8">
        <v>0</v>
      </c>
      <c r="U5" s="7">
        <v>1</v>
      </c>
      <c r="V5" s="8">
        <v>0</v>
      </c>
    </row>
    <row r="6" spans="1:22" x14ac:dyDescent="0.2">
      <c r="A6" s="4" t="str">
        <f t="shared" ca="1" si="0"/>
        <v>Jaxon Smith-Njigba</v>
      </c>
      <c r="B6" s="4" t="str">
        <f ca="1">IFERROR(__xludf.DUMMYFUNCTION("INDEX(IFNA(REGEXEXTRACT(D6, ""([^ ]+)$"")))"),"SEA")</f>
        <v>SEA</v>
      </c>
      <c r="C6" s="4">
        <f t="shared" si="1"/>
        <v>33.5</v>
      </c>
      <c r="D6" s="4" t="s">
        <v>272</v>
      </c>
      <c r="E6" s="7" t="s">
        <v>51</v>
      </c>
      <c r="F6" s="6">
        <v>30</v>
      </c>
      <c r="G6" s="7">
        <v>0</v>
      </c>
      <c r="H6" s="4">
        <v>0</v>
      </c>
      <c r="I6" s="4">
        <v>0</v>
      </c>
      <c r="J6" s="4">
        <v>0</v>
      </c>
      <c r="K6" s="4">
        <v>0</v>
      </c>
      <c r="L6" s="8">
        <v>0</v>
      </c>
      <c r="M6" s="7">
        <v>0</v>
      </c>
      <c r="N6" s="4">
        <v>0</v>
      </c>
      <c r="O6" s="4">
        <v>0</v>
      </c>
      <c r="P6" s="8">
        <v>0</v>
      </c>
      <c r="Q6" s="7">
        <v>7</v>
      </c>
      <c r="R6" s="4">
        <v>180</v>
      </c>
      <c r="S6" s="4">
        <v>2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Lamar Jackson</v>
      </c>
      <c r="B7" s="4" t="str">
        <f ca="1">IFERROR(__xludf.DUMMYFUNCTION("INDEX(IFNA(REGEXEXTRACT(D7, ""([^ ]+)$"")))"),"BAL")</f>
        <v>BAL</v>
      </c>
      <c r="C7" s="4">
        <f t="shared" si="1"/>
        <v>23.6</v>
      </c>
      <c r="D7" s="4" t="s">
        <v>32</v>
      </c>
      <c r="E7" s="7" t="s">
        <v>49</v>
      </c>
      <c r="F7" s="6">
        <v>29</v>
      </c>
      <c r="G7" s="7">
        <v>19</v>
      </c>
      <c r="H7" s="4">
        <v>16</v>
      </c>
      <c r="I7" s="4">
        <v>280</v>
      </c>
      <c r="J7" s="4">
        <v>3</v>
      </c>
      <c r="K7" s="4">
        <v>0</v>
      </c>
      <c r="L7" s="8">
        <v>0</v>
      </c>
      <c r="M7" s="7">
        <v>3</v>
      </c>
      <c r="N7" s="4">
        <v>4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Patrick Mahomes</v>
      </c>
      <c r="B8" s="4" t="str">
        <f ca="1">IFERROR(__xludf.DUMMYFUNCTION("INDEX(IFNA(REGEXEXTRACT(D8, ""([^ ]+)$"")))"),"KC")</f>
        <v>KC</v>
      </c>
      <c r="C8" s="4">
        <f t="shared" si="1"/>
        <v>24.54</v>
      </c>
      <c r="D8" s="4" t="s">
        <v>73</v>
      </c>
      <c r="E8" s="7" t="s">
        <v>358</v>
      </c>
      <c r="F8" s="6">
        <v>29</v>
      </c>
      <c r="G8" s="7">
        <v>44</v>
      </c>
      <c r="H8" s="4">
        <v>34</v>
      </c>
      <c r="I8" s="4">
        <v>291</v>
      </c>
      <c r="J8" s="4">
        <v>3</v>
      </c>
      <c r="K8" s="4">
        <v>0</v>
      </c>
      <c r="L8" s="8">
        <v>0</v>
      </c>
      <c r="M8" s="7">
        <v>2</v>
      </c>
      <c r="N8" s="4">
        <v>9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Daniel Jones</v>
      </c>
      <c r="B9" s="4" t="str">
        <f ca="1">IFERROR(__xludf.DUMMYFUNCTION("INDEX(IFNA(REGEXEXTRACT(D9, ""([^ ]+)$"")))"),"MIN")</f>
        <v>MIN</v>
      </c>
      <c r="C9" s="4">
        <f t="shared" si="1"/>
        <v>24.36</v>
      </c>
      <c r="D9" s="4" t="s">
        <v>173</v>
      </c>
      <c r="E9" s="7" t="s">
        <v>53</v>
      </c>
      <c r="F9" s="6">
        <v>28</v>
      </c>
      <c r="G9" s="7">
        <v>26</v>
      </c>
      <c r="H9" s="4">
        <v>20</v>
      </c>
      <c r="I9" s="4">
        <v>174</v>
      </c>
      <c r="J9" s="4">
        <v>2</v>
      </c>
      <c r="K9" s="4">
        <v>0</v>
      </c>
      <c r="L9" s="8">
        <v>0</v>
      </c>
      <c r="M9" s="7">
        <v>7</v>
      </c>
      <c r="N9" s="4">
        <v>54</v>
      </c>
      <c r="O9" s="4">
        <v>1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1</v>
      </c>
      <c r="V9" s="8">
        <v>0</v>
      </c>
    </row>
    <row r="10" spans="1:22" x14ac:dyDescent="0.2">
      <c r="A10" s="4" t="str">
        <f t="shared" ca="1" si="0"/>
        <v>Josh Allen</v>
      </c>
      <c r="B10" s="4" t="str">
        <f ca="1">IFERROR(__xludf.DUMMYFUNCTION("INDEX(IFNA(REGEXEXTRACT(D10, ""([^ ]+)$"")))"),"BUF")</f>
        <v>BUF</v>
      </c>
      <c r="C10" s="4">
        <f t="shared" si="1"/>
        <v>22.099999999999998</v>
      </c>
      <c r="D10" s="4" t="s">
        <v>20</v>
      </c>
      <c r="E10" s="7" t="s">
        <v>421</v>
      </c>
      <c r="F10" s="6">
        <v>27</v>
      </c>
      <c r="G10" s="7">
        <v>39</v>
      </c>
      <c r="H10" s="4">
        <v>25</v>
      </c>
      <c r="I10" s="4">
        <v>235</v>
      </c>
      <c r="J10" s="4">
        <v>3</v>
      </c>
      <c r="K10" s="4">
        <v>1</v>
      </c>
      <c r="L10" s="8">
        <v>1</v>
      </c>
      <c r="M10" s="7">
        <v>2</v>
      </c>
      <c r="N10" s="4">
        <v>7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Geno Smith</v>
      </c>
      <c r="B11" s="4" t="str">
        <f ca="1">IFERROR(__xludf.DUMMYFUNCTION("INDEX(IFNA(REGEXEXTRACT(D11, ""([^ ]+)$"")))"),"SEA")</f>
        <v>SEA</v>
      </c>
      <c r="C11" s="4">
        <f t="shared" si="1"/>
        <v>22.12</v>
      </c>
      <c r="D11" s="4" t="s">
        <v>48</v>
      </c>
      <c r="E11" s="7" t="s">
        <v>51</v>
      </c>
      <c r="F11" s="6">
        <v>27</v>
      </c>
      <c r="G11" s="7">
        <v>34</v>
      </c>
      <c r="H11" s="4">
        <v>21</v>
      </c>
      <c r="I11" s="4">
        <v>363</v>
      </c>
      <c r="J11" s="4">
        <v>3</v>
      </c>
      <c r="K11" s="4">
        <v>3</v>
      </c>
      <c r="L11" s="8">
        <v>0</v>
      </c>
      <c r="M11" s="7">
        <v>6</v>
      </c>
      <c r="N11" s="4">
        <v>16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Aaron Rodgers</v>
      </c>
      <c r="B12" s="4" t="str">
        <f ca="1">IFERROR(__xludf.DUMMYFUNCTION("INDEX(IFNA(REGEXEXTRACT(D12, ""([^ ]+)$"")))"),"NYJ")</f>
        <v>NYJ</v>
      </c>
      <c r="C12" s="4">
        <f t="shared" si="1"/>
        <v>20.339999999999996</v>
      </c>
      <c r="D12" s="4" t="s">
        <v>117</v>
      </c>
      <c r="E12" s="7" t="s">
        <v>25</v>
      </c>
      <c r="F12" s="6">
        <v>26</v>
      </c>
      <c r="G12" s="7">
        <v>32</v>
      </c>
      <c r="H12" s="4">
        <v>22</v>
      </c>
      <c r="I12" s="4">
        <v>211</v>
      </c>
      <c r="J12" s="4">
        <v>3</v>
      </c>
      <c r="K12" s="4">
        <v>0</v>
      </c>
      <c r="L12" s="8">
        <v>0</v>
      </c>
      <c r="M12" s="7">
        <v>1</v>
      </c>
      <c r="N12" s="4">
        <v>-1</v>
      </c>
      <c r="O12" s="4">
        <v>0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Kirk Cousins</v>
      </c>
      <c r="B13" s="4" t="str">
        <f ca="1">IFERROR(__xludf.DUMMYFUNCTION("INDEX(IFNA(REGEXEXTRACT(D13, ""([^ ]+)$"")))"),"ATL")</f>
        <v>ATL</v>
      </c>
      <c r="C13" s="4">
        <f t="shared" si="1"/>
        <v>17.78</v>
      </c>
      <c r="D13" s="4" t="s">
        <v>130</v>
      </c>
      <c r="E13" s="7" t="s">
        <v>89</v>
      </c>
      <c r="F13" s="6">
        <v>25</v>
      </c>
      <c r="G13" s="7">
        <v>24</v>
      </c>
      <c r="H13" s="4">
        <v>19</v>
      </c>
      <c r="I13" s="4">
        <v>222</v>
      </c>
      <c r="J13" s="4">
        <v>3</v>
      </c>
      <c r="K13" s="4">
        <v>0</v>
      </c>
      <c r="L13" s="8">
        <v>0</v>
      </c>
      <c r="M13" s="7">
        <v>4</v>
      </c>
      <c r="N13" s="4">
        <v>-11</v>
      </c>
      <c r="O13" s="4">
        <v>0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1</v>
      </c>
      <c r="V13" s="8">
        <v>0</v>
      </c>
    </row>
    <row r="14" spans="1:22" x14ac:dyDescent="0.2">
      <c r="A14" s="4" t="str">
        <f t="shared" ca="1" si="0"/>
        <v>Sam Darnold</v>
      </c>
      <c r="B14" s="4" t="str">
        <f ca="1">IFERROR(__xludf.DUMMYFUNCTION("INDEX(IFNA(REGEXEXTRACT(D14, ""([^ ]+)$"")))"),"MIN")</f>
        <v>MIN</v>
      </c>
      <c r="C14" s="4">
        <f t="shared" si="1"/>
        <v>19</v>
      </c>
      <c r="D14" s="4" t="s">
        <v>52</v>
      </c>
      <c r="E14" s="7" t="s">
        <v>352</v>
      </c>
      <c r="F14" s="6">
        <v>25</v>
      </c>
      <c r="G14" s="7">
        <v>34</v>
      </c>
      <c r="H14" s="4">
        <v>28</v>
      </c>
      <c r="I14" s="4">
        <v>290</v>
      </c>
      <c r="J14" s="4">
        <v>3</v>
      </c>
      <c r="K14" s="4">
        <v>2</v>
      </c>
      <c r="L14" s="8">
        <v>0</v>
      </c>
      <c r="M14" s="7">
        <v>4</v>
      </c>
      <c r="N14" s="4">
        <v>14</v>
      </c>
      <c r="O14" s="4">
        <v>0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1</v>
      </c>
      <c r="V14" s="8">
        <v>0</v>
      </c>
    </row>
    <row r="15" spans="1:22" x14ac:dyDescent="0.2">
      <c r="A15" s="4" t="str">
        <f t="shared" ca="1" si="0"/>
        <v>Zay Flowers</v>
      </c>
      <c r="B15" s="4" t="str">
        <f ca="1">IFERROR(__xludf.DUMMYFUNCTION("INDEX(IFNA(REGEXEXTRACT(D15, ""([^ ]+)$"")))"),"BAL")</f>
        <v>BAL</v>
      </c>
      <c r="C15" s="4">
        <f t="shared" si="1"/>
        <v>27.200000000000003</v>
      </c>
      <c r="D15" s="4" t="s">
        <v>172</v>
      </c>
      <c r="E15" s="7" t="s">
        <v>49</v>
      </c>
      <c r="F15" s="6">
        <v>24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0</v>
      </c>
      <c r="N15" s="4">
        <v>0</v>
      </c>
      <c r="O15" s="4">
        <v>0</v>
      </c>
      <c r="P15" s="8">
        <v>0</v>
      </c>
      <c r="Q15" s="7">
        <v>5</v>
      </c>
      <c r="R15" s="4">
        <v>127</v>
      </c>
      <c r="S15" s="4">
        <v>2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Derrick Henry</v>
      </c>
      <c r="B16" s="4" t="str">
        <f ca="1">IFERROR(__xludf.DUMMYFUNCTION("INDEX(IFNA(REGEXEXTRACT(D16, ""([^ ]+)$"")))"),"BAL")</f>
        <v>BAL</v>
      </c>
      <c r="C16" s="4">
        <f t="shared" si="1"/>
        <v>25.8</v>
      </c>
      <c r="D16" s="4" t="s">
        <v>108</v>
      </c>
      <c r="E16" s="7" t="s">
        <v>49</v>
      </c>
      <c r="F16" s="6">
        <v>24</v>
      </c>
      <c r="G16" s="7">
        <v>0</v>
      </c>
      <c r="H16" s="4">
        <v>0</v>
      </c>
      <c r="I16" s="4">
        <v>0</v>
      </c>
      <c r="J16" s="4">
        <v>0</v>
      </c>
      <c r="K16" s="4">
        <v>0</v>
      </c>
      <c r="L16" s="8">
        <v>0</v>
      </c>
      <c r="M16" s="7">
        <v>23</v>
      </c>
      <c r="N16" s="4">
        <v>106</v>
      </c>
      <c r="O16" s="4">
        <v>2</v>
      </c>
      <c r="P16" s="8">
        <v>0</v>
      </c>
      <c r="Q16" s="7">
        <v>1</v>
      </c>
      <c r="R16" s="4">
        <v>27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De'Von Achane</v>
      </c>
      <c r="B17" s="4" t="str">
        <f ca="1">IFERROR(__xludf.DUMMYFUNCTION("INDEX(IFNA(REGEXEXTRACT(D17, ""([^ ]+)$"")))"),"MIA")</f>
        <v>MIA</v>
      </c>
      <c r="C17" s="4">
        <f t="shared" si="1"/>
        <v>28.1</v>
      </c>
      <c r="D17" s="4" t="s">
        <v>71</v>
      </c>
      <c r="E17" s="7" t="s">
        <v>65</v>
      </c>
      <c r="F17" s="6">
        <v>23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12</v>
      </c>
      <c r="N17" s="4">
        <v>63</v>
      </c>
      <c r="O17" s="4">
        <v>1</v>
      </c>
      <c r="P17" s="8">
        <v>0</v>
      </c>
      <c r="Q17" s="7">
        <v>8</v>
      </c>
      <c r="R17" s="4">
        <v>58</v>
      </c>
      <c r="S17" s="4">
        <v>1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Jayden Daniels</v>
      </c>
      <c r="B18" s="4" t="str">
        <f ca="1">IFERROR(__xludf.DUMMYFUNCTION("INDEX(IFNA(REGEXEXTRACT(D18, ""([^ ]+)$"")))"),"WAS")</f>
        <v>WAS</v>
      </c>
      <c r="C18" s="4">
        <f t="shared" si="1"/>
        <v>19.86</v>
      </c>
      <c r="D18" s="4" t="s">
        <v>30</v>
      </c>
      <c r="E18" s="7" t="s">
        <v>53</v>
      </c>
      <c r="F18" s="6">
        <v>23</v>
      </c>
      <c r="G18" s="7">
        <v>22</v>
      </c>
      <c r="H18" s="4">
        <v>15</v>
      </c>
      <c r="I18" s="4">
        <v>209</v>
      </c>
      <c r="J18" s="4">
        <v>2</v>
      </c>
      <c r="K18" s="4">
        <v>0</v>
      </c>
      <c r="L18" s="8">
        <v>0</v>
      </c>
      <c r="M18" s="7">
        <v>8</v>
      </c>
      <c r="N18" s="4">
        <v>35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Justin Herbert</v>
      </c>
      <c r="B19" s="4" t="str">
        <f ca="1">IFERROR(__xludf.DUMMYFUNCTION("INDEX(IFNA(REGEXEXTRACT(D19, ""([^ ]+)$"")))"),"LAC")</f>
        <v>LAC</v>
      </c>
      <c r="C19" s="4">
        <f t="shared" si="1"/>
        <v>19.48</v>
      </c>
      <c r="D19" s="4" t="s">
        <v>97</v>
      </c>
      <c r="E19" s="7" t="s">
        <v>85</v>
      </c>
      <c r="F19" s="6">
        <v>23</v>
      </c>
      <c r="G19" s="7">
        <v>27</v>
      </c>
      <c r="H19" s="4">
        <v>18</v>
      </c>
      <c r="I19" s="4">
        <v>282</v>
      </c>
      <c r="J19" s="4">
        <v>2</v>
      </c>
      <c r="K19" s="4">
        <v>0</v>
      </c>
      <c r="L19" s="8">
        <v>0</v>
      </c>
      <c r="M19" s="7">
        <v>3</v>
      </c>
      <c r="N19" s="4">
        <v>2</v>
      </c>
      <c r="O19" s="4">
        <v>0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J.K. Dobbins</v>
      </c>
      <c r="B20" s="4" t="str">
        <f ca="1">IFERROR(__xludf.DUMMYFUNCTION("INDEX(IFNA(REGEXEXTRACT(D20, ""([^ ]+)$"")))"),"LAC")</f>
        <v>LAC</v>
      </c>
      <c r="C20" s="4">
        <f t="shared" si="1"/>
        <v>23.5</v>
      </c>
      <c r="D20" s="4" t="s">
        <v>45</v>
      </c>
      <c r="E20" s="7" t="s">
        <v>85</v>
      </c>
      <c r="F20" s="6">
        <v>22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14</v>
      </c>
      <c r="N20" s="4">
        <v>85</v>
      </c>
      <c r="O20" s="4">
        <v>2</v>
      </c>
      <c r="P20" s="8">
        <v>0</v>
      </c>
      <c r="Q20" s="7">
        <v>2</v>
      </c>
      <c r="R20" s="4">
        <v>20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Mike Gesicki</v>
      </c>
      <c r="B21" s="4" t="str">
        <f ca="1">IFERROR(__xludf.DUMMYFUNCTION("INDEX(IFNA(REGEXEXTRACT(D21, ""([^ ]+)$"")))"),"CIN")</f>
        <v>CIN</v>
      </c>
      <c r="C21" s="4">
        <f t="shared" si="1"/>
        <v>24.5</v>
      </c>
      <c r="D21" s="4" t="s">
        <v>242</v>
      </c>
      <c r="E21" s="7" t="s">
        <v>46</v>
      </c>
      <c r="F21" s="6">
        <v>22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0</v>
      </c>
      <c r="N21" s="4">
        <v>0</v>
      </c>
      <c r="O21" s="4">
        <v>0</v>
      </c>
      <c r="P21" s="8">
        <v>0</v>
      </c>
      <c r="Q21" s="7">
        <v>5</v>
      </c>
      <c r="R21" s="4">
        <v>100</v>
      </c>
      <c r="S21" s="4">
        <v>2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Baker Mayfield</v>
      </c>
      <c r="B22" s="4" t="str">
        <f ca="1">IFERROR(__xludf.DUMMYFUNCTION("INDEX(IFNA(REGEXEXTRACT(D22, ""([^ ]+)$"")))"),"TB")</f>
        <v>TB</v>
      </c>
      <c r="C22" s="4">
        <f t="shared" si="1"/>
        <v>18</v>
      </c>
      <c r="D22" s="4" t="s">
        <v>18</v>
      </c>
      <c r="E22" s="7" t="s">
        <v>33</v>
      </c>
      <c r="F22" s="6">
        <v>22</v>
      </c>
      <c r="G22" s="7">
        <v>31</v>
      </c>
      <c r="H22" s="4">
        <v>23</v>
      </c>
      <c r="I22" s="4">
        <v>200</v>
      </c>
      <c r="J22" s="4">
        <v>2</v>
      </c>
      <c r="K22" s="4">
        <v>0</v>
      </c>
      <c r="L22" s="8">
        <v>0</v>
      </c>
      <c r="M22" s="7">
        <v>4</v>
      </c>
      <c r="N22" s="4">
        <v>20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Chase Brown</v>
      </c>
      <c r="B23" s="4" t="str">
        <f ca="1">IFERROR(__xludf.DUMMYFUNCTION("INDEX(IFNA(REGEXEXTRACT(D23, ""([^ ]+)$"")))"),"CIN")</f>
        <v>CIN</v>
      </c>
      <c r="C23" s="4">
        <f t="shared" si="1"/>
        <v>24.2</v>
      </c>
      <c r="D23" s="4" t="s">
        <v>210</v>
      </c>
      <c r="E23" s="7" t="s">
        <v>46</v>
      </c>
      <c r="F23" s="6">
        <v>21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27</v>
      </c>
      <c r="N23" s="4">
        <v>120</v>
      </c>
      <c r="O23" s="4">
        <v>0</v>
      </c>
      <c r="P23" s="8">
        <v>0</v>
      </c>
      <c r="Q23" s="7">
        <v>5</v>
      </c>
      <c r="R23" s="4">
        <v>37</v>
      </c>
      <c r="S23" s="4">
        <v>1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Alvin Kamara</v>
      </c>
      <c r="B24" s="4" t="str">
        <f ca="1">IFERROR(__xludf.DUMMYFUNCTION("INDEX(IFNA(REGEXEXTRACT(D24, ""([^ ]+)$"")))"),"NO")</f>
        <v>NO</v>
      </c>
      <c r="C24" s="4">
        <f t="shared" si="1"/>
        <v>24.5</v>
      </c>
      <c r="D24" s="4" t="s">
        <v>67</v>
      </c>
      <c r="E24" s="7" t="s">
        <v>344</v>
      </c>
      <c r="F24" s="6">
        <v>21</v>
      </c>
      <c r="G24" s="7">
        <v>0</v>
      </c>
      <c r="H24" s="4">
        <v>0</v>
      </c>
      <c r="I24" s="4">
        <v>0</v>
      </c>
      <c r="J24" s="4">
        <v>0</v>
      </c>
      <c r="K24" s="4">
        <v>0</v>
      </c>
      <c r="L24" s="8">
        <v>0</v>
      </c>
      <c r="M24" s="7">
        <v>29</v>
      </c>
      <c r="N24" s="4">
        <v>155</v>
      </c>
      <c r="O24" s="4">
        <v>0</v>
      </c>
      <c r="P24" s="8">
        <v>0</v>
      </c>
      <c r="Q24" s="7">
        <v>6</v>
      </c>
      <c r="R24" s="4">
        <v>60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Demarcus Robinson</v>
      </c>
      <c r="B25" s="4" t="str">
        <f ca="1">IFERROR(__xludf.DUMMYFUNCTION("INDEX(IFNA(REGEXEXTRACT(D25, ""([^ ]+)$"")))"),"LA")</f>
        <v>LA</v>
      </c>
      <c r="C25" s="4">
        <f t="shared" si="1"/>
        <v>24.4</v>
      </c>
      <c r="D25" s="4" t="s">
        <v>181</v>
      </c>
      <c r="E25" s="7" t="s">
        <v>112</v>
      </c>
      <c r="F25" s="6">
        <v>21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0</v>
      </c>
      <c r="N25" s="4">
        <v>0</v>
      </c>
      <c r="O25" s="4">
        <v>0</v>
      </c>
      <c r="P25" s="8">
        <v>0</v>
      </c>
      <c r="Q25" s="7">
        <v>6</v>
      </c>
      <c r="R25" s="4">
        <v>94</v>
      </c>
      <c r="S25" s="4">
        <v>2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Matthew Stafford</v>
      </c>
      <c r="B26" s="4" t="str">
        <f ca="1">IFERROR(__xludf.DUMMYFUNCTION("INDEX(IFNA(REGEXEXTRACT(D26, ""([^ ]+)$"")))"),"LA")</f>
        <v>LA</v>
      </c>
      <c r="C26" s="4">
        <f t="shared" si="1"/>
        <v>17.920000000000002</v>
      </c>
      <c r="D26" s="4" t="s">
        <v>69</v>
      </c>
      <c r="E26" s="7" t="s">
        <v>112</v>
      </c>
      <c r="F26" s="6">
        <v>21</v>
      </c>
      <c r="G26" s="7">
        <v>44</v>
      </c>
      <c r="H26" s="4">
        <v>25</v>
      </c>
      <c r="I26" s="4">
        <v>298</v>
      </c>
      <c r="J26" s="4">
        <v>2</v>
      </c>
      <c r="K26" s="4">
        <v>1</v>
      </c>
      <c r="L26" s="8">
        <v>0</v>
      </c>
      <c r="M26" s="7">
        <v>1</v>
      </c>
      <c r="N26" s="4">
        <v>0</v>
      </c>
      <c r="O26" s="4">
        <v>0</v>
      </c>
      <c r="P26" s="8">
        <v>0</v>
      </c>
      <c r="Q26" s="7">
        <v>0</v>
      </c>
      <c r="R26" s="4">
        <v>0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Tua Tagovailoa</v>
      </c>
      <c r="B27" s="4" t="str">
        <f ca="1">IFERROR(__xludf.DUMMYFUNCTION("INDEX(IFNA(REGEXEXTRACT(D27, ""([^ ]+)$"")))"),"MIA")</f>
        <v>MIA</v>
      </c>
      <c r="C27" s="4">
        <f t="shared" si="1"/>
        <v>17.540000000000003</v>
      </c>
      <c r="D27" s="4" t="s">
        <v>43</v>
      </c>
      <c r="E27" s="7" t="s">
        <v>65</v>
      </c>
      <c r="F27" s="6">
        <v>21</v>
      </c>
      <c r="G27" s="7">
        <v>28</v>
      </c>
      <c r="H27" s="4">
        <v>25</v>
      </c>
      <c r="I27" s="4">
        <v>231</v>
      </c>
      <c r="J27" s="4">
        <v>2</v>
      </c>
      <c r="K27" s="4">
        <v>0</v>
      </c>
      <c r="L27" s="8">
        <v>0</v>
      </c>
      <c r="M27" s="7">
        <v>2</v>
      </c>
      <c r="N27" s="4">
        <v>3</v>
      </c>
      <c r="O27" s="4">
        <v>0</v>
      </c>
      <c r="P27" s="8">
        <v>0</v>
      </c>
      <c r="Q27" s="7">
        <v>0</v>
      </c>
      <c r="R27" s="4">
        <v>0</v>
      </c>
      <c r="S27" s="4">
        <v>0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Garrett Wilson</v>
      </c>
      <c r="B28" s="4" t="str">
        <f ca="1">IFERROR(__xludf.DUMMYFUNCTION("INDEX(IFNA(REGEXEXTRACT(D28, ""([^ ]+)$"")))"),"NYJ")</f>
        <v>NYJ</v>
      </c>
      <c r="C28" s="4">
        <f t="shared" si="1"/>
        <v>25.5</v>
      </c>
      <c r="D28" s="4" t="s">
        <v>158</v>
      </c>
      <c r="E28" s="7" t="s">
        <v>25</v>
      </c>
      <c r="F28" s="6">
        <v>21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0</v>
      </c>
      <c r="N28" s="4">
        <v>0</v>
      </c>
      <c r="O28" s="4">
        <v>0</v>
      </c>
      <c r="P28" s="8">
        <v>0</v>
      </c>
      <c r="Q28" s="7">
        <v>9</v>
      </c>
      <c r="R28" s="4">
        <v>90</v>
      </c>
      <c r="S28" s="4">
        <v>2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DeAndre Hopkins</v>
      </c>
      <c r="B29" s="4" t="str">
        <f ca="1">IFERROR(__xludf.DUMMYFUNCTION("INDEX(IFNA(REGEXEXTRACT(D29, ""([^ ]+)$"")))"),"KC")</f>
        <v>KC</v>
      </c>
      <c r="C29" s="4">
        <f t="shared" si="1"/>
        <v>24.6</v>
      </c>
      <c r="D29" s="4" t="s">
        <v>302</v>
      </c>
      <c r="E29" s="7" t="s">
        <v>358</v>
      </c>
      <c r="F29" s="6">
        <v>20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8</v>
      </c>
      <c r="R29" s="4">
        <v>86</v>
      </c>
      <c r="S29" s="4">
        <v>2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Mason Rudolph</v>
      </c>
      <c r="B30" s="4" t="str">
        <f ca="1">IFERROR(__xludf.DUMMYFUNCTION("INDEX(IFNA(REGEXEXTRACT(D30, ""([^ ]+)$"")))"),"TEN")</f>
        <v>TEN</v>
      </c>
      <c r="C30" s="4">
        <f t="shared" si="1"/>
        <v>17.5</v>
      </c>
      <c r="D30" s="4" t="s">
        <v>470</v>
      </c>
      <c r="E30" s="7" t="s">
        <v>101</v>
      </c>
      <c r="F30" s="6">
        <v>20</v>
      </c>
      <c r="G30" s="7">
        <v>33</v>
      </c>
      <c r="H30" s="4">
        <v>20</v>
      </c>
      <c r="I30" s="4">
        <v>240</v>
      </c>
      <c r="J30" s="4">
        <v>2</v>
      </c>
      <c r="K30" s="4">
        <v>1</v>
      </c>
      <c r="L30" s="8">
        <v>0</v>
      </c>
      <c r="M30" s="7">
        <v>4</v>
      </c>
      <c r="N30" s="4">
        <v>19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Chuba Hubbard</v>
      </c>
      <c r="B31" s="4" t="str">
        <f ca="1">IFERROR(__xludf.DUMMYFUNCTION("INDEX(IFNA(REGEXEXTRACT(D31, ""([^ ]+)$"")))"),"CAR")</f>
        <v>CAR</v>
      </c>
      <c r="C31" s="4">
        <f t="shared" si="1"/>
        <v>20.2</v>
      </c>
      <c r="D31" s="4" t="s">
        <v>247</v>
      </c>
      <c r="E31" s="7" t="s">
        <v>350</v>
      </c>
      <c r="F31" s="6">
        <v>19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15</v>
      </c>
      <c r="N31" s="4">
        <v>72</v>
      </c>
      <c r="O31" s="4">
        <v>2</v>
      </c>
      <c r="P31" s="8">
        <v>0</v>
      </c>
      <c r="Q31" s="7">
        <v>2</v>
      </c>
      <c r="R31" s="4">
        <v>0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Trevor Lawrence</v>
      </c>
      <c r="B32" s="4" t="str">
        <f ca="1">IFERROR(__xludf.DUMMYFUNCTION("INDEX(IFNA(REGEXEXTRACT(D32, ""([^ ]+)$"")))"),"JAX")</f>
        <v>JAX</v>
      </c>
      <c r="C32" s="4">
        <f t="shared" si="1"/>
        <v>19.559999999999999</v>
      </c>
      <c r="D32" s="4" t="s">
        <v>91</v>
      </c>
      <c r="E32" s="7" t="s">
        <v>27</v>
      </c>
      <c r="F32" s="6">
        <v>18</v>
      </c>
      <c r="G32" s="7">
        <v>31</v>
      </c>
      <c r="H32" s="4">
        <v>16</v>
      </c>
      <c r="I32" s="4">
        <v>169</v>
      </c>
      <c r="J32" s="4">
        <v>0</v>
      </c>
      <c r="K32" s="4">
        <v>2</v>
      </c>
      <c r="L32" s="8">
        <v>2</v>
      </c>
      <c r="M32" s="7">
        <v>5</v>
      </c>
      <c r="N32" s="4">
        <v>8</v>
      </c>
      <c r="O32" s="4">
        <v>2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Drake Maye</v>
      </c>
      <c r="B33" s="4" t="str">
        <f ca="1">IFERROR(__xludf.DUMMYFUNCTION("INDEX(IFNA(REGEXEXTRACT(D33, ""([^ ]+)$"")))"),"NE")</f>
        <v>NE</v>
      </c>
      <c r="C33" s="4">
        <f t="shared" si="1"/>
        <v>15.740000000000002</v>
      </c>
      <c r="D33" s="4" t="s">
        <v>442</v>
      </c>
      <c r="E33" s="7" t="s">
        <v>345</v>
      </c>
      <c r="F33" s="6">
        <v>18</v>
      </c>
      <c r="G33" s="7">
        <v>41</v>
      </c>
      <c r="H33" s="4">
        <v>29</v>
      </c>
      <c r="I33" s="4">
        <v>206</v>
      </c>
      <c r="J33" s="4">
        <v>1</v>
      </c>
      <c r="K33" s="4">
        <v>2</v>
      </c>
      <c r="L33" s="8">
        <v>0</v>
      </c>
      <c r="M33" s="7">
        <v>8</v>
      </c>
      <c r="N33" s="4">
        <v>95</v>
      </c>
      <c r="O33" s="4">
        <v>0</v>
      </c>
      <c r="P33" s="8">
        <v>0</v>
      </c>
      <c r="Q33" s="7">
        <v>0</v>
      </c>
      <c r="R33" s="4">
        <v>0</v>
      </c>
      <c r="S33" s="4">
        <v>0</v>
      </c>
      <c r="T33" s="8">
        <v>0</v>
      </c>
      <c r="U33" s="7">
        <v>1</v>
      </c>
      <c r="V33" s="8">
        <v>0</v>
      </c>
    </row>
    <row r="34" spans="1:22" x14ac:dyDescent="0.2">
      <c r="A34" s="4" t="str">
        <f t="shared" ca="1" si="0"/>
        <v>Courtland Sutton</v>
      </c>
      <c r="B34" s="4" t="str">
        <f ca="1">IFERROR(__xludf.DUMMYFUNCTION("INDEX(IFNA(REGEXEXTRACT(D34, ""([^ ]+)$"")))"),"DEN")</f>
        <v>DEN</v>
      </c>
      <c r="C34" s="4">
        <f t="shared" si="1"/>
        <v>19.78</v>
      </c>
      <c r="D34" s="4" t="s">
        <v>203</v>
      </c>
      <c r="E34" s="7" t="s">
        <v>347</v>
      </c>
      <c r="F34" s="6">
        <v>18</v>
      </c>
      <c r="G34" s="7">
        <v>1</v>
      </c>
      <c r="H34" s="4">
        <v>1</v>
      </c>
      <c r="I34" s="4">
        <v>2</v>
      </c>
      <c r="J34" s="4">
        <v>1</v>
      </c>
      <c r="K34" s="4">
        <v>0</v>
      </c>
      <c r="L34" s="8">
        <v>0</v>
      </c>
      <c r="M34" s="7">
        <v>0</v>
      </c>
      <c r="N34" s="4">
        <v>0</v>
      </c>
      <c r="O34" s="4">
        <v>0</v>
      </c>
      <c r="P34" s="8">
        <v>0</v>
      </c>
      <c r="Q34" s="7">
        <v>7</v>
      </c>
      <c r="R34" s="4">
        <v>122</v>
      </c>
      <c r="S34" s="4">
        <v>0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Kareem Hunt</v>
      </c>
      <c r="B35" s="4" t="str">
        <f ca="1">IFERROR(__xludf.DUMMYFUNCTION("INDEX(IFNA(REGEXEXTRACT(D35, ""([^ ]+)$"")))"),"KC")</f>
        <v>KC</v>
      </c>
      <c r="C35" s="4">
        <f t="shared" si="1"/>
        <v>18.200000000000003</v>
      </c>
      <c r="D35" s="4" t="s">
        <v>466</v>
      </c>
      <c r="E35" s="7" t="s">
        <v>358</v>
      </c>
      <c r="F35" s="6">
        <v>17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27</v>
      </c>
      <c r="N35" s="4">
        <v>106</v>
      </c>
      <c r="O35" s="4">
        <v>1</v>
      </c>
      <c r="P35" s="8">
        <v>0</v>
      </c>
      <c r="Q35" s="7">
        <v>1</v>
      </c>
      <c r="R35" s="4">
        <v>11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Quentin Johnston</v>
      </c>
      <c r="B36" s="4" t="str">
        <f ca="1">IFERROR(__xludf.DUMMYFUNCTION("INDEX(IFNA(REGEXEXTRACT(D36, ""([^ ]+)$"")))"),"LAC")</f>
        <v>LAC</v>
      </c>
      <c r="C36" s="4">
        <f t="shared" si="1"/>
        <v>20</v>
      </c>
      <c r="D36" s="4" t="s">
        <v>192</v>
      </c>
      <c r="E36" s="7" t="s">
        <v>85</v>
      </c>
      <c r="F36" s="6">
        <v>17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1</v>
      </c>
      <c r="N36" s="4">
        <v>2</v>
      </c>
      <c r="O36" s="4">
        <v>0</v>
      </c>
      <c r="P36" s="8">
        <v>0</v>
      </c>
      <c r="Q36" s="7">
        <v>4</v>
      </c>
      <c r="R36" s="4">
        <v>118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Rico Dowdle</v>
      </c>
      <c r="B37" s="4" t="str">
        <f ca="1">IFERROR(__xludf.DUMMYFUNCTION("INDEX(IFNA(REGEXEXTRACT(D37, ""([^ ]+)$"")))"),"DAL")</f>
        <v>DAL</v>
      </c>
      <c r="C37" s="4">
        <f t="shared" si="1"/>
        <v>19.2</v>
      </c>
      <c r="D37" s="4" t="s">
        <v>213</v>
      </c>
      <c r="E37" s="7" t="s">
        <v>96</v>
      </c>
      <c r="F37" s="6">
        <v>16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12</v>
      </c>
      <c r="N37" s="4">
        <v>75</v>
      </c>
      <c r="O37" s="4">
        <v>0</v>
      </c>
      <c r="P37" s="8">
        <v>0</v>
      </c>
      <c r="Q37" s="7">
        <v>5</v>
      </c>
      <c r="R37" s="4">
        <v>32</v>
      </c>
      <c r="S37" s="4">
        <v>1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Joe Mixon</v>
      </c>
      <c r="B38" s="4" t="str">
        <f ca="1">IFERROR(__xludf.DUMMYFUNCTION("INDEX(IFNA(REGEXEXTRACT(D38, ""([^ ]+)$"")))"),"HOU")</f>
        <v>HOU</v>
      </c>
      <c r="C38" s="4">
        <f t="shared" si="1"/>
        <v>16.600000000000001</v>
      </c>
      <c r="D38" s="4" t="s">
        <v>34</v>
      </c>
      <c r="E38" s="7" t="s">
        <v>428</v>
      </c>
      <c r="F38" s="6">
        <v>16</v>
      </c>
      <c r="G38" s="7">
        <v>1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24</v>
      </c>
      <c r="N38" s="4">
        <v>106</v>
      </c>
      <c r="O38" s="4">
        <v>1</v>
      </c>
      <c r="P38" s="8">
        <v>0</v>
      </c>
      <c r="Q38" s="7">
        <v>0</v>
      </c>
      <c r="R38" s="4">
        <v>0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Rhamondre Stevenson</v>
      </c>
      <c r="B39" s="4" t="str">
        <f ca="1">IFERROR(__xludf.DUMMYFUNCTION("INDEX(IFNA(REGEXEXTRACT(D39, ""([^ ]+)$"")))"),"NE")</f>
        <v>NE</v>
      </c>
      <c r="C39" s="4">
        <f t="shared" si="1"/>
        <v>19.899999999999999</v>
      </c>
      <c r="D39" s="4" t="s">
        <v>58</v>
      </c>
      <c r="E39" s="7" t="s">
        <v>345</v>
      </c>
      <c r="F39" s="6">
        <v>16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10</v>
      </c>
      <c r="N39" s="4">
        <v>16</v>
      </c>
      <c r="O39" s="4">
        <v>1</v>
      </c>
      <c r="P39" s="8">
        <v>0</v>
      </c>
      <c r="Q39" s="7">
        <v>5</v>
      </c>
      <c r="R39" s="4">
        <v>38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Davante Adams</v>
      </c>
      <c r="B40" s="4" t="str">
        <f ca="1">IFERROR(__xludf.DUMMYFUNCTION("INDEX(IFNA(REGEXEXTRACT(D40, ""([^ ]+)$"")))"),"NYJ")</f>
        <v>NYJ</v>
      </c>
      <c r="C40" s="4">
        <f t="shared" si="1"/>
        <v>18.600000000000001</v>
      </c>
      <c r="D40" s="4" t="s">
        <v>160</v>
      </c>
      <c r="E40" s="7" t="s">
        <v>25</v>
      </c>
      <c r="F40" s="6">
        <v>15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0</v>
      </c>
      <c r="N40" s="4">
        <v>0</v>
      </c>
      <c r="O40" s="4">
        <v>0</v>
      </c>
      <c r="P40" s="8">
        <v>0</v>
      </c>
      <c r="Q40" s="7">
        <v>7</v>
      </c>
      <c r="R40" s="4">
        <v>91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Derek Carr</v>
      </c>
      <c r="B41" s="4" t="str">
        <f ca="1">IFERROR(__xludf.DUMMYFUNCTION("INDEX(IFNA(REGEXEXTRACT(D41, ""([^ ]+)$"")))"),"NO")</f>
        <v>NO</v>
      </c>
      <c r="C41" s="4">
        <f t="shared" si="1"/>
        <v>13.44</v>
      </c>
      <c r="D41" s="4" t="s">
        <v>28</v>
      </c>
      <c r="E41" s="7" t="s">
        <v>344</v>
      </c>
      <c r="F41" s="6">
        <v>15</v>
      </c>
      <c r="G41" s="7">
        <v>31</v>
      </c>
      <c r="H41" s="4">
        <v>18</v>
      </c>
      <c r="I41" s="4">
        <v>236</v>
      </c>
      <c r="J41" s="4">
        <v>1</v>
      </c>
      <c r="K41" s="4">
        <v>0</v>
      </c>
      <c r="L41" s="8">
        <v>0</v>
      </c>
      <c r="M41" s="7">
        <v>0</v>
      </c>
      <c r="N41" s="4">
        <v>0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Re'Mahn Davis</v>
      </c>
      <c r="B42" s="4" t="str">
        <f ca="1">IFERROR(__xludf.DUMMYFUNCTION("INDEX(IFNA(REGEXEXTRACT(D42, ""([^ ]+)$"")))"),"BUF")</f>
        <v>BUF</v>
      </c>
      <c r="C42" s="4">
        <f t="shared" si="1"/>
        <v>16</v>
      </c>
      <c r="D42" s="4" t="s">
        <v>211</v>
      </c>
      <c r="E42" s="7" t="s">
        <v>421</v>
      </c>
      <c r="F42" s="6">
        <v>15</v>
      </c>
      <c r="G42" s="7">
        <v>0</v>
      </c>
      <c r="H42" s="4">
        <v>0</v>
      </c>
      <c r="I42" s="4">
        <v>0</v>
      </c>
      <c r="J42" s="4">
        <v>0</v>
      </c>
      <c r="K42" s="4">
        <v>0</v>
      </c>
      <c r="L42" s="8">
        <v>0</v>
      </c>
      <c r="M42" s="7">
        <v>4</v>
      </c>
      <c r="N42" s="4">
        <v>20</v>
      </c>
      <c r="O42" s="4">
        <v>0</v>
      </c>
      <c r="P42" s="8">
        <v>0</v>
      </c>
      <c r="Q42" s="7">
        <v>2</v>
      </c>
      <c r="R42" s="4">
        <v>70</v>
      </c>
      <c r="S42" s="4">
        <v>1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Bo Nix</v>
      </c>
      <c r="B43" s="4" t="str">
        <f ca="1">IFERROR(__xludf.DUMMYFUNCTION("INDEX(IFNA(REGEXEXTRACT(D43, ""([^ ]+)$"")))"),"DEN")</f>
        <v>DEN</v>
      </c>
      <c r="C43" s="4">
        <f t="shared" si="1"/>
        <v>17.22</v>
      </c>
      <c r="D43" s="4" t="s">
        <v>111</v>
      </c>
      <c r="E43" s="7" t="s">
        <v>347</v>
      </c>
      <c r="F43" s="6">
        <v>15</v>
      </c>
      <c r="G43" s="7">
        <v>33</v>
      </c>
      <c r="H43" s="4">
        <v>19</v>
      </c>
      <c r="I43" s="4">
        <v>223</v>
      </c>
      <c r="J43" s="4">
        <v>0</v>
      </c>
      <c r="K43" s="4">
        <v>1</v>
      </c>
      <c r="L43" s="8">
        <v>0</v>
      </c>
      <c r="M43" s="7">
        <v>6</v>
      </c>
      <c r="N43" s="4">
        <v>36</v>
      </c>
      <c r="O43" s="4">
        <v>0</v>
      </c>
      <c r="P43" s="8">
        <v>0</v>
      </c>
      <c r="Q43" s="7">
        <v>1</v>
      </c>
      <c r="R43" s="4">
        <v>2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Austin Ekeler</v>
      </c>
      <c r="B44" s="4" t="str">
        <f ca="1">IFERROR(__xludf.DUMMYFUNCTION("INDEX(IFNA(REGEXEXTRACT(D44, ""([^ ]+)$"")))"),"WAS")</f>
        <v>WAS</v>
      </c>
      <c r="C44" s="4">
        <f t="shared" si="1"/>
        <v>15.8</v>
      </c>
      <c r="D44" s="4" t="s">
        <v>151</v>
      </c>
      <c r="E44" s="7" t="s">
        <v>53</v>
      </c>
      <c r="F44" s="6">
        <v>14</v>
      </c>
      <c r="G44" s="7">
        <v>0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11</v>
      </c>
      <c r="N44" s="4">
        <v>42</v>
      </c>
      <c r="O44" s="4">
        <v>1</v>
      </c>
      <c r="P44" s="8">
        <v>0</v>
      </c>
      <c r="Q44" s="7">
        <v>3</v>
      </c>
      <c r="R44" s="4">
        <v>41</v>
      </c>
      <c r="S44" s="4">
        <v>0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Darnell Mooney</v>
      </c>
      <c r="B45" s="4" t="str">
        <f ca="1">IFERROR(__xludf.DUMMYFUNCTION("INDEX(IFNA(REGEXEXTRACT(D45, ""([^ ]+)$"")))"),"ATL")</f>
        <v>ATL</v>
      </c>
      <c r="C45" s="4">
        <f t="shared" si="1"/>
        <v>17.3</v>
      </c>
      <c r="D45" s="4" t="s">
        <v>257</v>
      </c>
      <c r="E45" s="7" t="s">
        <v>89</v>
      </c>
      <c r="F45" s="6">
        <v>14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0</v>
      </c>
      <c r="N45" s="4">
        <v>0</v>
      </c>
      <c r="O45" s="4">
        <v>0</v>
      </c>
      <c r="P45" s="8">
        <v>0</v>
      </c>
      <c r="Q45" s="7">
        <v>5</v>
      </c>
      <c r="R45" s="4">
        <v>88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Tony Pollard</v>
      </c>
      <c r="B46" s="4" t="str">
        <f ca="1">IFERROR(__xludf.DUMMYFUNCTION("INDEX(IFNA(REGEXEXTRACT(D46, ""([^ ]+)$"")))"),"TEN")</f>
        <v>TEN</v>
      </c>
      <c r="C46" s="4">
        <f t="shared" si="1"/>
        <v>16.900000000000002</v>
      </c>
      <c r="D46" s="4" t="s">
        <v>75</v>
      </c>
      <c r="E46" s="7" t="s">
        <v>101</v>
      </c>
      <c r="F46" s="6">
        <v>14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28</v>
      </c>
      <c r="N46" s="4">
        <v>128</v>
      </c>
      <c r="O46" s="4">
        <v>0</v>
      </c>
      <c r="P46" s="8">
        <v>0</v>
      </c>
      <c r="Q46" s="7">
        <v>3</v>
      </c>
      <c r="R46" s="4">
        <v>26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Dak Prescott</v>
      </c>
      <c r="B47" s="4" t="str">
        <f ca="1">IFERROR(__xludf.DUMMYFUNCTION("INDEX(IFNA(REGEXEXTRACT(D47, ""([^ ]+)$"")))"),"DAL")</f>
        <v>DAL</v>
      </c>
      <c r="C47" s="4">
        <f t="shared" si="1"/>
        <v>12.32</v>
      </c>
      <c r="D47" s="4" t="s">
        <v>84</v>
      </c>
      <c r="E47" s="7" t="s">
        <v>96</v>
      </c>
      <c r="F47" s="6">
        <v>14</v>
      </c>
      <c r="G47" s="7">
        <v>24</v>
      </c>
      <c r="H47" s="4">
        <v>18</v>
      </c>
      <c r="I47" s="4">
        <v>133</v>
      </c>
      <c r="J47" s="4">
        <v>1</v>
      </c>
      <c r="K47" s="4">
        <v>0</v>
      </c>
      <c r="L47" s="8">
        <v>0</v>
      </c>
      <c r="M47" s="7">
        <v>3</v>
      </c>
      <c r="N47" s="4">
        <v>30</v>
      </c>
      <c r="O47" s="4">
        <v>0</v>
      </c>
      <c r="P47" s="8">
        <v>0</v>
      </c>
      <c r="Q47" s="7">
        <v>0</v>
      </c>
      <c r="R47" s="4">
        <v>0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DeVonta Smith</v>
      </c>
      <c r="B48" s="4" t="str">
        <f ca="1">IFERROR(__xludf.DUMMYFUNCTION("INDEX(IFNA(REGEXEXTRACT(D48, ""([^ ]+)$"")))"),"PHI")</f>
        <v>PHI</v>
      </c>
      <c r="C48" s="4">
        <f t="shared" si="1"/>
        <v>16.700000000000003</v>
      </c>
      <c r="D48" s="4" t="s">
        <v>138</v>
      </c>
      <c r="E48" s="7" t="s">
        <v>44</v>
      </c>
      <c r="F48" s="6">
        <v>14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4</v>
      </c>
      <c r="R48" s="4">
        <v>87</v>
      </c>
      <c r="S48" s="4">
        <v>1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Emari Demercado</v>
      </c>
      <c r="B49" s="4" t="str">
        <f ca="1">IFERROR(__xludf.DUMMYFUNCTION("INDEX(IFNA(REGEXEXTRACT(D49, ""([^ ]+)$"")))"),"ARI")</f>
        <v>ARI</v>
      </c>
      <c r="C49" s="4">
        <f t="shared" si="1"/>
        <v>15</v>
      </c>
      <c r="D49" s="4" t="s">
        <v>212</v>
      </c>
      <c r="E49" s="7" t="s">
        <v>343</v>
      </c>
      <c r="F49" s="6">
        <v>13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4</v>
      </c>
      <c r="N49" s="4">
        <v>59</v>
      </c>
      <c r="O49" s="4">
        <v>1</v>
      </c>
      <c r="P49" s="8">
        <v>0</v>
      </c>
      <c r="Q49" s="7">
        <v>2</v>
      </c>
      <c r="R49" s="4">
        <v>21</v>
      </c>
      <c r="S49" s="4">
        <v>0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Jahmyr Gibbs</v>
      </c>
      <c r="B50" s="4" t="str">
        <f ca="1">IFERROR(__xludf.DUMMYFUNCTION("INDEX(IFNA(REGEXEXTRACT(D50, ""([^ ]+)$"")))"),"DET")</f>
        <v>DET</v>
      </c>
      <c r="C50" s="4">
        <f t="shared" si="1"/>
        <v>14.1</v>
      </c>
      <c r="D50" s="4" t="s">
        <v>79</v>
      </c>
      <c r="E50" s="7" t="s">
        <v>355</v>
      </c>
      <c r="F50" s="6">
        <v>13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11</v>
      </c>
      <c r="N50" s="4">
        <v>65</v>
      </c>
      <c r="O50" s="4">
        <v>1</v>
      </c>
      <c r="P50" s="8">
        <v>0</v>
      </c>
      <c r="Q50" s="7">
        <v>1</v>
      </c>
      <c r="R50" s="4">
        <v>11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Justin Jefferson</v>
      </c>
      <c r="B51" s="4" t="str">
        <f ca="1">IFERROR(__xludf.DUMMYFUNCTION("INDEX(IFNA(REGEXEXTRACT(D51, ""([^ ]+)$"")))"),"MIN")</f>
        <v>MIN</v>
      </c>
      <c r="C51" s="4">
        <f t="shared" si="1"/>
        <v>18.080000000000002</v>
      </c>
      <c r="D51" s="4" t="s">
        <v>98</v>
      </c>
      <c r="E51" s="7" t="s">
        <v>352</v>
      </c>
      <c r="F51" s="6">
        <v>13</v>
      </c>
      <c r="G51" s="7">
        <v>1</v>
      </c>
      <c r="H51" s="4">
        <v>1</v>
      </c>
      <c r="I51" s="4">
        <v>22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7</v>
      </c>
      <c r="R51" s="4">
        <v>137</v>
      </c>
      <c r="S51" s="4">
        <v>0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Terry McLaurin</v>
      </c>
      <c r="B52" s="4" t="str">
        <f ca="1">IFERROR(__xludf.DUMMYFUNCTION("INDEX(IFNA(REGEXEXTRACT(D52, ""([^ ]+)$"")))"),"WAS")</f>
        <v>WAS</v>
      </c>
      <c r="C52" s="4">
        <f t="shared" si="1"/>
        <v>14.9</v>
      </c>
      <c r="D52" s="4" t="s">
        <v>255</v>
      </c>
      <c r="E52" s="7" t="s">
        <v>53</v>
      </c>
      <c r="F52" s="6">
        <v>13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0</v>
      </c>
      <c r="N52" s="4">
        <v>0</v>
      </c>
      <c r="O52" s="4">
        <v>0</v>
      </c>
      <c r="P52" s="8">
        <v>0</v>
      </c>
      <c r="Q52" s="7">
        <v>2</v>
      </c>
      <c r="R52" s="4">
        <v>19</v>
      </c>
      <c r="S52" s="4">
        <v>2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Cade Otton</v>
      </c>
      <c r="B53" s="4" t="str">
        <f ca="1">IFERROR(__xludf.DUMMYFUNCTION("INDEX(IFNA(REGEXEXTRACT(D53, ""([^ ]+)$"")))"),"TB")</f>
        <v>TB</v>
      </c>
      <c r="C53" s="4">
        <f t="shared" si="1"/>
        <v>17.7</v>
      </c>
      <c r="D53" s="4" t="s">
        <v>317</v>
      </c>
      <c r="E53" s="7" t="s">
        <v>33</v>
      </c>
      <c r="F53" s="6">
        <v>13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8</v>
      </c>
      <c r="R53" s="4">
        <v>77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Bijan Robinson</v>
      </c>
      <c r="B54" s="4" t="str">
        <f ca="1">IFERROR(__xludf.DUMMYFUNCTION("INDEX(IFNA(REGEXEXTRACT(D54, ""([^ ]+)$"")))"),"ATL")</f>
        <v>ATL</v>
      </c>
      <c r="C54" s="4">
        <f t="shared" si="1"/>
        <v>18</v>
      </c>
      <c r="D54" s="4" t="s">
        <v>115</v>
      </c>
      <c r="E54" s="7" t="s">
        <v>89</v>
      </c>
      <c r="F54" s="6">
        <v>13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19</v>
      </c>
      <c r="N54" s="4">
        <v>86</v>
      </c>
      <c r="O54" s="4">
        <v>0</v>
      </c>
      <c r="P54" s="8">
        <v>0</v>
      </c>
      <c r="Q54" s="7">
        <v>7</v>
      </c>
      <c r="R54" s="4">
        <v>59</v>
      </c>
      <c r="S54" s="4">
        <v>0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Cedric Tillman</v>
      </c>
      <c r="B55" s="4" t="str">
        <f ca="1">IFERROR(__xludf.DUMMYFUNCTION("INDEX(IFNA(REGEXEXTRACT(D55, ""([^ ]+)$"")))"),"CLE")</f>
        <v>CLE</v>
      </c>
      <c r="C55" s="4">
        <f t="shared" si="1"/>
        <v>16.5</v>
      </c>
      <c r="D55" s="4" t="s">
        <v>325</v>
      </c>
      <c r="E55" s="7" t="s">
        <v>361</v>
      </c>
      <c r="F55" s="6">
        <v>13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6</v>
      </c>
      <c r="R55" s="4">
        <v>75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Nathaniel Dell</v>
      </c>
      <c r="B56" s="4" t="str">
        <f ca="1">IFERROR(__xludf.DUMMYFUNCTION("INDEX(IFNA(REGEXEXTRACT(D56, ""([^ ]+)$"")))"),"HOU")</f>
        <v>HOU</v>
      </c>
      <c r="C56" s="4">
        <f t="shared" si="1"/>
        <v>15.600000000000001</v>
      </c>
      <c r="D56" s="4" t="s">
        <v>164</v>
      </c>
      <c r="E56" s="7" t="s">
        <v>428</v>
      </c>
      <c r="F56" s="6">
        <v>12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0</v>
      </c>
      <c r="N56" s="4">
        <v>0</v>
      </c>
      <c r="O56" s="4">
        <v>0</v>
      </c>
      <c r="P56" s="8">
        <v>0</v>
      </c>
      <c r="Q56" s="7">
        <v>6</v>
      </c>
      <c r="R56" s="4">
        <v>126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Tyler Lockett</v>
      </c>
      <c r="B57" s="4" t="str">
        <f ca="1">IFERROR(__xludf.DUMMYFUNCTION("INDEX(IFNA(REGEXEXTRACT(D57, ""([^ ]+)$"")))"),"SEA")</f>
        <v>SEA</v>
      </c>
      <c r="C57" s="4">
        <f t="shared" si="1"/>
        <v>13.8</v>
      </c>
      <c r="D57" s="4" t="s">
        <v>145</v>
      </c>
      <c r="E57" s="7" t="s">
        <v>51</v>
      </c>
      <c r="F57" s="6">
        <v>12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3</v>
      </c>
      <c r="R57" s="4">
        <v>63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Josh Palmer</v>
      </c>
      <c r="B58" s="4" t="str">
        <f ca="1">IFERROR(__xludf.DUMMYFUNCTION("INDEX(IFNA(REGEXEXTRACT(D58, ""([^ ]+)$"")))"),"LAC")</f>
        <v>LAC</v>
      </c>
      <c r="C58" s="4">
        <f t="shared" si="1"/>
        <v>13.3</v>
      </c>
      <c r="D58" s="4" t="s">
        <v>263</v>
      </c>
      <c r="E58" s="7" t="s">
        <v>85</v>
      </c>
      <c r="F58" s="6">
        <v>12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2</v>
      </c>
      <c r="R58" s="4">
        <v>63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Cooper Rush</v>
      </c>
      <c r="B59" s="4" t="str">
        <f ca="1">IFERROR(__xludf.DUMMYFUNCTION("INDEX(IFNA(REGEXEXTRACT(D59, ""([^ ]+)$"")))"),"DAL")</f>
        <v>DAL</v>
      </c>
      <c r="C59" s="4">
        <f t="shared" si="1"/>
        <v>11.000000000000002</v>
      </c>
      <c r="D59" s="4" t="s">
        <v>320</v>
      </c>
      <c r="E59" s="7" t="s">
        <v>96</v>
      </c>
      <c r="F59" s="6">
        <v>12</v>
      </c>
      <c r="G59" s="7">
        <v>25</v>
      </c>
      <c r="H59" s="4">
        <v>13</v>
      </c>
      <c r="I59" s="4">
        <v>115</v>
      </c>
      <c r="J59" s="4">
        <v>1</v>
      </c>
      <c r="K59" s="4">
        <v>0</v>
      </c>
      <c r="L59" s="8">
        <v>1</v>
      </c>
      <c r="M59" s="7">
        <v>1</v>
      </c>
      <c r="N59" s="4">
        <v>4</v>
      </c>
      <c r="O59" s="4">
        <v>0</v>
      </c>
      <c r="P59" s="8">
        <v>0</v>
      </c>
      <c r="Q59" s="7">
        <v>0</v>
      </c>
      <c r="R59" s="4">
        <v>0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James Conner</v>
      </c>
      <c r="B60" s="4" t="str">
        <f ca="1">IFERROR(__xludf.DUMMYFUNCTION("INDEX(IFNA(REGEXEXTRACT(D60, ""([^ ]+)$"")))"),"ARI")</f>
        <v>ARI</v>
      </c>
      <c r="C60" s="4">
        <f t="shared" si="1"/>
        <v>13.400000000000002</v>
      </c>
      <c r="D60" s="4" t="s">
        <v>64</v>
      </c>
      <c r="E60" s="7" t="s">
        <v>343</v>
      </c>
      <c r="F60" s="6">
        <v>11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18</v>
      </c>
      <c r="N60" s="4">
        <v>107</v>
      </c>
      <c r="O60" s="4">
        <v>0</v>
      </c>
      <c r="P60" s="8">
        <v>0</v>
      </c>
      <c r="Q60" s="7">
        <v>3</v>
      </c>
      <c r="R60" s="4">
        <v>12</v>
      </c>
      <c r="S60" s="4">
        <v>0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Jared Goff</v>
      </c>
      <c r="B61" s="4" t="str">
        <f ca="1">IFERROR(__xludf.DUMMYFUNCTION("INDEX(IFNA(REGEXEXTRACT(D61, ""([^ ]+)$"")))"),"DET")</f>
        <v>DET</v>
      </c>
      <c r="C61" s="4">
        <f t="shared" si="1"/>
        <v>9.6000000000000014</v>
      </c>
      <c r="D61" s="4" t="s">
        <v>90</v>
      </c>
      <c r="E61" s="7" t="s">
        <v>355</v>
      </c>
      <c r="F61" s="6">
        <v>11</v>
      </c>
      <c r="G61" s="7">
        <v>22</v>
      </c>
      <c r="H61" s="4">
        <v>18</v>
      </c>
      <c r="I61" s="4">
        <v>145</v>
      </c>
      <c r="J61" s="4">
        <v>1</v>
      </c>
      <c r="K61" s="4">
        <v>0</v>
      </c>
      <c r="L61" s="8">
        <v>0</v>
      </c>
      <c r="M61" s="7">
        <v>3</v>
      </c>
      <c r="N61" s="4">
        <v>-2</v>
      </c>
      <c r="O61" s="4">
        <v>0</v>
      </c>
      <c r="P61" s="8">
        <v>0</v>
      </c>
      <c r="Q61" s="7">
        <v>0</v>
      </c>
      <c r="R61" s="4">
        <v>0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Taysom Hill</v>
      </c>
      <c r="B62" s="4" t="str">
        <f ca="1">IFERROR(__xludf.DUMMYFUNCTION("INDEX(IFNA(REGEXEXTRACT(D62, ""([^ ]+)$"")))"),"NO")</f>
        <v>NO</v>
      </c>
      <c r="C62" s="4">
        <f t="shared" si="1"/>
        <v>14</v>
      </c>
      <c r="D62" s="4" t="s">
        <v>189</v>
      </c>
      <c r="E62" s="7" t="s">
        <v>344</v>
      </c>
      <c r="F62" s="6">
        <v>11</v>
      </c>
      <c r="G62" s="7">
        <v>1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5</v>
      </c>
      <c r="N62" s="4">
        <v>19</v>
      </c>
      <c r="O62" s="4">
        <v>1</v>
      </c>
      <c r="P62" s="8">
        <v>0</v>
      </c>
      <c r="Q62" s="7">
        <v>4</v>
      </c>
      <c r="R62" s="4">
        <v>41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Theo Johnson</v>
      </c>
      <c r="B63" s="4" t="str">
        <f ca="1">IFERROR(__xludf.DUMMYFUNCTION("INDEX(IFNA(REGEXEXTRACT(D63, ""([^ ]+)$"")))"),"NYG")</f>
        <v>NYG</v>
      </c>
      <c r="C63" s="4">
        <f t="shared" si="1"/>
        <v>12.600000000000001</v>
      </c>
      <c r="D63" s="4" t="s">
        <v>249</v>
      </c>
      <c r="E63" s="7" t="s">
        <v>19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0</v>
      </c>
      <c r="N63" s="4">
        <v>0</v>
      </c>
      <c r="O63" s="4">
        <v>0</v>
      </c>
      <c r="P63" s="8">
        <v>0</v>
      </c>
      <c r="Q63" s="7">
        <v>3</v>
      </c>
      <c r="R63" s="4">
        <v>51</v>
      </c>
      <c r="S63" s="4">
        <v>1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Josh Oliver</v>
      </c>
      <c r="B64" s="4" t="str">
        <f ca="1">IFERROR(__xludf.DUMMYFUNCTION("INDEX(IFNA(REGEXEXTRACT(D64, ""([^ ]+)$"")))"),"MIN")</f>
        <v>MIN</v>
      </c>
      <c r="C64" s="4">
        <f t="shared" si="1"/>
        <v>14.3</v>
      </c>
      <c r="D64" s="4" t="s">
        <v>220</v>
      </c>
      <c r="E64" s="7" t="s">
        <v>352</v>
      </c>
      <c r="F64" s="6">
        <v>11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0</v>
      </c>
      <c r="N64" s="4">
        <v>0</v>
      </c>
      <c r="O64" s="4">
        <v>0</v>
      </c>
      <c r="P64" s="8">
        <v>0</v>
      </c>
      <c r="Q64" s="7">
        <v>5</v>
      </c>
      <c r="R64" s="4">
        <v>58</v>
      </c>
      <c r="S64" s="4">
        <v>1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Jayden Reed</v>
      </c>
      <c r="B65" s="4" t="str">
        <f ca="1">IFERROR(__xludf.DUMMYFUNCTION("INDEX(IFNA(REGEXEXTRACT(D65, ""([^ ]+)$"")))"),"GB")</f>
        <v>GB</v>
      </c>
      <c r="C65" s="4">
        <f t="shared" si="1"/>
        <v>13.8</v>
      </c>
      <c r="D65" s="4" t="s">
        <v>26</v>
      </c>
      <c r="E65" s="7" t="s">
        <v>422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5</v>
      </c>
      <c r="R65" s="4">
        <v>113</v>
      </c>
      <c r="S65" s="4">
        <v>0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Amon-Ra St. Brown</v>
      </c>
      <c r="B66" s="4" t="str">
        <f ca="1">IFERROR(__xludf.DUMMYFUNCTION("INDEX(IFNA(REGEXEXTRACT(D66, ""([^ ]+)$"")))"),"DET")</f>
        <v>DET</v>
      </c>
      <c r="C66" s="4">
        <f t="shared" si="1"/>
        <v>15.100000000000001</v>
      </c>
      <c r="D66" s="4" t="s">
        <v>273</v>
      </c>
      <c r="E66" s="7" t="s">
        <v>355</v>
      </c>
      <c r="F66" s="6">
        <v>11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7</v>
      </c>
      <c r="R66" s="4">
        <v>56</v>
      </c>
      <c r="S66" s="4">
        <v>1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C.J. Stroud</v>
      </c>
      <c r="B67" s="4" t="str">
        <f ca="1">IFERROR(__xludf.DUMMYFUNCTION("INDEX(IFNA(REGEXEXTRACT(D67, ""([^ ]+)$"")))"),"HOU")</f>
        <v>HOU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11.540000000000001</v>
      </c>
      <c r="D67" s="4" t="s">
        <v>36</v>
      </c>
      <c r="E67" s="7" t="s">
        <v>428</v>
      </c>
      <c r="F67" s="6">
        <v>11</v>
      </c>
      <c r="G67" s="7">
        <v>30</v>
      </c>
      <c r="H67" s="4">
        <v>11</v>
      </c>
      <c r="I67" s="4">
        <v>191</v>
      </c>
      <c r="J67" s="4">
        <v>0</v>
      </c>
      <c r="K67" s="4">
        <v>0</v>
      </c>
      <c r="L67" s="8">
        <v>0</v>
      </c>
      <c r="M67" s="7">
        <v>8</v>
      </c>
      <c r="N67" s="4">
        <v>59</v>
      </c>
      <c r="O67" s="4">
        <v>0</v>
      </c>
      <c r="P67" s="8">
        <v>0</v>
      </c>
      <c r="Q67" s="7">
        <v>0</v>
      </c>
      <c r="R67" s="4">
        <v>0</v>
      </c>
      <c r="S67" s="4">
        <v>0</v>
      </c>
      <c r="T67" s="8">
        <v>0</v>
      </c>
      <c r="U67" s="7">
        <v>1</v>
      </c>
      <c r="V67" s="8">
        <v>0</v>
      </c>
    </row>
    <row r="68" spans="1:22" x14ac:dyDescent="0.2">
      <c r="A68" s="4" t="str">
        <f t="shared" ca="1" si="0"/>
        <v>Nick Westbrook</v>
      </c>
      <c r="B68" s="4" t="str">
        <f ca="1">IFERROR(__xludf.DUMMYFUNCTION("INDEX(IFNA(REGEXEXTRACT(D68, ""([^ ]+)$"")))"),"TEN")</f>
        <v>TEN</v>
      </c>
      <c r="C68" s="4">
        <f t="shared" si="2"/>
        <v>13.5</v>
      </c>
      <c r="D68" s="4" t="s">
        <v>505</v>
      </c>
      <c r="E68" s="7" t="s">
        <v>101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5</v>
      </c>
      <c r="R68" s="4">
        <v>50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Jameis Winston</v>
      </c>
      <c r="B69" s="4" t="str">
        <f ca="1">IFERROR(__xludf.DUMMYFUNCTION("INDEX(IFNA(REGEXEXTRACT(D69, ""([^ ]+)$"")))"),"CLE")</f>
        <v>CLE</v>
      </c>
      <c r="C69" s="4">
        <f t="shared" si="2"/>
        <v>10.100000000000001</v>
      </c>
      <c r="D69" s="4" t="s">
        <v>416</v>
      </c>
      <c r="E69" s="7" t="s">
        <v>361</v>
      </c>
      <c r="F69" s="6">
        <v>11</v>
      </c>
      <c r="G69" s="7">
        <v>46</v>
      </c>
      <c r="H69" s="4">
        <v>26</v>
      </c>
      <c r="I69" s="4">
        <v>235</v>
      </c>
      <c r="J69" s="4">
        <v>1</v>
      </c>
      <c r="K69" s="4">
        <v>3</v>
      </c>
      <c r="L69" s="8">
        <v>0</v>
      </c>
      <c r="M69" s="7">
        <v>5</v>
      </c>
      <c r="N69" s="4">
        <v>27</v>
      </c>
      <c r="O69" s="4">
        <v>0</v>
      </c>
      <c r="P69" s="8">
        <v>0</v>
      </c>
      <c r="Q69" s="7">
        <v>0</v>
      </c>
      <c r="R69" s="4">
        <v>0</v>
      </c>
      <c r="S69" s="4">
        <v>0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Jordan Addison</v>
      </c>
      <c r="B70" s="4" t="str">
        <f ca="1">IFERROR(__xludf.DUMMYFUNCTION("INDEX(IFNA(REGEXEXTRACT(D70, ""([^ ]+)$"")))"),"MIN")</f>
        <v>MIN</v>
      </c>
      <c r="C70" s="4">
        <f t="shared" si="2"/>
        <v>13.6</v>
      </c>
      <c r="D70" s="4" t="s">
        <v>185</v>
      </c>
      <c r="E70" s="7" t="s">
        <v>352</v>
      </c>
      <c r="F70" s="6">
        <v>10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1</v>
      </c>
      <c r="N70" s="4">
        <v>9</v>
      </c>
      <c r="O70" s="4">
        <v>0</v>
      </c>
      <c r="P70" s="8">
        <v>0</v>
      </c>
      <c r="Q70" s="7">
        <v>5</v>
      </c>
      <c r="R70" s="4">
        <v>42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Trey Benson</v>
      </c>
      <c r="B71" s="4" t="str">
        <f ca="1">IFERROR(__xludf.DUMMYFUNCTION("INDEX(IFNA(REGEXEXTRACT(D71, ""([^ ]+)$"")))"),"ARI")</f>
        <v>ARI</v>
      </c>
      <c r="C71" s="4">
        <f t="shared" si="2"/>
        <v>12</v>
      </c>
      <c r="D71" s="4" t="s">
        <v>230</v>
      </c>
      <c r="E71" s="7" t="s">
        <v>343</v>
      </c>
      <c r="F71" s="6">
        <v>10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8</v>
      </c>
      <c r="N71" s="4">
        <v>37</v>
      </c>
      <c r="O71" s="4">
        <v>1</v>
      </c>
      <c r="P71" s="8">
        <v>0</v>
      </c>
      <c r="Q71" s="7">
        <v>1</v>
      </c>
      <c r="R71" s="4">
        <v>18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Brock Bowers</v>
      </c>
      <c r="B72" s="4" t="str">
        <f ca="1">IFERROR(__xludf.DUMMYFUNCTION("INDEX(IFNA(REGEXEXTRACT(D72, ""([^ ]+)$"")))"),"LV")</f>
        <v>LV</v>
      </c>
      <c r="C72" s="4">
        <f t="shared" si="2"/>
        <v>13</v>
      </c>
      <c r="D72" s="4" t="s">
        <v>162</v>
      </c>
      <c r="E72" s="7" t="s">
        <v>59</v>
      </c>
      <c r="F72" s="6">
        <v>10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5</v>
      </c>
      <c r="R72" s="4">
        <v>45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Josh Jacobs</v>
      </c>
      <c r="B73" s="4" t="str">
        <f ca="1">IFERROR(__xludf.DUMMYFUNCTION("INDEX(IFNA(REGEXEXTRACT(D73, ""([^ ]+)$"")))"),"GB")</f>
        <v>GB</v>
      </c>
      <c r="C73" s="4">
        <f t="shared" si="2"/>
        <v>11.8</v>
      </c>
      <c r="D73" s="4" t="s">
        <v>109</v>
      </c>
      <c r="E73" s="7" t="s">
        <v>422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13</v>
      </c>
      <c r="N73" s="4">
        <v>95</v>
      </c>
      <c r="O73" s="4">
        <v>0</v>
      </c>
      <c r="P73" s="8">
        <v>0</v>
      </c>
      <c r="Q73" s="7">
        <v>2</v>
      </c>
      <c r="R73" s="4">
        <v>13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Cooper Kupp</v>
      </c>
      <c r="B74" s="4" t="str">
        <f ca="1">IFERROR(__xludf.DUMMYFUNCTION("INDEX(IFNA(REGEXEXTRACT(D74, ""([^ ]+)$"")))"),"LA")</f>
        <v>LA</v>
      </c>
      <c r="C74" s="4">
        <f t="shared" si="2"/>
        <v>15.9</v>
      </c>
      <c r="D74" s="4" t="s">
        <v>55</v>
      </c>
      <c r="E74" s="7" t="s">
        <v>112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11</v>
      </c>
      <c r="R74" s="4">
        <v>104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Jordan Love</v>
      </c>
      <c r="B75" s="4" t="str">
        <f ca="1">IFERROR(__xludf.DUMMYFUNCTION("INDEX(IFNA(REGEXEXTRACT(D75, ""([^ ]+)$"")))"),"GB")</f>
        <v>GB</v>
      </c>
      <c r="C75" s="4">
        <f t="shared" si="2"/>
        <v>10.92</v>
      </c>
      <c r="D75" s="4" t="s">
        <v>40</v>
      </c>
      <c r="E75" s="7" t="s">
        <v>422</v>
      </c>
      <c r="F75" s="6">
        <v>10</v>
      </c>
      <c r="G75" s="7">
        <v>39</v>
      </c>
      <c r="H75" s="4">
        <v>23</v>
      </c>
      <c r="I75" s="4">
        <v>273</v>
      </c>
      <c r="J75" s="4">
        <v>0</v>
      </c>
      <c r="K75" s="4">
        <v>1</v>
      </c>
      <c r="L75" s="8">
        <v>1</v>
      </c>
      <c r="M75" s="7">
        <v>3</v>
      </c>
      <c r="N75" s="4">
        <v>0</v>
      </c>
      <c r="O75" s="4">
        <v>0</v>
      </c>
      <c r="P75" s="8">
        <v>0</v>
      </c>
      <c r="Q75" s="7">
        <v>0</v>
      </c>
      <c r="R75" s="4">
        <v>0</v>
      </c>
      <c r="S75" s="4">
        <v>0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Jakobi Meyers</v>
      </c>
      <c r="B76" s="4" t="str">
        <f ca="1">IFERROR(__xludf.DUMMYFUNCTION("INDEX(IFNA(REGEXEXTRACT(D76, ""([^ ]+)$"")))"),"LV")</f>
        <v>LV</v>
      </c>
      <c r="C76" s="4">
        <f t="shared" si="2"/>
        <v>14.5</v>
      </c>
      <c r="D76" s="4" t="s">
        <v>153</v>
      </c>
      <c r="E76" s="7" t="s">
        <v>59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8</v>
      </c>
      <c r="R76" s="4">
        <v>105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Rome Odunze</v>
      </c>
      <c r="B77" s="4" t="str">
        <f ca="1">IFERROR(__xludf.DUMMYFUNCTION("INDEX(IFNA(REGEXEXTRACT(D77, ""([^ ]+)$"")))"),"CHI")</f>
        <v>CHI</v>
      </c>
      <c r="C77" s="4">
        <f t="shared" si="2"/>
        <v>12.9</v>
      </c>
      <c r="D77" s="4" t="s">
        <v>261</v>
      </c>
      <c r="E77" s="7" t="s">
        <v>359</v>
      </c>
      <c r="F77" s="6">
        <v>10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5</v>
      </c>
      <c r="R77" s="4">
        <v>104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Kenneth Walker</v>
      </c>
      <c r="B78" s="4" t="str">
        <f ca="1">IFERROR(__xludf.DUMMYFUNCTION("INDEX(IFNA(REGEXEXTRACT(D78, ""([^ ]+)$"")))"),"SEA")</f>
        <v>SEA</v>
      </c>
      <c r="C78" s="4">
        <f t="shared" si="2"/>
        <v>12.200000000000001</v>
      </c>
      <c r="D78" s="4" t="s">
        <v>70</v>
      </c>
      <c r="E78" s="7" t="s">
        <v>51</v>
      </c>
      <c r="F78" s="6">
        <v>10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25</v>
      </c>
      <c r="N78" s="4">
        <v>83</v>
      </c>
      <c r="O78" s="4">
        <v>0</v>
      </c>
      <c r="P78" s="8">
        <v>0</v>
      </c>
      <c r="Q78" s="7">
        <v>3</v>
      </c>
      <c r="R78" s="4">
        <v>24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Bryce Young</v>
      </c>
      <c r="B79" s="4" t="str">
        <f ca="1">IFERROR(__xludf.DUMMYFUNCTION("INDEX(IFNA(REGEXEXTRACT(D79, ""([^ ]+)$"")))"),"CAR")</f>
        <v>CAR</v>
      </c>
      <c r="C79" s="4">
        <f t="shared" si="2"/>
        <v>9.74</v>
      </c>
      <c r="D79" s="4" t="s">
        <v>128</v>
      </c>
      <c r="E79" s="7" t="s">
        <v>350</v>
      </c>
      <c r="F79" s="6">
        <v>10</v>
      </c>
      <c r="G79" s="7">
        <v>26</v>
      </c>
      <c r="H79" s="4">
        <v>16</v>
      </c>
      <c r="I79" s="4">
        <v>171</v>
      </c>
      <c r="J79" s="4">
        <v>1</v>
      </c>
      <c r="K79" s="4">
        <v>1</v>
      </c>
      <c r="L79" s="8">
        <v>0</v>
      </c>
      <c r="M79" s="7">
        <v>4</v>
      </c>
      <c r="N79" s="4">
        <v>9</v>
      </c>
      <c r="O79" s="4">
        <v>0</v>
      </c>
      <c r="P79" s="8">
        <v>0</v>
      </c>
      <c r="Q79" s="7">
        <v>0</v>
      </c>
      <c r="R79" s="4">
        <v>0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Mack Hollins</v>
      </c>
      <c r="B80" s="4" t="str">
        <f ca="1">IFERROR(__xludf.DUMMYFUNCTION("INDEX(IFNA(REGEXEXTRACT(D80, ""([^ ]+)$"")))"),"BUF")</f>
        <v>BUF</v>
      </c>
      <c r="C80" s="4">
        <f t="shared" si="2"/>
        <v>11.5</v>
      </c>
      <c r="D80" s="4" t="s">
        <v>131</v>
      </c>
      <c r="E80" s="7" t="s">
        <v>421</v>
      </c>
      <c r="F80" s="6">
        <v>9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5</v>
      </c>
      <c r="R80" s="4">
        <v>30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Travis Kelce</v>
      </c>
      <c r="B81" s="4" t="str">
        <f ca="1">IFERROR(__xludf.DUMMYFUNCTION("INDEX(IFNA(REGEXEXTRACT(D81, ""([^ ]+)$"")))"),"KC")</f>
        <v>KC</v>
      </c>
      <c r="C81" s="4">
        <f t="shared" si="2"/>
        <v>15</v>
      </c>
      <c r="D81" s="4" t="s">
        <v>193</v>
      </c>
      <c r="E81" s="7" t="s">
        <v>358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14</v>
      </c>
      <c r="R81" s="4">
        <v>100</v>
      </c>
      <c r="S81" s="4">
        <v>0</v>
      </c>
      <c r="T81" s="8">
        <v>0</v>
      </c>
      <c r="U81" s="7">
        <v>1</v>
      </c>
      <c r="V81" s="8">
        <v>0</v>
      </c>
    </row>
    <row r="82" spans="1:22" x14ac:dyDescent="0.2">
      <c r="A82" s="4" t="str">
        <f t="shared" ca="1" si="0"/>
        <v>Xavier Legette</v>
      </c>
      <c r="B82" s="4" t="str">
        <f ca="1">IFERROR(__xludf.DUMMYFUNCTION("INDEX(IFNA(REGEXEXTRACT(D82, ""([^ ]+)$"")))"),"CAR")</f>
        <v>CAR</v>
      </c>
      <c r="C82" s="4">
        <f t="shared" si="2"/>
        <v>11.9</v>
      </c>
      <c r="D82" s="4" t="s">
        <v>196</v>
      </c>
      <c r="E82" s="7" t="s">
        <v>350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1</v>
      </c>
      <c r="N82" s="4">
        <v>6</v>
      </c>
      <c r="O82" s="4">
        <v>0</v>
      </c>
      <c r="P82" s="8">
        <v>0</v>
      </c>
      <c r="Q82" s="7">
        <v>4</v>
      </c>
      <c r="R82" s="4">
        <v>33</v>
      </c>
      <c r="S82" s="4">
        <v>1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Trey McBride</v>
      </c>
      <c r="B83" s="4" t="str">
        <f ca="1">IFERROR(__xludf.DUMMYFUNCTION("INDEX(IFNA(REGEXEXTRACT(D83, ""([^ ]+)$"")))"),"ARI")</f>
        <v>ARI</v>
      </c>
      <c r="C83" s="4">
        <f t="shared" si="2"/>
        <v>11.2</v>
      </c>
      <c r="D83" s="4" t="s">
        <v>197</v>
      </c>
      <c r="E83" s="7" t="s">
        <v>343</v>
      </c>
      <c r="F83" s="6">
        <v>9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1</v>
      </c>
      <c r="N83" s="4">
        <v>2</v>
      </c>
      <c r="O83" s="4">
        <v>1</v>
      </c>
      <c r="P83" s="8">
        <v>0</v>
      </c>
      <c r="Q83" s="7">
        <v>3</v>
      </c>
      <c r="R83" s="4">
        <v>35</v>
      </c>
      <c r="S83" s="4">
        <v>0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David Montgomery</v>
      </c>
      <c r="B84" s="4" t="str">
        <f ca="1">IFERROR(__xludf.DUMMYFUNCTION("INDEX(IFNA(REGEXEXTRACT(D84, ""([^ ]+)$"")))"),"DET")</f>
        <v>DET</v>
      </c>
      <c r="C84" s="4">
        <f t="shared" si="2"/>
        <v>11.100000000000001</v>
      </c>
      <c r="D84" s="4" t="s">
        <v>74</v>
      </c>
      <c r="E84" s="7" t="s">
        <v>355</v>
      </c>
      <c r="F84" s="6">
        <v>9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17</v>
      </c>
      <c r="N84" s="4">
        <v>73</v>
      </c>
      <c r="O84" s="4">
        <v>0</v>
      </c>
      <c r="P84" s="8">
        <v>0</v>
      </c>
      <c r="Q84" s="7">
        <v>3</v>
      </c>
      <c r="R84" s="4">
        <v>23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Samaje Perine</v>
      </c>
      <c r="B85" s="4" t="str">
        <f ca="1">IFERROR(__xludf.DUMMYFUNCTION("INDEX(IFNA(REGEXEXTRACT(D85, ""([^ ]+)$"")))"),"KC")</f>
        <v>KC</v>
      </c>
      <c r="C85" s="4">
        <f t="shared" si="2"/>
        <v>11.5</v>
      </c>
      <c r="D85" s="4" t="s">
        <v>266</v>
      </c>
      <c r="E85" s="7" t="s">
        <v>358</v>
      </c>
      <c r="F85" s="6">
        <v>9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1</v>
      </c>
      <c r="N85" s="4">
        <v>10</v>
      </c>
      <c r="O85" s="4">
        <v>0</v>
      </c>
      <c r="P85" s="8">
        <v>0</v>
      </c>
      <c r="Q85" s="7">
        <v>4</v>
      </c>
      <c r="R85" s="4">
        <v>25</v>
      </c>
      <c r="S85" s="4">
        <v>1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Nick Vannett</v>
      </c>
      <c r="B86" s="4" t="str">
        <f ca="1">IFERROR(__xludf.DUMMYFUNCTION("INDEX(IFNA(REGEXEXTRACT(D86, ""([^ ]+)$"")))"),"TEN")</f>
        <v>TEN</v>
      </c>
      <c r="C86" s="4">
        <f t="shared" si="2"/>
        <v>10.3</v>
      </c>
      <c r="D86" s="4" t="s">
        <v>276</v>
      </c>
      <c r="E86" s="7" t="s">
        <v>101</v>
      </c>
      <c r="F86" s="6">
        <v>9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0</v>
      </c>
      <c r="N86" s="4">
        <v>0</v>
      </c>
      <c r="O86" s="4">
        <v>0</v>
      </c>
      <c r="P86" s="8">
        <v>0</v>
      </c>
      <c r="Q86" s="7">
        <v>2</v>
      </c>
      <c r="R86" s="4">
        <v>33</v>
      </c>
      <c r="S86" s="4">
        <v>1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Breece Hall</v>
      </c>
      <c r="B87" s="4" t="str">
        <f ca="1">IFERROR(__xludf.DUMMYFUNCTION("INDEX(IFNA(REGEXEXTRACT(D87, ""([^ ]+)$"")))"),"NYJ")</f>
        <v>NYJ</v>
      </c>
      <c r="C87" s="4">
        <f t="shared" si="2"/>
        <v>9.5</v>
      </c>
      <c r="D87" s="4" t="s">
        <v>80</v>
      </c>
      <c r="E87" s="7" t="s">
        <v>25</v>
      </c>
      <c r="F87" s="6">
        <v>8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15</v>
      </c>
      <c r="N87" s="4">
        <v>74</v>
      </c>
      <c r="O87" s="4">
        <v>0</v>
      </c>
      <c r="P87" s="8">
        <v>0</v>
      </c>
      <c r="Q87" s="7">
        <v>2</v>
      </c>
      <c r="R87" s="4">
        <v>11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Tyreek Hill</v>
      </c>
      <c r="B88" s="4" t="str">
        <f ca="1">IFERROR(__xludf.DUMMYFUNCTION("INDEX(IFNA(REGEXEXTRACT(D88, ""([^ ]+)$"")))"),"MIA")</f>
        <v>MIA</v>
      </c>
      <c r="C88" s="4">
        <f t="shared" si="2"/>
        <v>10</v>
      </c>
      <c r="D88" s="4" t="s">
        <v>47</v>
      </c>
      <c r="E88" s="7" t="s">
        <v>65</v>
      </c>
      <c r="F88" s="6">
        <v>8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4</v>
      </c>
      <c r="R88" s="4">
        <v>80</v>
      </c>
      <c r="S88" s="4">
        <v>0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Drake London</v>
      </c>
      <c r="B89" s="4" t="str">
        <f ca="1">IFERROR(__xludf.DUMMYFUNCTION("INDEX(IFNA(REGEXEXTRACT(D89, ""([^ ]+)$"")))"),"ATL")</f>
        <v>ATL</v>
      </c>
      <c r="C89" s="4">
        <f t="shared" si="2"/>
        <v>9.6999999999999993</v>
      </c>
      <c r="D89" s="4" t="s">
        <v>251</v>
      </c>
      <c r="E89" s="7" t="s">
        <v>89</v>
      </c>
      <c r="F89" s="6">
        <v>8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0</v>
      </c>
      <c r="N89" s="4">
        <v>0</v>
      </c>
      <c r="O89" s="4">
        <v>0</v>
      </c>
      <c r="P89" s="8">
        <v>0</v>
      </c>
      <c r="Q89" s="7">
        <v>2</v>
      </c>
      <c r="R89" s="4">
        <v>27</v>
      </c>
      <c r="S89" s="4">
        <v>1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Ray Ray McCloud</v>
      </c>
      <c r="B90" s="4" t="str">
        <f ca="1">IFERROR(__xludf.DUMMYFUNCTION("INDEX(IFNA(REGEXEXTRACT(D90, ""([^ ]+)$"")))"),"ATL")</f>
        <v>ATL</v>
      </c>
      <c r="C90" s="4">
        <f t="shared" si="2"/>
        <v>11</v>
      </c>
      <c r="D90" s="4" t="s">
        <v>167</v>
      </c>
      <c r="E90" s="7" t="s">
        <v>89</v>
      </c>
      <c r="F90" s="6">
        <v>8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1</v>
      </c>
      <c r="N90" s="4">
        <v>7</v>
      </c>
      <c r="O90" s="4">
        <v>0</v>
      </c>
      <c r="P90" s="8">
        <v>0</v>
      </c>
      <c r="Q90" s="7">
        <v>3</v>
      </c>
      <c r="R90" s="4">
        <v>28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Ja'Tavion Sanders</v>
      </c>
      <c r="B91" s="4" t="str">
        <f ca="1">IFERROR(__xludf.DUMMYFUNCTION("INDEX(IFNA(REGEXEXTRACT(D91, ""([^ ]+)$"")))"),"CAR")</f>
        <v>CAR</v>
      </c>
      <c r="C91" s="4">
        <f t="shared" si="2"/>
        <v>10.700000000000001</v>
      </c>
      <c r="D91" s="4" t="s">
        <v>321</v>
      </c>
      <c r="E91" s="7" t="s">
        <v>350</v>
      </c>
      <c r="F91" s="6">
        <v>8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4</v>
      </c>
      <c r="R91" s="4">
        <v>87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D'Andre Swift</v>
      </c>
      <c r="B92" s="4" t="str">
        <f ca="1">IFERROR(__xludf.DUMMYFUNCTION("INDEX(IFNA(REGEXEXTRACT(D92, ""([^ ]+)$"")))"),"CHI")</f>
        <v>CHI</v>
      </c>
      <c r="C92" s="4">
        <f t="shared" si="2"/>
        <v>11.200000000000001</v>
      </c>
      <c r="D92" s="4" t="s">
        <v>170</v>
      </c>
      <c r="E92" s="7" t="s">
        <v>359</v>
      </c>
      <c r="F92" s="6">
        <v>8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16</v>
      </c>
      <c r="N92" s="4">
        <v>51</v>
      </c>
      <c r="O92" s="4">
        <v>0</v>
      </c>
      <c r="P92" s="8">
        <v>0</v>
      </c>
      <c r="Q92" s="7">
        <v>6</v>
      </c>
      <c r="R92" s="4">
        <v>31</v>
      </c>
      <c r="S92" s="4">
        <v>0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Rachaad White</v>
      </c>
      <c r="B93" s="4" t="str">
        <f ca="1">IFERROR(__xludf.DUMMYFUNCTION("INDEX(IFNA(REGEXEXTRACT(D93, ""([^ ]+)$"")))"),"TB")</f>
        <v>TB</v>
      </c>
      <c r="C93" s="4">
        <f t="shared" si="2"/>
        <v>11</v>
      </c>
      <c r="D93" s="4" t="s">
        <v>122</v>
      </c>
      <c r="E93" s="7" t="s">
        <v>33</v>
      </c>
      <c r="F93" s="6">
        <v>8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3</v>
      </c>
      <c r="N93" s="4">
        <v>19</v>
      </c>
      <c r="O93" s="4">
        <v>1</v>
      </c>
      <c r="P93" s="8">
        <v>0</v>
      </c>
      <c r="Q93" s="7">
        <v>3</v>
      </c>
      <c r="R93" s="4">
        <v>16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Caleb Williams</v>
      </c>
      <c r="B94" s="4" t="str">
        <f ca="1">IFERROR(__xludf.DUMMYFUNCTION("INDEX(IFNA(REGEXEXTRACT(D94, ""([^ ]+)$"")))"),"CHI")</f>
        <v>CHI</v>
      </c>
      <c r="C94" s="4">
        <f t="shared" si="2"/>
        <v>9.18</v>
      </c>
      <c r="D94" s="4" t="s">
        <v>156</v>
      </c>
      <c r="E94" s="7" t="s">
        <v>359</v>
      </c>
      <c r="F94" s="6">
        <v>8</v>
      </c>
      <c r="G94" s="7">
        <v>41</v>
      </c>
      <c r="H94" s="4">
        <v>22</v>
      </c>
      <c r="I94" s="4">
        <v>217</v>
      </c>
      <c r="J94" s="4">
        <v>0</v>
      </c>
      <c r="K94" s="4">
        <v>0</v>
      </c>
      <c r="L94" s="8">
        <v>0</v>
      </c>
      <c r="M94" s="7">
        <v>4</v>
      </c>
      <c r="N94" s="4">
        <v>5</v>
      </c>
      <c r="O94" s="4">
        <v>0</v>
      </c>
      <c r="P94" s="8">
        <v>0</v>
      </c>
      <c r="Q94" s="7">
        <v>0</v>
      </c>
      <c r="R94" s="4">
        <v>0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Javonte Williams</v>
      </c>
      <c r="B95" s="4" t="str">
        <f ca="1">IFERROR(__xludf.DUMMYFUNCTION("INDEX(IFNA(REGEXEXTRACT(D95, ""([^ ]+)$"")))"),"DEN")</f>
        <v>DEN</v>
      </c>
      <c r="C95" s="4">
        <f t="shared" si="2"/>
        <v>9.4</v>
      </c>
      <c r="D95" s="4" t="s">
        <v>227</v>
      </c>
      <c r="E95" s="7" t="s">
        <v>347</v>
      </c>
      <c r="F95" s="6">
        <v>8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12</v>
      </c>
      <c r="N95" s="4">
        <v>42</v>
      </c>
      <c r="O95" s="4">
        <v>0</v>
      </c>
      <c r="P95" s="8">
        <v>0</v>
      </c>
      <c r="Q95" s="7">
        <v>2</v>
      </c>
      <c r="R95" s="4">
        <v>42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Kyren Williams</v>
      </c>
      <c r="B96" s="4" t="str">
        <f ca="1">IFERROR(__xludf.DUMMYFUNCTION("INDEX(IFNA(REGEXEXTRACT(D96, ""([^ ]+)$"")))"),"LA")</f>
        <v>LA</v>
      </c>
      <c r="C96" s="4">
        <f t="shared" si="2"/>
        <v>10</v>
      </c>
      <c r="D96" s="4" t="s">
        <v>103</v>
      </c>
      <c r="E96" s="7" t="s">
        <v>112</v>
      </c>
      <c r="F96" s="6">
        <v>8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22</v>
      </c>
      <c r="N96" s="4">
        <v>69</v>
      </c>
      <c r="O96" s="4">
        <v>0</v>
      </c>
      <c r="P96" s="8">
        <v>0</v>
      </c>
      <c r="Q96" s="7">
        <v>1</v>
      </c>
      <c r="R96" s="4">
        <v>26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Emanuel Wilson</v>
      </c>
      <c r="B97" s="4" t="str">
        <f ca="1">IFERROR(__xludf.DUMMYFUNCTION("INDEX(IFNA(REGEXEXTRACT(D97, ""([^ ]+)$"")))"),"GB")</f>
        <v>GB</v>
      </c>
      <c r="C97" s="4">
        <f t="shared" si="2"/>
        <v>9.4</v>
      </c>
      <c r="D97" s="4" t="s">
        <v>184</v>
      </c>
      <c r="E97" s="7" t="s">
        <v>422</v>
      </c>
      <c r="F97" s="6">
        <v>8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4</v>
      </c>
      <c r="N97" s="4">
        <v>28</v>
      </c>
      <c r="O97" s="4">
        <v>1</v>
      </c>
      <c r="P97" s="8">
        <v>0</v>
      </c>
      <c r="Q97" s="7">
        <v>1</v>
      </c>
      <c r="R97" s="4">
        <v>1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Tyler Allgeier</v>
      </c>
      <c r="B98" s="4" t="str">
        <f ca="1">IFERROR(__xludf.DUMMYFUNCTION("INDEX(IFNA(REGEXEXTRACT(D98, ""([^ ]+)$"")))"),"ATL")</f>
        <v>ATL</v>
      </c>
      <c r="C98" s="4">
        <f t="shared" si="2"/>
        <v>7.8</v>
      </c>
      <c r="D98" s="4" t="s">
        <v>209</v>
      </c>
      <c r="E98" s="7" t="s">
        <v>89</v>
      </c>
      <c r="F98" s="6">
        <v>7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6</v>
      </c>
      <c r="N98" s="4">
        <v>18</v>
      </c>
      <c r="O98" s="4">
        <v>1</v>
      </c>
      <c r="P98" s="8">
        <v>0</v>
      </c>
      <c r="Q98" s="7">
        <v>0</v>
      </c>
      <c r="R98" s="4">
        <v>0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Jake Ferguson</v>
      </c>
      <c r="B99" s="4" t="str">
        <f ca="1">IFERROR(__xludf.DUMMYFUNCTION("INDEX(IFNA(REGEXEXTRACT(D99, ""([^ ]+)$"")))"),"DAL")</f>
        <v>DAL</v>
      </c>
      <c r="C99" s="4">
        <f t="shared" si="2"/>
        <v>10.600000000000001</v>
      </c>
      <c r="D99" s="4" t="s">
        <v>240</v>
      </c>
      <c r="E99" s="7" t="s">
        <v>96</v>
      </c>
      <c r="F99" s="6">
        <v>7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7</v>
      </c>
      <c r="R99" s="4">
        <v>71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Andrei Iosivas</v>
      </c>
      <c r="B100" s="4" t="str">
        <f ca="1">IFERROR(__xludf.DUMMYFUNCTION("INDEX(IFNA(REGEXEXTRACT(D100, ""([^ ]+)$"")))"),"CIN")</f>
        <v>CIN</v>
      </c>
      <c r="C100" s="4">
        <f t="shared" si="2"/>
        <v>7.5</v>
      </c>
      <c r="D100" s="4" t="s">
        <v>217</v>
      </c>
      <c r="E100" s="7" t="s">
        <v>46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1</v>
      </c>
      <c r="R100" s="4">
        <v>10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Jerry Jeudy</v>
      </c>
      <c r="B101" s="4" t="str">
        <f ca="1">IFERROR(__xludf.DUMMYFUNCTION("INDEX(IFNA(REGEXEXTRACT(D101, ""([^ ]+)$"")))"),"CLE")</f>
        <v>CLE</v>
      </c>
      <c r="C101" s="4">
        <f t="shared" si="2"/>
        <v>10.8</v>
      </c>
      <c r="D101" s="4" t="s">
        <v>132</v>
      </c>
      <c r="E101" s="7" t="s">
        <v>361</v>
      </c>
      <c r="F101" s="6">
        <v>7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7</v>
      </c>
      <c r="R101" s="4">
        <v>73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Aaron Jones</v>
      </c>
      <c r="B102" s="4" t="str">
        <f ca="1">IFERROR(__xludf.DUMMYFUNCTION("INDEX(IFNA(REGEXEXTRACT(D102, ""([^ ]+)$"")))"),"MIN")</f>
        <v>MIN</v>
      </c>
      <c r="C102" s="4">
        <f t="shared" si="2"/>
        <v>10.200000000000001</v>
      </c>
      <c r="D102" s="4" t="s">
        <v>66</v>
      </c>
      <c r="E102" s="7" t="s">
        <v>352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21</v>
      </c>
      <c r="N102" s="4">
        <v>64</v>
      </c>
      <c r="O102" s="4">
        <v>0</v>
      </c>
      <c r="P102" s="8">
        <v>0</v>
      </c>
      <c r="Q102" s="7">
        <v>4</v>
      </c>
      <c r="R102" s="4">
        <v>18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CeeDee Lamb</v>
      </c>
      <c r="B103" s="4" t="str">
        <f ca="1">IFERROR(__xludf.DUMMYFUNCTION("INDEX(IFNA(REGEXEXTRACT(D103, ""([^ ]+)$"")))"),"DAL")</f>
        <v>DAL</v>
      </c>
      <c r="C103" s="4">
        <f t="shared" si="2"/>
        <v>12.2</v>
      </c>
      <c r="D103" s="4" t="s">
        <v>134</v>
      </c>
      <c r="E103" s="7" t="s">
        <v>96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2</v>
      </c>
      <c r="N103" s="4">
        <v>15</v>
      </c>
      <c r="O103" s="4">
        <v>0</v>
      </c>
      <c r="P103" s="8">
        <v>0</v>
      </c>
      <c r="Q103" s="7">
        <v>8</v>
      </c>
      <c r="R103" s="4">
        <v>47</v>
      </c>
      <c r="S103" s="4">
        <v>0</v>
      </c>
      <c r="T103" s="8">
        <v>1</v>
      </c>
      <c r="U103" s="7">
        <v>0</v>
      </c>
      <c r="V103" s="8">
        <v>0</v>
      </c>
    </row>
    <row r="104" spans="1:22" x14ac:dyDescent="0.2">
      <c r="A104" s="4" t="str">
        <f t="shared" ca="1" si="0"/>
        <v>Foster Moreau</v>
      </c>
      <c r="B104" s="4" t="str">
        <f ca="1">IFERROR(__xludf.DUMMYFUNCTION("INDEX(IFNA(REGEXEXTRACT(D104, ""([^ ]+)$"")))"),"NO")</f>
        <v>NO</v>
      </c>
      <c r="C104" s="4">
        <f t="shared" si="2"/>
        <v>8.1999999999999993</v>
      </c>
      <c r="D104" s="4" t="s">
        <v>110</v>
      </c>
      <c r="E104" s="7" t="s">
        <v>344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1</v>
      </c>
      <c r="R104" s="4">
        <v>17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Raheem Mostert</v>
      </c>
      <c r="B105" s="4" t="str">
        <f ca="1">IFERROR(__xludf.DUMMYFUNCTION("INDEX(IFNA(REGEXEXTRACT(D105, ""([^ ]+)$"")))"),"MIA")</f>
        <v>MIA</v>
      </c>
      <c r="C105" s="4">
        <f t="shared" si="2"/>
        <v>7.8000000000000007</v>
      </c>
      <c r="D105" s="4" t="s">
        <v>259</v>
      </c>
      <c r="E105" s="7" t="s">
        <v>65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10</v>
      </c>
      <c r="N105" s="4">
        <v>56</v>
      </c>
      <c r="O105" s="4">
        <v>0</v>
      </c>
      <c r="P105" s="8">
        <v>0</v>
      </c>
      <c r="Q105" s="7">
        <v>2</v>
      </c>
      <c r="R105" s="4">
        <v>32</v>
      </c>
      <c r="S105" s="4">
        <v>0</v>
      </c>
      <c r="T105" s="8">
        <v>0</v>
      </c>
      <c r="U105" s="7">
        <v>1</v>
      </c>
      <c r="V105" s="8">
        <v>0</v>
      </c>
    </row>
    <row r="106" spans="1:22" x14ac:dyDescent="0.2">
      <c r="A106" s="4" t="str">
        <f t="shared" ca="1" si="0"/>
        <v>Desmond Ridder</v>
      </c>
      <c r="B106" s="4" t="str">
        <f ca="1">IFERROR(__xludf.DUMMYFUNCTION("INDEX(IFNA(REGEXEXTRACT(D106, ""([^ ]+)$"")))"),"LV")</f>
        <v>LV</v>
      </c>
      <c r="C106" s="4">
        <f t="shared" si="2"/>
        <v>5.16</v>
      </c>
      <c r="D106" s="4" t="s">
        <v>539</v>
      </c>
      <c r="E106" s="7" t="s">
        <v>59</v>
      </c>
      <c r="F106" s="6">
        <v>7</v>
      </c>
      <c r="G106" s="7">
        <v>16</v>
      </c>
      <c r="H106" s="4">
        <v>11</v>
      </c>
      <c r="I106" s="4">
        <v>74</v>
      </c>
      <c r="J106" s="4">
        <v>1</v>
      </c>
      <c r="K106" s="4">
        <v>0</v>
      </c>
      <c r="L106" s="8">
        <v>0</v>
      </c>
      <c r="M106" s="7">
        <v>1</v>
      </c>
      <c r="N106" s="4">
        <v>2</v>
      </c>
      <c r="O106" s="4">
        <v>0</v>
      </c>
      <c r="P106" s="8">
        <v>0</v>
      </c>
      <c r="Q106" s="7">
        <v>0</v>
      </c>
      <c r="R106" s="4">
        <v>0</v>
      </c>
      <c r="S106" s="4">
        <v>0</v>
      </c>
      <c r="T106" s="8">
        <v>0</v>
      </c>
      <c r="U106" s="7">
        <v>1</v>
      </c>
      <c r="V106" s="8">
        <v>0</v>
      </c>
    </row>
    <row r="107" spans="1:22" x14ac:dyDescent="0.2">
      <c r="A107" s="4" t="str">
        <f t="shared" ca="1" si="0"/>
        <v>Calvin Ridley</v>
      </c>
      <c r="B107" s="4" t="str">
        <f ca="1">IFERROR(__xludf.DUMMYFUNCTION("INDEX(IFNA(REGEXEXTRACT(D107, ""([^ ]+)$"")))"),"TEN")</f>
        <v>TEN</v>
      </c>
      <c r="C107" s="4">
        <f t="shared" si="2"/>
        <v>9.8000000000000007</v>
      </c>
      <c r="D107" s="4" t="s">
        <v>168</v>
      </c>
      <c r="E107" s="7" t="s">
        <v>101</v>
      </c>
      <c r="F107" s="6">
        <v>7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5</v>
      </c>
      <c r="R107" s="4">
        <v>73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Drew Sample</v>
      </c>
      <c r="B108" s="4" t="str">
        <f ca="1">IFERROR(__xludf.DUMMYFUNCTION("INDEX(IFNA(REGEXEXTRACT(D108, ""([^ ]+)$"")))"),"CIN")</f>
        <v>CIN</v>
      </c>
      <c r="C108" s="4">
        <f t="shared" si="2"/>
        <v>9.4</v>
      </c>
      <c r="D108" s="4" t="s">
        <v>378</v>
      </c>
      <c r="E108" s="7" t="s">
        <v>46</v>
      </c>
      <c r="F108" s="6">
        <v>7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0</v>
      </c>
      <c r="N108" s="4">
        <v>0</v>
      </c>
      <c r="O108" s="4">
        <v>0</v>
      </c>
      <c r="P108" s="8">
        <v>0</v>
      </c>
      <c r="Q108" s="7">
        <v>4</v>
      </c>
      <c r="R108" s="4">
        <v>14</v>
      </c>
      <c r="S108" s="4">
        <v>1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Jalen Tolbert</v>
      </c>
      <c r="B109" s="4" t="str">
        <f ca="1">IFERROR(__xludf.DUMMYFUNCTION("INDEX(IFNA(REGEXEXTRACT(D109, ""([^ ]+)$"")))"),"DAL")</f>
        <v>DAL</v>
      </c>
      <c r="C109" s="4">
        <f t="shared" si="2"/>
        <v>9.4</v>
      </c>
      <c r="D109" s="4" t="s">
        <v>274</v>
      </c>
      <c r="E109" s="7" t="s">
        <v>96</v>
      </c>
      <c r="F109" s="6">
        <v>7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0</v>
      </c>
      <c r="N109" s="4">
        <v>0</v>
      </c>
      <c r="O109" s="4">
        <v>0</v>
      </c>
      <c r="P109" s="8">
        <v>0</v>
      </c>
      <c r="Q109" s="7">
        <v>3</v>
      </c>
      <c r="R109" s="4">
        <v>19</v>
      </c>
      <c r="S109" s="4">
        <v>1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Zamir White</v>
      </c>
      <c r="B110" s="4" t="str">
        <f ca="1">IFERROR(__xludf.DUMMYFUNCTION("INDEX(IFNA(REGEXEXTRACT(D110, ""([^ ]+)$"")))"),"LV")</f>
        <v>LV</v>
      </c>
      <c r="C110" s="4">
        <f t="shared" si="2"/>
        <v>7</v>
      </c>
      <c r="D110" s="4" t="s">
        <v>205</v>
      </c>
      <c r="E110" s="7" t="s">
        <v>59</v>
      </c>
      <c r="F110" s="6">
        <v>7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6</v>
      </c>
      <c r="N110" s="4">
        <v>10</v>
      </c>
      <c r="O110" s="4">
        <v>1</v>
      </c>
      <c r="P110" s="8">
        <v>0</v>
      </c>
      <c r="Q110" s="7">
        <v>0</v>
      </c>
      <c r="R110" s="4">
        <v>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Noah Brown</v>
      </c>
      <c r="B111" s="4" t="str">
        <f ca="1">IFERROR(__xludf.DUMMYFUNCTION("INDEX(IFNA(REGEXEXTRACT(D111, ""([^ ]+)$"")))"),"WAS")</f>
        <v>WAS</v>
      </c>
      <c r="C111" s="4">
        <f t="shared" si="2"/>
        <v>8.5</v>
      </c>
      <c r="D111" s="4" t="s">
        <v>364</v>
      </c>
      <c r="E111" s="7" t="s">
        <v>53</v>
      </c>
      <c r="F111" s="6">
        <v>6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5</v>
      </c>
      <c r="R111" s="4">
        <v>60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James Cook</v>
      </c>
      <c r="B112" s="4" t="str">
        <f ca="1">IFERROR(__xludf.DUMMYFUNCTION("INDEX(IFNA(REGEXEXTRACT(D112, ""([^ ]+)$"")))"),"BUF")</f>
        <v>BUF</v>
      </c>
      <c r="C112" s="4">
        <f t="shared" si="2"/>
        <v>9.4</v>
      </c>
      <c r="D112" s="4" t="s">
        <v>104</v>
      </c>
      <c r="E112" s="7" t="s">
        <v>421</v>
      </c>
      <c r="F112" s="6">
        <v>6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10</v>
      </c>
      <c r="N112" s="4">
        <v>44</v>
      </c>
      <c r="O112" s="4">
        <v>0</v>
      </c>
      <c r="P112" s="8">
        <v>0</v>
      </c>
      <c r="Q112" s="7">
        <v>5</v>
      </c>
      <c r="R112" s="4">
        <v>25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Josh Downs</v>
      </c>
      <c r="B113" s="4" t="str">
        <f ca="1">IFERROR(__xludf.DUMMYFUNCTION("INDEX(IFNA(REGEXEXTRACT(D113, ""([^ ]+)$"")))"),"IND")</f>
        <v>IND</v>
      </c>
      <c r="C113" s="4">
        <f t="shared" si="2"/>
        <v>9</v>
      </c>
      <c r="D113" s="4" t="s">
        <v>435</v>
      </c>
      <c r="E113" s="7" t="s">
        <v>349</v>
      </c>
      <c r="F113" s="6">
        <v>6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0</v>
      </c>
      <c r="N113" s="4">
        <v>0</v>
      </c>
      <c r="O113" s="4">
        <v>0</v>
      </c>
      <c r="P113" s="8">
        <v>0</v>
      </c>
      <c r="Q113" s="7">
        <v>6</v>
      </c>
      <c r="R113" s="4">
        <v>60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Evan Engram</v>
      </c>
      <c r="B114" s="4" t="str">
        <f ca="1">IFERROR(__xludf.DUMMYFUNCTION("INDEX(IFNA(REGEXEXTRACT(D114, ""([^ ]+)$"")))"),"JAX")</f>
        <v>JAX</v>
      </c>
      <c r="C114" s="4">
        <f t="shared" si="2"/>
        <v>9</v>
      </c>
      <c r="D114" s="4" t="s">
        <v>293</v>
      </c>
      <c r="E114" s="7" t="s">
        <v>27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0</v>
      </c>
      <c r="N114" s="4">
        <v>0</v>
      </c>
      <c r="O114" s="4">
        <v>0</v>
      </c>
      <c r="P114" s="8">
        <v>0</v>
      </c>
      <c r="Q114" s="7">
        <v>5</v>
      </c>
      <c r="R114" s="4">
        <v>45</v>
      </c>
      <c r="S114" s="4">
        <v>0</v>
      </c>
      <c r="T114" s="8">
        <v>1</v>
      </c>
      <c r="U114" s="7">
        <v>0</v>
      </c>
      <c r="V114" s="8">
        <v>0</v>
      </c>
    </row>
    <row r="115" spans="1:22" x14ac:dyDescent="0.2">
      <c r="A115" s="4" t="str">
        <f t="shared" ca="1" si="0"/>
        <v>Chris Manhertz</v>
      </c>
      <c r="B115" s="4" t="str">
        <f ca="1">IFERROR(__xludf.DUMMYFUNCTION("INDEX(IFNA(REGEXEXTRACT(D115, ""([^ ]+)$"")))"),"NYG")</f>
        <v>NYG</v>
      </c>
      <c r="C115" s="4">
        <f t="shared" si="2"/>
        <v>6.7</v>
      </c>
      <c r="D115" s="4" t="s">
        <v>584</v>
      </c>
      <c r="E115" s="7" t="s">
        <v>19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0</v>
      </c>
      <c r="N115" s="4">
        <v>0</v>
      </c>
      <c r="O115" s="4">
        <v>0</v>
      </c>
      <c r="P115" s="8">
        <v>0</v>
      </c>
      <c r="Q115" s="7">
        <v>1</v>
      </c>
      <c r="R115" s="4">
        <v>2</v>
      </c>
      <c r="S115" s="4">
        <v>1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Ladd McConkey</v>
      </c>
      <c r="B116" s="4" t="str">
        <f ca="1">IFERROR(__xludf.DUMMYFUNCTION("INDEX(IFNA(REGEXEXTRACT(D116, ""([^ ]+)$"")))"),"LAC")</f>
        <v>LAC</v>
      </c>
      <c r="C116" s="4">
        <f t="shared" si="2"/>
        <v>8.9</v>
      </c>
      <c r="D116" s="4" t="s">
        <v>126</v>
      </c>
      <c r="E116" s="7" t="s">
        <v>85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5</v>
      </c>
      <c r="R116" s="4">
        <v>64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Ryan Miller</v>
      </c>
      <c r="B117" s="4" t="str">
        <f ca="1">IFERROR(__xludf.DUMMYFUNCTION("INDEX(IFNA(REGEXEXTRACT(D117, ""([^ ]+)$"")))"),"TB")</f>
        <v>TB</v>
      </c>
      <c r="C117" s="4">
        <f t="shared" si="2"/>
        <v>6.6</v>
      </c>
      <c r="D117" s="4" t="s">
        <v>507</v>
      </c>
      <c r="E117" s="7" t="s">
        <v>33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1</v>
      </c>
      <c r="R117" s="4">
        <v>1</v>
      </c>
      <c r="S117" s="4">
        <v>1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Quintin Morris</v>
      </c>
      <c r="B118" s="4" t="str">
        <f ca="1">IFERROR(__xludf.DUMMYFUNCTION("INDEX(IFNA(REGEXEXTRACT(D118, ""([^ ]+)$"")))"),"BUF")</f>
        <v>BUF</v>
      </c>
      <c r="C118" s="4">
        <f t="shared" si="2"/>
        <v>6.7</v>
      </c>
      <c r="D118" s="4" t="s">
        <v>594</v>
      </c>
      <c r="E118" s="7" t="s">
        <v>421</v>
      </c>
      <c r="F118" s="6">
        <v>6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1</v>
      </c>
      <c r="R118" s="4">
        <v>2</v>
      </c>
      <c r="S118" s="4">
        <v>1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Jalen Nailor</v>
      </c>
      <c r="B119" s="4" t="str">
        <f ca="1">IFERROR(__xludf.DUMMYFUNCTION("INDEX(IFNA(REGEXEXTRACT(D119, ""([^ ]+)$"")))"),"MIN")</f>
        <v>MIN</v>
      </c>
      <c r="C119" s="4">
        <f t="shared" si="2"/>
        <v>7.2</v>
      </c>
      <c r="D119" s="4" t="s">
        <v>135</v>
      </c>
      <c r="E119" s="7" t="s">
        <v>352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1</v>
      </c>
      <c r="R119" s="4">
        <v>7</v>
      </c>
      <c r="S119" s="4">
        <v>1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Patrick Ricard</v>
      </c>
      <c r="B120" s="4" t="str">
        <f ca="1">IFERROR(__xludf.DUMMYFUNCTION("INDEX(IFNA(REGEXEXTRACT(D120, ""([^ ]+)$"")))"),"BAL")</f>
        <v>BAL</v>
      </c>
      <c r="C120" s="4">
        <f t="shared" si="2"/>
        <v>6.8</v>
      </c>
      <c r="D120" s="4" t="s">
        <v>468</v>
      </c>
      <c r="E120" s="7" t="s">
        <v>49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0</v>
      </c>
      <c r="N120" s="4">
        <v>0</v>
      </c>
      <c r="O120" s="4">
        <v>0</v>
      </c>
      <c r="P120" s="8">
        <v>0</v>
      </c>
      <c r="Q120" s="7">
        <v>1</v>
      </c>
      <c r="R120" s="4">
        <v>3</v>
      </c>
      <c r="S120" s="4">
        <v>1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Sterling Shepard</v>
      </c>
      <c r="B121" s="4" t="str">
        <f ca="1">IFERROR(__xludf.DUMMYFUNCTION("INDEX(IFNA(REGEXEXTRACT(D121, ""([^ ]+)$"")))"),"TB")</f>
        <v>TB</v>
      </c>
      <c r="C121" s="4">
        <f t="shared" si="2"/>
        <v>8.9</v>
      </c>
      <c r="D121" s="4" t="s">
        <v>469</v>
      </c>
      <c r="E121" s="7" t="s">
        <v>33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2</v>
      </c>
      <c r="N121" s="4">
        <v>21</v>
      </c>
      <c r="O121" s="4">
        <v>0</v>
      </c>
      <c r="P121" s="8">
        <v>0</v>
      </c>
      <c r="Q121" s="7">
        <v>4</v>
      </c>
      <c r="R121" s="4">
        <v>48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Tyrone Tracy</v>
      </c>
      <c r="B122" s="4" t="str">
        <f ca="1">IFERROR(__xludf.DUMMYFUNCTION("INDEX(IFNA(REGEXEXTRACT(D122, ""([^ ]+)$"")))"),"NYG")</f>
        <v>NYG</v>
      </c>
      <c r="C122" s="4">
        <f t="shared" si="2"/>
        <v>7.4</v>
      </c>
      <c r="D122" s="4" t="s">
        <v>327</v>
      </c>
      <c r="E122" s="7" t="s">
        <v>19</v>
      </c>
      <c r="F122" s="6">
        <v>6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16</v>
      </c>
      <c r="N122" s="4">
        <v>66</v>
      </c>
      <c r="O122" s="4">
        <v>0</v>
      </c>
      <c r="P122" s="8">
        <v>0</v>
      </c>
      <c r="Q122" s="7">
        <v>1</v>
      </c>
      <c r="R122" s="4">
        <v>3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Jaylen Waddle</v>
      </c>
      <c r="B123" s="4" t="str">
        <f ca="1">IFERROR(__xludf.DUMMYFUNCTION("INDEX(IFNA(REGEXEXTRACT(D123, ""([^ ]+)$"")))"),"MIA")</f>
        <v>MIA</v>
      </c>
      <c r="C123" s="4">
        <f t="shared" si="2"/>
        <v>6.6</v>
      </c>
      <c r="D123" s="4" t="s">
        <v>121</v>
      </c>
      <c r="E123" s="7" t="s">
        <v>65</v>
      </c>
      <c r="F123" s="6">
        <v>6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2</v>
      </c>
      <c r="R123" s="4">
        <v>-4</v>
      </c>
      <c r="S123" s="4">
        <v>1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Hunter Henry</v>
      </c>
      <c r="B124" s="4" t="str">
        <f ca="1">IFERROR(__xludf.DUMMYFUNCTION("INDEX(IFNA(REGEXEXTRACT(D124, ""([^ ]+)$"")))"),"NE")</f>
        <v>NE</v>
      </c>
      <c r="C124" s="4">
        <f t="shared" si="2"/>
        <v>9.1000000000000014</v>
      </c>
      <c r="D124" s="4" t="s">
        <v>244</v>
      </c>
      <c r="E124" s="7" t="s">
        <v>345</v>
      </c>
      <c r="F124" s="6">
        <v>5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7</v>
      </c>
      <c r="R124" s="4">
        <v>56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Justice Hill</v>
      </c>
      <c r="B125" s="4" t="str">
        <f ca="1">IFERROR(__xludf.DUMMYFUNCTION("INDEX(IFNA(REGEXEXTRACT(D125, ""([^ ]+)$"")))"),"BAL")</f>
        <v>BAL</v>
      </c>
      <c r="C125" s="4">
        <f t="shared" si="2"/>
        <v>7.3</v>
      </c>
      <c r="D125" s="4" t="s">
        <v>166</v>
      </c>
      <c r="E125" s="7" t="s">
        <v>49</v>
      </c>
      <c r="F125" s="6">
        <v>5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5</v>
      </c>
      <c r="N125" s="4">
        <v>15</v>
      </c>
      <c r="O125" s="4">
        <v>0</v>
      </c>
      <c r="P125" s="8">
        <v>0</v>
      </c>
      <c r="Q125" s="7">
        <v>3</v>
      </c>
      <c r="R125" s="4">
        <v>43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Kyler Murray</v>
      </c>
      <c r="B126" s="4" t="str">
        <f ca="1">IFERROR(__xludf.DUMMYFUNCTION("INDEX(IFNA(REGEXEXTRACT(D126, ""([^ ]+)$"")))"),"ARI")</f>
        <v>ARI</v>
      </c>
      <c r="C126" s="4">
        <f t="shared" si="2"/>
        <v>4.76</v>
      </c>
      <c r="D126" s="4" t="s">
        <v>68</v>
      </c>
      <c r="E126" s="7" t="s">
        <v>343</v>
      </c>
      <c r="F126" s="6">
        <v>5</v>
      </c>
      <c r="G126" s="7">
        <v>20</v>
      </c>
      <c r="H126" s="4">
        <v>13</v>
      </c>
      <c r="I126" s="4">
        <v>154</v>
      </c>
      <c r="J126" s="4">
        <v>0</v>
      </c>
      <c r="K126" s="4">
        <v>0</v>
      </c>
      <c r="L126" s="8">
        <v>0</v>
      </c>
      <c r="M126" s="7">
        <v>2</v>
      </c>
      <c r="N126" s="4">
        <v>6</v>
      </c>
      <c r="O126" s="4">
        <v>0</v>
      </c>
      <c r="P126" s="8">
        <v>0</v>
      </c>
      <c r="Q126" s="7">
        <v>0</v>
      </c>
      <c r="R126" s="4">
        <v>0</v>
      </c>
      <c r="S126" s="4">
        <v>0</v>
      </c>
      <c r="T126" s="8">
        <v>0</v>
      </c>
      <c r="U126" s="7">
        <v>1</v>
      </c>
      <c r="V126" s="8">
        <v>0</v>
      </c>
    </row>
    <row r="127" spans="1:22" x14ac:dyDescent="0.2">
      <c r="A127" s="4" t="str">
        <f t="shared" ca="1" si="0"/>
        <v>Malik Nabers</v>
      </c>
      <c r="B127" s="4" t="str">
        <f ca="1">IFERROR(__xludf.DUMMYFUNCTION("INDEX(IFNA(REGEXEXTRACT(D127, ""([^ ]+)$"")))"),"NYG")</f>
        <v>NYG</v>
      </c>
      <c r="C127" s="4">
        <f t="shared" si="2"/>
        <v>10.4</v>
      </c>
      <c r="D127" s="4" t="s">
        <v>154</v>
      </c>
      <c r="E127" s="7" t="s">
        <v>19</v>
      </c>
      <c r="F127" s="6">
        <v>5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0</v>
      </c>
      <c r="N127" s="4">
        <v>0</v>
      </c>
      <c r="O127" s="4">
        <v>0</v>
      </c>
      <c r="P127" s="8">
        <v>0</v>
      </c>
      <c r="Q127" s="7">
        <v>9</v>
      </c>
      <c r="R127" s="4">
        <v>59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Christopher Rodriguez</v>
      </c>
      <c r="B128" s="4" t="str">
        <f ca="1">IFERROR(__xludf.DUMMYFUNCTION("INDEX(IFNA(REGEXEXTRACT(D128, ""([^ ]+)$"")))"),"WAS")</f>
        <v>WAS</v>
      </c>
      <c r="C128" s="4">
        <f t="shared" si="2"/>
        <v>5.2</v>
      </c>
      <c r="D128" s="4" t="s">
        <v>559</v>
      </c>
      <c r="E128" s="7" t="s">
        <v>53</v>
      </c>
      <c r="F128" s="6">
        <v>5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11</v>
      </c>
      <c r="N128" s="4">
        <v>52</v>
      </c>
      <c r="O128" s="4">
        <v>0</v>
      </c>
      <c r="P128" s="8">
        <v>0</v>
      </c>
      <c r="Q128" s="7">
        <v>0</v>
      </c>
      <c r="R128" s="4">
        <v>0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Khalil Shakir</v>
      </c>
      <c r="B129" s="4" t="str">
        <f ca="1">IFERROR(__xludf.DUMMYFUNCTION("INDEX(IFNA(REGEXEXTRACT(D129, ""([^ ]+)$"")))"),"BUF")</f>
        <v>BUF</v>
      </c>
      <c r="C129" s="4">
        <f t="shared" si="2"/>
        <v>8</v>
      </c>
      <c r="D129" s="4" t="s">
        <v>118</v>
      </c>
      <c r="E129" s="7" t="s">
        <v>421</v>
      </c>
      <c r="F129" s="6">
        <v>5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6</v>
      </c>
      <c r="R129" s="4">
        <v>50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Darius Slayton</v>
      </c>
      <c r="B130" s="4" t="str">
        <f ca="1">IFERROR(__xludf.DUMMYFUNCTION("INDEX(IFNA(REGEXEXTRACT(D130, ""([^ ]+)$"")))"),"NYG")</f>
        <v>NYG</v>
      </c>
      <c r="C130" s="4">
        <f t="shared" si="2"/>
        <v>7.5</v>
      </c>
      <c r="D130" s="4" t="s">
        <v>223</v>
      </c>
      <c r="E130" s="7" t="s">
        <v>19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1</v>
      </c>
      <c r="N130" s="4">
        <v>11</v>
      </c>
      <c r="O130" s="4">
        <v>0</v>
      </c>
      <c r="P130" s="8">
        <v>0</v>
      </c>
      <c r="Q130" s="7">
        <v>3</v>
      </c>
      <c r="R130" s="4">
        <v>49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Jonathan Taylor</v>
      </c>
      <c r="B131" s="4" t="str">
        <f ca="1">IFERROR(__xludf.DUMMYFUNCTION("INDEX(IFNA(REGEXEXTRACT(D131, ""([^ ]+)$"")))"),"IND")</f>
        <v>IND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7.4</v>
      </c>
      <c r="D131" s="4" t="s">
        <v>119</v>
      </c>
      <c r="E131" s="7" t="s">
        <v>349</v>
      </c>
      <c r="F131" s="6">
        <v>5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13</v>
      </c>
      <c r="N131" s="4">
        <v>48</v>
      </c>
      <c r="O131" s="4">
        <v>0</v>
      </c>
      <c r="P131" s="8">
        <v>0</v>
      </c>
      <c r="Q131" s="7">
        <v>3</v>
      </c>
      <c r="R131" s="4">
        <v>11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Christian Watson</v>
      </c>
      <c r="B132" s="4" t="str">
        <f ca="1">IFERROR(__xludf.DUMMYFUNCTION("INDEX(IFNA(REGEXEXTRACT(D132, ""([^ ]+)$"")))"),"GB")</f>
        <v>GB</v>
      </c>
      <c r="C132" s="4">
        <f t="shared" si="3"/>
        <v>7.2</v>
      </c>
      <c r="D132" s="4" t="s">
        <v>148</v>
      </c>
      <c r="E132" s="7" t="s">
        <v>422</v>
      </c>
      <c r="F132" s="6">
        <v>5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3</v>
      </c>
      <c r="R132" s="4">
        <v>37</v>
      </c>
      <c r="S132" s="4">
        <v>0</v>
      </c>
      <c r="T132" s="8">
        <v>1</v>
      </c>
      <c r="U132" s="7">
        <v>0</v>
      </c>
      <c r="V132" s="8">
        <v>0</v>
      </c>
    </row>
    <row r="133" spans="1:22" x14ac:dyDescent="0.2">
      <c r="A133" s="4" t="str">
        <f t="shared" ca="1" si="0"/>
        <v>Cam Akers</v>
      </c>
      <c r="B133" s="4" t="str">
        <f ca="1">IFERROR(__xludf.DUMMYFUNCTION("INDEX(IFNA(REGEXEXTRACT(D133, ""([^ ]+)$"")))"),"MIN")</f>
        <v>MIN</v>
      </c>
      <c r="C133" s="4">
        <f t="shared" si="3"/>
        <v>6.3000000000000007</v>
      </c>
      <c r="D133" s="4" t="s">
        <v>372</v>
      </c>
      <c r="E133" s="7" t="s">
        <v>352</v>
      </c>
      <c r="F133" s="6">
        <v>4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6</v>
      </c>
      <c r="N133" s="4">
        <v>46</v>
      </c>
      <c r="O133" s="4">
        <v>0</v>
      </c>
      <c r="P133" s="8">
        <v>0</v>
      </c>
      <c r="Q133" s="7">
        <v>2</v>
      </c>
      <c r="R133" s="4">
        <v>7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Kendrick Bourne</v>
      </c>
      <c r="B134" s="4" t="str">
        <f ca="1">IFERROR(__xludf.DUMMYFUNCTION("INDEX(IFNA(REGEXEXTRACT(D134, ""([^ ]+)$"")))"),"NE")</f>
        <v>NE</v>
      </c>
      <c r="C134" s="4">
        <f t="shared" si="3"/>
        <v>6.1000000000000005</v>
      </c>
      <c r="D134" s="4" t="s">
        <v>491</v>
      </c>
      <c r="E134" s="7" t="s">
        <v>345</v>
      </c>
      <c r="F134" s="6">
        <v>4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4</v>
      </c>
      <c r="R134" s="4">
        <v>41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Ja'Marr Chase</v>
      </c>
      <c r="B135" s="4" t="str">
        <f ca="1">IFERROR(__xludf.DUMMYFUNCTION("INDEX(IFNA(REGEXEXTRACT(D135, ""([^ ]+)$"")))"),"CIN")</f>
        <v>CIN</v>
      </c>
      <c r="C135" s="4">
        <f t="shared" si="3"/>
        <v>7.8</v>
      </c>
      <c r="D135" s="4" t="s">
        <v>149</v>
      </c>
      <c r="E135" s="7" t="s">
        <v>46</v>
      </c>
      <c r="F135" s="6">
        <v>4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7</v>
      </c>
      <c r="R135" s="4">
        <v>43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Keon Coleman</v>
      </c>
      <c r="B136" s="4" t="str">
        <f ca="1">IFERROR(__xludf.DUMMYFUNCTION("INDEX(IFNA(REGEXEXTRACT(D136, ""([^ ]+)$"")))"),"BUF")</f>
        <v>BUF</v>
      </c>
      <c r="C136" s="4">
        <f t="shared" si="3"/>
        <v>4.5999999999999996</v>
      </c>
      <c r="D136" s="4" t="s">
        <v>163</v>
      </c>
      <c r="E136" s="7" t="s">
        <v>421</v>
      </c>
      <c r="F136" s="6">
        <v>4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1</v>
      </c>
      <c r="R136" s="4">
        <v>21</v>
      </c>
      <c r="S136" s="4">
        <v>0</v>
      </c>
      <c r="T136" s="8">
        <v>1</v>
      </c>
      <c r="U136" s="7">
        <v>0</v>
      </c>
      <c r="V136" s="8">
        <v>0</v>
      </c>
    </row>
    <row r="137" spans="1:22" x14ac:dyDescent="0.2">
      <c r="A137" s="4" t="str">
        <f t="shared" ca="1" si="0"/>
        <v>Joe Flacco</v>
      </c>
      <c r="B137" s="4" t="str">
        <f ca="1">IFERROR(__xludf.DUMMYFUNCTION("INDEX(IFNA(REGEXEXTRACT(D137, ""([^ ]+)$"")))"),"IND")</f>
        <v>IND</v>
      </c>
      <c r="C137" s="4">
        <f t="shared" si="3"/>
        <v>3.0600000000000005</v>
      </c>
      <c r="D137" s="4" t="s">
        <v>464</v>
      </c>
      <c r="E137" s="7" t="s">
        <v>349</v>
      </c>
      <c r="F137" s="6">
        <v>4</v>
      </c>
      <c r="G137" s="7">
        <v>27</v>
      </c>
      <c r="H137" s="4">
        <v>16</v>
      </c>
      <c r="I137" s="4">
        <v>179</v>
      </c>
      <c r="J137" s="4">
        <v>0</v>
      </c>
      <c r="K137" s="4">
        <v>1</v>
      </c>
      <c r="L137" s="8">
        <v>0</v>
      </c>
      <c r="M137" s="7">
        <v>2</v>
      </c>
      <c r="N137" s="4">
        <v>-1</v>
      </c>
      <c r="O137" s="4">
        <v>0</v>
      </c>
      <c r="P137" s="8">
        <v>0</v>
      </c>
      <c r="Q137" s="7">
        <v>0</v>
      </c>
      <c r="R137" s="4">
        <v>0</v>
      </c>
      <c r="S137" s="4">
        <v>0</v>
      </c>
      <c r="T137" s="8">
        <v>0</v>
      </c>
      <c r="U137" s="7">
        <v>1</v>
      </c>
      <c r="V137" s="8">
        <v>0</v>
      </c>
    </row>
    <row r="138" spans="1:22" x14ac:dyDescent="0.2">
      <c r="A138" s="4" t="str">
        <f t="shared" ca="1" si="0"/>
        <v>Juwan Johnson</v>
      </c>
      <c r="B138" s="4" t="str">
        <f ca="1">IFERROR(__xludf.DUMMYFUNCTION("INDEX(IFNA(REGEXEXTRACT(D138, ""([^ ]+)$"")))"),"NO")</f>
        <v>NO</v>
      </c>
      <c r="C138" s="4">
        <f t="shared" si="3"/>
        <v>5.1000000000000005</v>
      </c>
      <c r="D138" s="4" t="s">
        <v>133</v>
      </c>
      <c r="E138" s="7" t="s">
        <v>344</v>
      </c>
      <c r="F138" s="6">
        <v>4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2</v>
      </c>
      <c r="R138" s="4">
        <v>41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Alec Pierce</v>
      </c>
      <c r="B139" s="4" t="str">
        <f ca="1">IFERROR(__xludf.DUMMYFUNCTION("INDEX(IFNA(REGEXEXTRACT(D139, ""([^ ]+)$"")))"),"IND")</f>
        <v>IND</v>
      </c>
      <c r="C139" s="4">
        <f t="shared" si="3"/>
        <v>5.6000000000000005</v>
      </c>
      <c r="D139" s="4" t="s">
        <v>57</v>
      </c>
      <c r="E139" s="7" t="s">
        <v>349</v>
      </c>
      <c r="F139" s="6">
        <v>4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3</v>
      </c>
      <c r="R139" s="4">
        <v>41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Jonnu Smith</v>
      </c>
      <c r="B140" s="4" t="str">
        <f ca="1">IFERROR(__xludf.DUMMYFUNCTION("INDEX(IFNA(REGEXEXTRACT(D140, ""([^ ]+)$"")))"),"MIA")</f>
        <v>MIA</v>
      </c>
      <c r="C140" s="4">
        <f t="shared" si="3"/>
        <v>7.1000000000000005</v>
      </c>
      <c r="D140" s="4" t="s">
        <v>323</v>
      </c>
      <c r="E140" s="7" t="s">
        <v>65</v>
      </c>
      <c r="F140" s="6">
        <v>4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5</v>
      </c>
      <c r="R140" s="4">
        <v>46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Brian Thomas</v>
      </c>
      <c r="B141" s="4" t="str">
        <f ca="1">IFERROR(__xludf.DUMMYFUNCTION("INDEX(IFNA(REGEXEXTRACT(D141, ""([^ ]+)$"")))"),"JAX")</f>
        <v>JAX</v>
      </c>
      <c r="C141" s="4">
        <f t="shared" si="3"/>
        <v>5.2</v>
      </c>
      <c r="D141" s="4" t="s">
        <v>120</v>
      </c>
      <c r="E141" s="7" t="s">
        <v>27</v>
      </c>
      <c r="F141" s="6">
        <v>4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2</v>
      </c>
      <c r="R141" s="4">
        <v>22</v>
      </c>
      <c r="S141" s="4">
        <v>0</v>
      </c>
      <c r="T141" s="8">
        <v>1</v>
      </c>
      <c r="U141" s="7">
        <v>0</v>
      </c>
      <c r="V141" s="8">
        <v>0</v>
      </c>
    </row>
    <row r="142" spans="1:22" x14ac:dyDescent="0.2">
      <c r="A142" s="4" t="str">
        <f t="shared" ca="1" si="0"/>
        <v>Parker Washington</v>
      </c>
      <c r="B142" s="4" t="str">
        <f ca="1">IFERROR(__xludf.DUMMYFUNCTION("INDEX(IFNA(REGEXEXTRACT(D142, ""([^ ]+)$"")))"),"JAX")</f>
        <v>JAX</v>
      </c>
      <c r="C142" s="4">
        <f t="shared" si="3"/>
        <v>5.6000000000000005</v>
      </c>
      <c r="D142" s="4" t="s">
        <v>332</v>
      </c>
      <c r="E142" s="7" t="s">
        <v>27</v>
      </c>
      <c r="F142" s="6">
        <v>4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3</v>
      </c>
      <c r="R142" s="4">
        <v>41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Justin Watson</v>
      </c>
      <c r="B143" s="4" t="str">
        <f ca="1">IFERROR(__xludf.DUMMYFUNCTION("INDEX(IFNA(REGEXEXTRACT(D143, ""([^ ]+)$"")))"),"KC")</f>
        <v>KC</v>
      </c>
      <c r="C143" s="4">
        <f t="shared" si="3"/>
        <v>5.8</v>
      </c>
      <c r="D143" s="4" t="s">
        <v>226</v>
      </c>
      <c r="E143" s="7" t="s">
        <v>358</v>
      </c>
      <c r="F143" s="6">
        <v>4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0</v>
      </c>
      <c r="N143" s="4">
        <v>0</v>
      </c>
      <c r="O143" s="4">
        <v>0</v>
      </c>
      <c r="P143" s="8">
        <v>0</v>
      </c>
      <c r="Q143" s="7">
        <v>3</v>
      </c>
      <c r="R143" s="4">
        <v>43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Cody White</v>
      </c>
      <c r="B144" s="4" t="str">
        <f ca="1">IFERROR(__xludf.DUMMYFUNCTION("INDEX(IFNA(REGEXEXTRACT(D144, ""([^ ]+)$"")))"),"SEA")</f>
        <v>SEA</v>
      </c>
      <c r="C144" s="4">
        <f t="shared" si="3"/>
        <v>5.4</v>
      </c>
      <c r="D144" s="4" t="s">
        <v>609</v>
      </c>
      <c r="E144" s="7" t="s">
        <v>51</v>
      </c>
      <c r="F144" s="6">
        <v>4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2</v>
      </c>
      <c r="R144" s="4">
        <v>44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Robert Woods</v>
      </c>
      <c r="B145" s="4" t="str">
        <f ca="1">IFERROR(__xludf.DUMMYFUNCTION("INDEX(IFNA(REGEXEXTRACT(D145, ""([^ ]+)$"")))"),"HOU")</f>
        <v>HOU</v>
      </c>
      <c r="C145" s="4">
        <f t="shared" si="3"/>
        <v>5.4</v>
      </c>
      <c r="D145" s="4" t="s">
        <v>446</v>
      </c>
      <c r="E145" s="7" t="s">
        <v>428</v>
      </c>
      <c r="F145" s="6">
        <v>4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2</v>
      </c>
      <c r="R145" s="4">
        <v>44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Olamide Zaccheaus</v>
      </c>
      <c r="B146" s="4" t="str">
        <f ca="1">IFERROR(__xludf.DUMMYFUNCTION("INDEX(IFNA(REGEXEXTRACT(D146, ""([^ ]+)$"")))"),"WAS")</f>
        <v>WAS</v>
      </c>
      <c r="C146" s="4">
        <f t="shared" si="3"/>
        <v>5.8000000000000007</v>
      </c>
      <c r="D146" s="4" t="s">
        <v>278</v>
      </c>
      <c r="E146" s="7" t="s">
        <v>53</v>
      </c>
      <c r="F146" s="6">
        <v>4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2</v>
      </c>
      <c r="R146" s="4">
        <v>48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Jordan Akins</v>
      </c>
      <c r="B147" s="4" t="str">
        <f ca="1">IFERROR(__xludf.DUMMYFUNCTION("INDEX(IFNA(REGEXEXTRACT(D147, ""([^ ]+)$"")))"),"CLE")</f>
        <v>CLE</v>
      </c>
      <c r="C147" s="4">
        <f t="shared" si="3"/>
        <v>4.7</v>
      </c>
      <c r="D147" s="4" t="s">
        <v>207</v>
      </c>
      <c r="E147" s="7" t="s">
        <v>361</v>
      </c>
      <c r="F147" s="6">
        <v>3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3</v>
      </c>
      <c r="R147" s="4">
        <v>32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Keenan Allen</v>
      </c>
      <c r="B148" s="4" t="str">
        <f ca="1">IFERROR(__xludf.DUMMYFUNCTION("INDEX(IFNA(REGEXEXTRACT(D148, ""([^ ]+)$"")))"),"CHI")</f>
        <v>CHI</v>
      </c>
      <c r="C148" s="4">
        <f t="shared" si="3"/>
        <v>5.6</v>
      </c>
      <c r="D148" s="4" t="s">
        <v>208</v>
      </c>
      <c r="E148" s="7" t="s">
        <v>359</v>
      </c>
      <c r="F148" s="6">
        <v>3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0</v>
      </c>
      <c r="N148" s="4">
        <v>0</v>
      </c>
      <c r="O148" s="4">
        <v>0</v>
      </c>
      <c r="P148" s="8">
        <v>0</v>
      </c>
      <c r="Q148" s="7">
        <v>4</v>
      </c>
      <c r="R148" s="4">
        <v>36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Christopher Brooks</v>
      </c>
      <c r="B149" s="4" t="str">
        <f ca="1">IFERROR(__xludf.DUMMYFUNCTION("INDEX(IFNA(REGEXEXTRACT(D149, ""([^ ]+)$"")))"),"GB")</f>
        <v>GB</v>
      </c>
      <c r="C149" s="4">
        <f t="shared" si="3"/>
        <v>5.6</v>
      </c>
      <c r="D149" s="4" t="s">
        <v>450</v>
      </c>
      <c r="E149" s="7" t="s">
        <v>422</v>
      </c>
      <c r="F149" s="6">
        <v>3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2</v>
      </c>
      <c r="N149" s="4">
        <v>13</v>
      </c>
      <c r="O149" s="4">
        <v>0</v>
      </c>
      <c r="P149" s="8">
        <v>0</v>
      </c>
      <c r="Q149" s="7">
        <v>3</v>
      </c>
      <c r="R149" s="4">
        <v>28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A.J. Brown</v>
      </c>
      <c r="B150" s="4" t="str">
        <f ca="1">IFERROR(__xludf.DUMMYFUNCTION("INDEX(IFNA(REGEXEXTRACT(D150, ""([^ ]+)$"")))"),"PHI")</f>
        <v>PHI</v>
      </c>
      <c r="C150" s="4">
        <f t="shared" si="3"/>
        <v>4.5999999999999996</v>
      </c>
      <c r="D150" s="4" t="s">
        <v>62</v>
      </c>
      <c r="E150" s="7" t="s">
        <v>44</v>
      </c>
      <c r="F150" s="6">
        <v>3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2</v>
      </c>
      <c r="R150" s="4">
        <v>36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Grant Calcaterra</v>
      </c>
      <c r="B151" s="4" t="str">
        <f ca="1">IFERROR(__xludf.DUMMYFUNCTION("INDEX(IFNA(REGEXEXTRACT(D151, ""([^ ]+)$"")))"),"PHI")</f>
        <v>PHI</v>
      </c>
      <c r="C151" s="4">
        <f t="shared" si="3"/>
        <v>5.5</v>
      </c>
      <c r="D151" s="4" t="s">
        <v>233</v>
      </c>
      <c r="E151" s="7" t="s">
        <v>44</v>
      </c>
      <c r="F151" s="6">
        <v>3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5</v>
      </c>
      <c r="R151" s="4">
        <v>30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Nick Chubb</v>
      </c>
      <c r="B152" s="4" t="str">
        <f ca="1">IFERROR(__xludf.DUMMYFUNCTION("INDEX(IFNA(REGEXEXTRACT(D152, ""([^ ]+)$"")))"),"CLE")</f>
        <v>CLE</v>
      </c>
      <c r="C152" s="4">
        <f t="shared" si="3"/>
        <v>4</v>
      </c>
      <c r="D152" s="4" t="s">
        <v>522</v>
      </c>
      <c r="E152" s="7" t="s">
        <v>361</v>
      </c>
      <c r="F152" s="6">
        <v>3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15</v>
      </c>
      <c r="N152" s="4">
        <v>39</v>
      </c>
      <c r="O152" s="4">
        <v>0</v>
      </c>
      <c r="P152" s="8">
        <v>0</v>
      </c>
      <c r="Q152" s="7">
        <v>1</v>
      </c>
      <c r="R152" s="4">
        <v>-4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Jalen Coker</v>
      </c>
      <c r="B153" s="4" t="str">
        <f ca="1">IFERROR(__xludf.DUMMYFUNCTION("INDEX(IFNA(REGEXEXTRACT(D153, ""([^ ]+)$"")))"),"CAR")</f>
        <v>CAR</v>
      </c>
      <c r="C153" s="4">
        <f t="shared" si="3"/>
        <v>4.5999999999999996</v>
      </c>
      <c r="D153" s="4" t="s">
        <v>484</v>
      </c>
      <c r="E153" s="7" t="s">
        <v>350</v>
      </c>
      <c r="F153" s="6">
        <v>3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2</v>
      </c>
      <c r="R153" s="4">
        <v>36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Jahan Dotson</v>
      </c>
      <c r="B154" s="4" t="str">
        <f ca="1">IFERROR(__xludf.DUMMYFUNCTION("INDEX(IFNA(REGEXEXTRACT(D154, ""([^ ]+)$"")))"),"PHI")</f>
        <v>PHI</v>
      </c>
      <c r="C154" s="4">
        <f t="shared" si="3"/>
        <v>4.0999999999999996</v>
      </c>
      <c r="D154" s="4" t="s">
        <v>403</v>
      </c>
      <c r="E154" s="7" t="s">
        <v>44</v>
      </c>
      <c r="F154" s="6">
        <v>3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1</v>
      </c>
      <c r="R154" s="4">
        <v>36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Demario Douglas</v>
      </c>
      <c r="B155" s="4" t="str">
        <f ca="1">IFERROR(__xludf.DUMMYFUNCTION("INDEX(IFNA(REGEXEXTRACT(D155, ""([^ ]+)$"")))"),"NE")</f>
        <v>NE</v>
      </c>
      <c r="C155" s="4">
        <f t="shared" si="3"/>
        <v>7</v>
      </c>
      <c r="D155" s="4" t="s">
        <v>236</v>
      </c>
      <c r="E155" s="7" t="s">
        <v>345</v>
      </c>
      <c r="F155" s="6">
        <v>3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7</v>
      </c>
      <c r="R155" s="4">
        <v>35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Audric Estime</v>
      </c>
      <c r="B156" s="4" t="str">
        <f ca="1">IFERROR(__xludf.DUMMYFUNCTION("INDEX(IFNA(REGEXEXTRACT(D156, ""([^ ]+)$"")))"),"DEN")</f>
        <v>DEN</v>
      </c>
      <c r="C156" s="4">
        <f t="shared" si="3"/>
        <v>3.5</v>
      </c>
      <c r="D156" s="4" t="s">
        <v>238</v>
      </c>
      <c r="E156" s="7" t="s">
        <v>347</v>
      </c>
      <c r="F156" s="6">
        <v>3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5</v>
      </c>
      <c r="N156" s="4">
        <v>35</v>
      </c>
      <c r="O156" s="4">
        <v>0</v>
      </c>
      <c r="P156" s="8">
        <v>0</v>
      </c>
      <c r="Q156" s="7">
        <v>0</v>
      </c>
      <c r="R156" s="4">
        <v>0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Elijah Higgins</v>
      </c>
      <c r="B157" s="4" t="str">
        <f ca="1">IFERROR(__xludf.DUMMYFUNCTION("INDEX(IFNA(REGEXEXTRACT(D157, ""([^ ]+)$"")))"),"ARI")</f>
        <v>ARI</v>
      </c>
      <c r="C157" s="4">
        <f t="shared" si="3"/>
        <v>4.4000000000000004</v>
      </c>
      <c r="D157" s="4" t="s">
        <v>245</v>
      </c>
      <c r="E157" s="7" t="s">
        <v>343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2</v>
      </c>
      <c r="R157" s="4">
        <v>34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Mar'Keise Irving</v>
      </c>
      <c r="B158" s="4" t="str">
        <f ca="1">IFERROR(__xludf.DUMMYFUNCTION("INDEX(IFNA(REGEXEXTRACT(D158, ""([^ ]+)$"")))"),"TB")</f>
        <v>TB</v>
      </c>
      <c r="C158" s="4">
        <f t="shared" si="3"/>
        <v>4.9000000000000004</v>
      </c>
      <c r="D158" s="4" t="s">
        <v>143</v>
      </c>
      <c r="E158" s="7" t="s">
        <v>33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7</v>
      </c>
      <c r="N158" s="4">
        <v>24</v>
      </c>
      <c r="O158" s="4">
        <v>0</v>
      </c>
      <c r="P158" s="8">
        <v>0</v>
      </c>
      <c r="Q158" s="7">
        <v>3</v>
      </c>
      <c r="R158" s="4">
        <v>10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Tyler Johnson</v>
      </c>
      <c r="B159" s="4" t="str">
        <f ca="1">IFERROR(__xludf.DUMMYFUNCTION("INDEX(IFNA(REGEXEXTRACT(D159, ""([^ ]+)$"")))"),"LA")</f>
        <v>LA</v>
      </c>
      <c r="C159" s="4">
        <f t="shared" si="3"/>
        <v>5.3000000000000007</v>
      </c>
      <c r="D159" s="4" t="s">
        <v>144</v>
      </c>
      <c r="E159" s="7" t="s">
        <v>112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3</v>
      </c>
      <c r="R159" s="4">
        <v>38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Dalton Kincaid</v>
      </c>
      <c r="B160" s="4" t="str">
        <f ca="1">IFERROR(__xludf.DUMMYFUNCTION("INDEX(IFNA(REGEXEXTRACT(D160, ""([^ ]+)$"")))"),"BUF")</f>
        <v>BUF</v>
      </c>
      <c r="C160" s="4">
        <f t="shared" si="3"/>
        <v>5.2</v>
      </c>
      <c r="D160" s="4" t="s">
        <v>250</v>
      </c>
      <c r="E160" s="7" t="s">
        <v>421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4</v>
      </c>
      <c r="R160" s="4">
        <v>32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Tucker Kraft</v>
      </c>
      <c r="B161" s="4" t="str">
        <f ca="1">IFERROR(__xludf.DUMMYFUNCTION("INDEX(IFNA(REGEXEXTRACT(D161, ""([^ ]+)$"")))"),"GB")</f>
        <v>GB</v>
      </c>
      <c r="C161" s="4">
        <f t="shared" si="3"/>
        <v>5.6000000000000005</v>
      </c>
      <c r="D161" s="4" t="s">
        <v>195</v>
      </c>
      <c r="E161" s="7" t="s">
        <v>422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1</v>
      </c>
      <c r="N161" s="4">
        <v>2</v>
      </c>
      <c r="O161" s="4">
        <v>0</v>
      </c>
      <c r="P161" s="8">
        <v>0</v>
      </c>
      <c r="Q161" s="7">
        <v>4</v>
      </c>
      <c r="R161" s="4">
        <v>34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Alexander Mattison</v>
      </c>
      <c r="B162" s="4" t="str">
        <f ca="1">IFERROR(__xludf.DUMMYFUNCTION("INDEX(IFNA(REGEXEXTRACT(D162, ""([^ ]+)$"")))"),"LV")</f>
        <v>LV</v>
      </c>
      <c r="C162" s="4">
        <f t="shared" si="3"/>
        <v>3.6</v>
      </c>
      <c r="D162" s="4" t="s">
        <v>99</v>
      </c>
      <c r="E162" s="7" t="s">
        <v>59</v>
      </c>
      <c r="F162" s="6">
        <v>3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9</v>
      </c>
      <c r="N162" s="4">
        <v>36</v>
      </c>
      <c r="O162" s="4">
        <v>0</v>
      </c>
      <c r="P162" s="8">
        <v>0</v>
      </c>
      <c r="Q162" s="7">
        <v>0</v>
      </c>
      <c r="R162" s="4">
        <v>0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Jordan Mims</v>
      </c>
      <c r="B163" s="4" t="str">
        <f ca="1">IFERROR(__xludf.DUMMYFUNCTION("INDEX(IFNA(REGEXEXTRACT(D163, ""([^ ]+)$"")))"),"NO")</f>
        <v>NO</v>
      </c>
      <c r="C163" s="4">
        <f t="shared" si="3"/>
        <v>4.3</v>
      </c>
      <c r="D163" s="4" t="s">
        <v>256</v>
      </c>
      <c r="E163" s="7" t="s">
        <v>344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5</v>
      </c>
      <c r="N163" s="4">
        <v>13</v>
      </c>
      <c r="O163" s="4">
        <v>0</v>
      </c>
      <c r="P163" s="8">
        <v>0</v>
      </c>
      <c r="Q163" s="7">
        <v>1</v>
      </c>
      <c r="R163" s="4">
        <v>25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Gardner Minshew</v>
      </c>
      <c r="B164" s="4" t="str">
        <f ca="1">IFERROR(__xludf.DUMMYFUNCTION("INDEX(IFNA(REGEXEXTRACT(D164, ""([^ ]+)$"")))"),"LV")</f>
        <v>LV</v>
      </c>
      <c r="C164" s="4">
        <f t="shared" si="3"/>
        <v>2.96</v>
      </c>
      <c r="D164" s="4" t="s">
        <v>81</v>
      </c>
      <c r="E164" s="7" t="s">
        <v>59</v>
      </c>
      <c r="F164" s="6">
        <v>3</v>
      </c>
      <c r="G164" s="7">
        <v>17</v>
      </c>
      <c r="H164" s="4">
        <v>10</v>
      </c>
      <c r="I164" s="4">
        <v>124</v>
      </c>
      <c r="J164" s="4">
        <v>0</v>
      </c>
      <c r="K164" s="4">
        <v>0</v>
      </c>
      <c r="L164" s="8">
        <v>0</v>
      </c>
      <c r="M164" s="7">
        <v>1</v>
      </c>
      <c r="N164" s="4">
        <v>0</v>
      </c>
      <c r="O164" s="4">
        <v>0</v>
      </c>
      <c r="P164" s="8">
        <v>0</v>
      </c>
      <c r="Q164" s="7">
        <v>0</v>
      </c>
      <c r="R164" s="4">
        <v>0</v>
      </c>
      <c r="S164" s="4">
        <v>0</v>
      </c>
      <c r="T164" s="8">
        <v>0</v>
      </c>
      <c r="U164" s="7">
        <v>1</v>
      </c>
      <c r="V164" s="8">
        <v>0</v>
      </c>
    </row>
    <row r="165" spans="1:22" x14ac:dyDescent="0.2">
      <c r="A165" s="4" t="str">
        <f t="shared" ca="1" si="0"/>
        <v>D.J. Moore</v>
      </c>
      <c r="B165" s="4" t="str">
        <f ca="1">IFERROR(__xludf.DUMMYFUNCTION("INDEX(IFNA(REGEXEXTRACT(D165, ""([^ ]+)$"")))"),"CHI")</f>
        <v>CHI</v>
      </c>
      <c r="C165" s="4">
        <f t="shared" si="3"/>
        <v>5.3000000000000007</v>
      </c>
      <c r="D165" s="4" t="s">
        <v>177</v>
      </c>
      <c r="E165" s="7" t="s">
        <v>359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4</v>
      </c>
      <c r="R165" s="4">
        <v>33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Chigoziem Okonkwo</v>
      </c>
      <c r="B166" s="4" t="str">
        <f ca="1">IFERROR(__xludf.DUMMYFUNCTION("INDEX(IFNA(REGEXEXTRACT(D166, ""([^ ]+)$"")))"),"TEN")</f>
        <v>TEN</v>
      </c>
      <c r="C166" s="4">
        <f t="shared" si="3"/>
        <v>5.3000000000000007</v>
      </c>
      <c r="D166" s="4" t="s">
        <v>146</v>
      </c>
      <c r="E166" s="7" t="s">
        <v>101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0</v>
      </c>
      <c r="N166" s="4">
        <v>0</v>
      </c>
      <c r="O166" s="4">
        <v>0</v>
      </c>
      <c r="P166" s="8">
        <v>0</v>
      </c>
      <c r="Q166" s="7">
        <v>3</v>
      </c>
      <c r="R166" s="4">
        <v>38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Trey Palmer</v>
      </c>
      <c r="B167" s="4" t="str">
        <f ca="1">IFERROR(__xludf.DUMMYFUNCTION("INDEX(IFNA(REGEXEXTRACT(D167, ""([^ ]+)$"")))"),"TB")</f>
        <v>TB</v>
      </c>
      <c r="C167" s="4">
        <f t="shared" si="3"/>
        <v>4.3000000000000007</v>
      </c>
      <c r="D167" s="4" t="s">
        <v>264</v>
      </c>
      <c r="E167" s="7" t="s">
        <v>33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2</v>
      </c>
      <c r="R167" s="4">
        <v>33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Devin Singletary</v>
      </c>
      <c r="B168" s="4" t="str">
        <f ca="1">IFERROR(__xludf.DUMMYFUNCTION("INDEX(IFNA(REGEXEXTRACT(D168, ""([^ ]+)$"")))"),"NYG")</f>
        <v>NYG</v>
      </c>
      <c r="C168" s="4">
        <f t="shared" si="3"/>
        <v>3.3000000000000003</v>
      </c>
      <c r="D168" s="4" t="s">
        <v>182</v>
      </c>
      <c r="E168" s="7" t="s">
        <v>19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7</v>
      </c>
      <c r="N168" s="4">
        <v>33</v>
      </c>
      <c r="O168" s="4">
        <v>0</v>
      </c>
      <c r="P168" s="8">
        <v>0</v>
      </c>
      <c r="Q168" s="7">
        <v>0</v>
      </c>
      <c r="R168" s="4">
        <v>0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Austin Trammell</v>
      </c>
      <c r="B169" s="4" t="str">
        <f ca="1">IFERROR(__xludf.DUMMYFUNCTION("INDEX(IFNA(REGEXEXTRACT(D169, ""([^ ]+)$"")))"),"JAX")</f>
        <v>JAX</v>
      </c>
      <c r="C169" s="4">
        <f t="shared" si="3"/>
        <v>3</v>
      </c>
      <c r="D169" s="4" t="s">
        <v>610</v>
      </c>
      <c r="E169" s="7" t="s">
        <v>27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2</v>
      </c>
      <c r="R169" s="4">
        <v>40</v>
      </c>
      <c r="S169" s="4">
        <v>0</v>
      </c>
      <c r="T169" s="8">
        <v>0</v>
      </c>
      <c r="U169" s="7">
        <v>1</v>
      </c>
      <c r="V169" s="8">
        <v>0</v>
      </c>
    </row>
    <row r="170" spans="1:22" x14ac:dyDescent="0.2">
      <c r="A170" s="4" t="str">
        <f t="shared" ca="1" si="0"/>
        <v>KaVontae Turpin</v>
      </c>
      <c r="B170" s="4" t="str">
        <f ca="1">IFERROR(__xludf.DUMMYFUNCTION("INDEX(IFNA(REGEXEXTRACT(D170, ""([^ ]+)$"")))"),"DAL")</f>
        <v>DAL</v>
      </c>
      <c r="C170" s="4">
        <f t="shared" si="3"/>
        <v>5.0999999999999996</v>
      </c>
      <c r="D170" s="4" t="s">
        <v>414</v>
      </c>
      <c r="E170" s="7" t="s">
        <v>96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3</v>
      </c>
      <c r="R170" s="4">
        <v>36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Cedrick Wilson</v>
      </c>
      <c r="B171" s="4" t="str">
        <f ca="1">IFERROR(__xludf.DUMMYFUNCTION("INDEX(IFNA(REGEXEXTRACT(D171, ""([^ ]+)$"")))"),"NO")</f>
        <v>NO</v>
      </c>
      <c r="C171" s="4">
        <f t="shared" si="3"/>
        <v>4.4000000000000004</v>
      </c>
      <c r="D171" s="4" t="s">
        <v>337</v>
      </c>
      <c r="E171" s="7" t="s">
        <v>344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0</v>
      </c>
      <c r="N171" s="4">
        <v>0</v>
      </c>
      <c r="O171" s="4">
        <v>0</v>
      </c>
      <c r="P171" s="8">
        <v>0</v>
      </c>
      <c r="Q171" s="7">
        <v>2</v>
      </c>
      <c r="R171" s="4">
        <v>34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Ameer Abdullah</v>
      </c>
      <c r="B172" s="4" t="str">
        <f ca="1">IFERROR(__xludf.DUMMYFUNCTION("INDEX(IFNA(REGEXEXTRACT(D172, ""([^ ]+)$"")))"),"LV")</f>
        <v>LV</v>
      </c>
      <c r="C172" s="4">
        <f t="shared" si="3"/>
        <v>4.1000000000000005</v>
      </c>
      <c r="D172" s="4" t="s">
        <v>398</v>
      </c>
      <c r="E172" s="7" t="s">
        <v>59</v>
      </c>
      <c r="F172" s="6">
        <v>2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4</v>
      </c>
      <c r="N172" s="4">
        <v>12</v>
      </c>
      <c r="O172" s="4">
        <v>0</v>
      </c>
      <c r="P172" s="8">
        <v>0</v>
      </c>
      <c r="Q172" s="7">
        <v>3</v>
      </c>
      <c r="R172" s="4">
        <v>14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Nelson Agholor</v>
      </c>
      <c r="B173" s="4" t="str">
        <f ca="1">IFERROR(__xludf.DUMMYFUNCTION("INDEX(IFNA(REGEXEXTRACT(D173, ""([^ ]+)$"")))"),"BAL")</f>
        <v>BAL</v>
      </c>
      <c r="C173" s="4">
        <f t="shared" si="3"/>
        <v>3.4000000000000004</v>
      </c>
      <c r="D173" s="4" t="s">
        <v>279</v>
      </c>
      <c r="E173" s="7" t="s">
        <v>49</v>
      </c>
      <c r="F173" s="6">
        <v>2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1</v>
      </c>
      <c r="R173" s="4">
        <v>29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Erick All</v>
      </c>
      <c r="B174" s="4" t="str">
        <f ca="1">IFERROR(__xludf.DUMMYFUNCTION("INDEX(IFNA(REGEXEXTRACT(D174, ""([^ ]+)$"")))"),"CIN")</f>
        <v>CIN</v>
      </c>
      <c r="C174" s="4">
        <f t="shared" si="3"/>
        <v>3.4000000000000004</v>
      </c>
      <c r="D174" s="4" t="s">
        <v>370</v>
      </c>
      <c r="E174" s="7" t="s">
        <v>46</v>
      </c>
      <c r="F174" s="6">
        <v>2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2</v>
      </c>
      <c r="R174" s="4">
        <v>24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Mark Andrews</v>
      </c>
      <c r="B175" s="4" t="str">
        <f ca="1">IFERROR(__xludf.DUMMYFUNCTION("INDEX(IFNA(REGEXEXTRACT(D175, ""([^ ]+)$"")))"),"BAL")</f>
        <v>BAL</v>
      </c>
      <c r="C175" s="4">
        <f t="shared" si="3"/>
        <v>3.6</v>
      </c>
      <c r="D175" s="4" t="s">
        <v>229</v>
      </c>
      <c r="E175" s="7" t="s">
        <v>49</v>
      </c>
      <c r="F175" s="6">
        <v>2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0</v>
      </c>
      <c r="N175" s="4">
        <v>0</v>
      </c>
      <c r="O175" s="4">
        <v>0</v>
      </c>
      <c r="P175" s="8">
        <v>0</v>
      </c>
      <c r="Q175" s="7">
        <v>2</v>
      </c>
      <c r="R175" s="4">
        <v>26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AJ Barner</v>
      </c>
      <c r="B176" s="4" t="str">
        <f ca="1">IFERROR(__xludf.DUMMYFUNCTION("INDEX(IFNA(REGEXEXTRACT(D176, ""([^ ]+)$"")))"),"SEA")</f>
        <v>SEA</v>
      </c>
      <c r="C176" s="4">
        <f t="shared" si="3"/>
        <v>4.7</v>
      </c>
      <c r="D176" s="4" t="s">
        <v>436</v>
      </c>
      <c r="E176" s="7" t="s">
        <v>51</v>
      </c>
      <c r="F176" s="6">
        <v>2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4</v>
      </c>
      <c r="R176" s="4">
        <v>27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Rashod Bateman</v>
      </c>
      <c r="B177" s="4" t="str">
        <f ca="1">IFERROR(__xludf.DUMMYFUNCTION("INDEX(IFNA(REGEXEXTRACT(D177, ""([^ ]+)$"")))"),"BAL")</f>
        <v>BAL</v>
      </c>
      <c r="C177" s="4">
        <f t="shared" si="3"/>
        <v>4</v>
      </c>
      <c r="D177" s="4" t="s">
        <v>161</v>
      </c>
      <c r="E177" s="7" t="s">
        <v>49</v>
      </c>
      <c r="F177" s="6">
        <v>2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3</v>
      </c>
      <c r="R177" s="4">
        <v>25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Cartavious Bigsby</v>
      </c>
      <c r="B178" s="4" t="str">
        <f ca="1">IFERROR(__xludf.DUMMYFUNCTION("INDEX(IFNA(REGEXEXTRACT(D178, ""([^ ]+)$"")))"),"JAX")</f>
        <v>JAX</v>
      </c>
      <c r="C178" s="4">
        <f t="shared" si="3"/>
        <v>2.2000000000000002</v>
      </c>
      <c r="D178" s="4" t="s">
        <v>139</v>
      </c>
      <c r="E178" s="7" t="s">
        <v>27</v>
      </c>
      <c r="F178" s="6">
        <v>2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8</v>
      </c>
      <c r="N178" s="4">
        <v>22</v>
      </c>
      <c r="O178" s="4">
        <v>0</v>
      </c>
      <c r="P178" s="8">
        <v>0</v>
      </c>
      <c r="Q178" s="7">
        <v>0</v>
      </c>
      <c r="R178" s="4">
        <v>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Jalen Brooks</v>
      </c>
      <c r="B179" s="4" t="str">
        <f ca="1">IFERROR(__xludf.DUMMYFUNCTION("INDEX(IFNA(REGEXEXTRACT(D179, ""([^ ]+)$"")))"),"DAL")</f>
        <v>DAL</v>
      </c>
      <c r="C179" s="4">
        <f t="shared" si="3"/>
        <v>3.6</v>
      </c>
      <c r="D179" s="4" t="s">
        <v>232</v>
      </c>
      <c r="E179" s="7" t="s">
        <v>96</v>
      </c>
      <c r="F179" s="6">
        <v>2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2</v>
      </c>
      <c r="R179" s="4">
        <v>26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Dyami Brown</v>
      </c>
      <c r="B180" s="4" t="str">
        <f ca="1">IFERROR(__xludf.DUMMYFUNCTION("INDEX(IFNA(REGEXEXTRACT(D180, ""([^ ]+)$"")))"),"WAS")</f>
        <v>WAS</v>
      </c>
      <c r="C180" s="4">
        <f t="shared" si="3"/>
        <v>2.9000000000000004</v>
      </c>
      <c r="D180" s="4" t="s">
        <v>384</v>
      </c>
      <c r="E180" s="7" t="s">
        <v>53</v>
      </c>
      <c r="F180" s="6">
        <v>2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1</v>
      </c>
      <c r="R180" s="4">
        <v>24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Harrison Bryant</v>
      </c>
      <c r="B181" s="4" t="str">
        <f ca="1">IFERROR(__xludf.DUMMYFUNCTION("INDEX(IFNA(REGEXEXTRACT(D181, ""([^ ]+)$"")))"),"LV")</f>
        <v>LV</v>
      </c>
      <c r="C181" s="4">
        <f t="shared" si="3"/>
        <v>3.2</v>
      </c>
      <c r="D181" s="4" t="s">
        <v>471</v>
      </c>
      <c r="E181" s="7" t="s">
        <v>59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2</v>
      </c>
      <c r="R181" s="4">
        <v>22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Zach Charbonnet</v>
      </c>
      <c r="B182" s="4" t="str">
        <f ca="1">IFERROR(__xludf.DUMMYFUNCTION("INDEX(IFNA(REGEXEXTRACT(D182, ""([^ ]+)$"")))"),"SEA")</f>
        <v>SEA</v>
      </c>
      <c r="C182" s="4">
        <f t="shared" si="3"/>
        <v>4.3</v>
      </c>
      <c r="D182" s="4" t="s">
        <v>124</v>
      </c>
      <c r="E182" s="7" t="s">
        <v>51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2</v>
      </c>
      <c r="N182" s="4">
        <v>8</v>
      </c>
      <c r="O182" s="4">
        <v>0</v>
      </c>
      <c r="P182" s="8">
        <v>0</v>
      </c>
      <c r="Q182" s="7">
        <v>2</v>
      </c>
      <c r="R182" s="4">
        <v>25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Julius Chestnut</v>
      </c>
      <c r="B183" s="4" t="str">
        <f ca="1">IFERROR(__xludf.DUMMYFUNCTION("INDEX(IFNA(REGEXEXTRACT(D183, ""([^ ]+)$"")))"),"TEN")</f>
        <v>TEN</v>
      </c>
      <c r="C183" s="4">
        <f t="shared" si="3"/>
        <v>2.2000000000000002</v>
      </c>
      <c r="D183" s="4" t="s">
        <v>513</v>
      </c>
      <c r="E183" s="7" t="s">
        <v>101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5</v>
      </c>
      <c r="N183" s="4">
        <v>22</v>
      </c>
      <c r="O183" s="4">
        <v>0</v>
      </c>
      <c r="P183" s="8">
        <v>0</v>
      </c>
      <c r="Q183" s="7">
        <v>0</v>
      </c>
      <c r="R183" s="4">
        <v>0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Romeo Doubs</v>
      </c>
      <c r="B184" s="4" t="str">
        <f ca="1">IFERROR(__xludf.DUMMYFUNCTION("INDEX(IFNA(REGEXEXTRACT(D184, ""([^ ]+)$"")))"),"GB")</f>
        <v>GB</v>
      </c>
      <c r="C184" s="4">
        <f t="shared" si="3"/>
        <v>4.8000000000000007</v>
      </c>
      <c r="D184" s="4" t="s">
        <v>165</v>
      </c>
      <c r="E184" s="7" t="s">
        <v>422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4</v>
      </c>
      <c r="R184" s="4">
        <v>28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Travis Etienne</v>
      </c>
      <c r="B185" s="4" t="str">
        <f ca="1">IFERROR(__xludf.DUMMYFUNCTION("INDEX(IFNA(REGEXEXTRACT(D185, ""([^ ]+)$"")))"),"JAX")</f>
        <v>JAX</v>
      </c>
      <c r="C185" s="4">
        <f t="shared" si="3"/>
        <v>4</v>
      </c>
      <c r="D185" s="4" t="s">
        <v>107</v>
      </c>
      <c r="E185" s="7" t="s">
        <v>27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3</v>
      </c>
      <c r="N185" s="4">
        <v>24</v>
      </c>
      <c r="O185" s="4">
        <v>0</v>
      </c>
      <c r="P185" s="8">
        <v>0</v>
      </c>
      <c r="Q185" s="7">
        <v>2</v>
      </c>
      <c r="R185" s="4">
        <v>6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Kylen Granson</v>
      </c>
      <c r="B186" s="4" t="str">
        <f ca="1">IFERROR(__xludf.DUMMYFUNCTION("INDEX(IFNA(REGEXEXTRACT(D186, ""([^ ]+)$"")))"),"IND")</f>
        <v>IND</v>
      </c>
      <c r="C186" s="4">
        <f t="shared" si="3"/>
        <v>2.7</v>
      </c>
      <c r="D186" s="4" t="s">
        <v>405</v>
      </c>
      <c r="E186" s="7" t="s">
        <v>349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1</v>
      </c>
      <c r="R186" s="4">
        <v>22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Marvin Harrison</v>
      </c>
      <c r="B187" s="4" t="str">
        <f ca="1">IFERROR(__xludf.DUMMYFUNCTION("INDEX(IFNA(REGEXEXTRACT(D187, ""([^ ]+)$"")))"),"ARI")</f>
        <v>ARI</v>
      </c>
      <c r="C187" s="4">
        <f t="shared" si="3"/>
        <v>2.4000000000000004</v>
      </c>
      <c r="D187" s="4" t="s">
        <v>299</v>
      </c>
      <c r="E187" s="7" t="s">
        <v>343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2</v>
      </c>
      <c r="R187" s="4">
        <v>34</v>
      </c>
      <c r="S187" s="4">
        <v>0</v>
      </c>
      <c r="T187" s="8">
        <v>0</v>
      </c>
      <c r="U187" s="7">
        <v>1</v>
      </c>
      <c r="V187" s="8">
        <v>0</v>
      </c>
    </row>
    <row r="188" spans="1:22" x14ac:dyDescent="0.2">
      <c r="A188" s="4" t="str">
        <f t="shared" ca="1" si="0"/>
        <v>T.J. Hockenson</v>
      </c>
      <c r="B188" s="4" t="str">
        <f ca="1">IFERROR(__xludf.DUMMYFUNCTION("INDEX(IFNA(REGEXEXTRACT(D188, ""([^ ]+)$"")))"),"MIN")</f>
        <v>MIN</v>
      </c>
      <c r="C188" s="4">
        <f t="shared" si="3"/>
        <v>4.2</v>
      </c>
      <c r="D188" s="4" t="s">
        <v>541</v>
      </c>
      <c r="E188" s="7" t="s">
        <v>352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3</v>
      </c>
      <c r="R188" s="4">
        <v>27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Ty Johnson</v>
      </c>
      <c r="B189" s="4" t="str">
        <f ca="1">IFERROR(__xludf.DUMMYFUNCTION("INDEX(IFNA(REGEXEXTRACT(D189, ""([^ ]+)$"")))"),"BUF")</f>
        <v>BUF</v>
      </c>
      <c r="C189" s="4">
        <f t="shared" si="3"/>
        <v>2.3000000000000003</v>
      </c>
      <c r="D189" s="4" t="s">
        <v>309</v>
      </c>
      <c r="E189" s="7" t="s">
        <v>421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3</v>
      </c>
      <c r="N189" s="4">
        <v>23</v>
      </c>
      <c r="O189" s="4">
        <v>0</v>
      </c>
      <c r="P189" s="8">
        <v>0</v>
      </c>
      <c r="Q189" s="7">
        <v>0</v>
      </c>
      <c r="R189" s="4">
        <v>0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Sam LaPorta</v>
      </c>
      <c r="B190" s="4" t="str">
        <f ca="1">IFERROR(__xludf.DUMMYFUNCTION("INDEX(IFNA(REGEXEXTRACT(D190, ""([^ ]+)$"")))"),"DET")</f>
        <v>DET</v>
      </c>
      <c r="C190" s="4">
        <f t="shared" si="3"/>
        <v>3.8000000000000003</v>
      </c>
      <c r="D190" s="4" t="s">
        <v>176</v>
      </c>
      <c r="E190" s="7" t="s">
        <v>355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28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Jaleel McLaughlin</v>
      </c>
      <c r="B191" s="4" t="str">
        <f ca="1">IFERROR(__xludf.DUMMYFUNCTION("INDEX(IFNA(REGEXEXTRACT(D191, ""([^ ]+)$"")))"),"DEN")</f>
        <v>DEN</v>
      </c>
      <c r="C191" s="4">
        <f t="shared" si="3"/>
        <v>3.5</v>
      </c>
      <c r="D191" s="4" t="s">
        <v>254</v>
      </c>
      <c r="E191" s="7" t="s">
        <v>347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5</v>
      </c>
      <c r="N191" s="4">
        <v>10</v>
      </c>
      <c r="O191" s="4">
        <v>0</v>
      </c>
      <c r="P191" s="8">
        <v>0</v>
      </c>
      <c r="Q191" s="7">
        <v>3</v>
      </c>
      <c r="R191" s="4">
        <v>10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Jeremy McNichols</v>
      </c>
      <c r="B192" s="4" t="str">
        <f ca="1">IFERROR(__xludf.DUMMYFUNCTION("INDEX(IFNA(REGEXEXTRACT(D192, ""([^ ]+)$"")))"),"WAS")</f>
        <v>WAS</v>
      </c>
      <c r="C192" s="4">
        <f t="shared" si="3"/>
        <v>2</v>
      </c>
      <c r="D192" s="4" t="s">
        <v>458</v>
      </c>
      <c r="E192" s="7" t="s">
        <v>53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8</v>
      </c>
      <c r="N192" s="4">
        <v>20</v>
      </c>
      <c r="O192" s="4">
        <v>0</v>
      </c>
      <c r="P192" s="8">
        <v>0</v>
      </c>
      <c r="Q192" s="7">
        <v>0</v>
      </c>
      <c r="R192" s="4">
        <v>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Adonai Mitchell</v>
      </c>
      <c r="B193" s="4" t="str">
        <f ca="1">IFERROR(__xludf.DUMMYFUNCTION("INDEX(IFNA(REGEXEXTRACT(D193, ""([^ ]+)$"")))"),"IND")</f>
        <v>IND</v>
      </c>
      <c r="C193" s="4">
        <f t="shared" si="3"/>
        <v>2.7</v>
      </c>
      <c r="D193" s="4" t="s">
        <v>314</v>
      </c>
      <c r="E193" s="7" t="s">
        <v>349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1</v>
      </c>
      <c r="R193" s="4">
        <v>22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David Moore</v>
      </c>
      <c r="B194" s="4" t="str">
        <f ca="1">IFERROR(__xludf.DUMMYFUNCTION("INDEX(IFNA(REGEXEXTRACT(D194, ""([^ ]+)$"")))"),"CAR")</f>
        <v>CAR</v>
      </c>
      <c r="C194" s="4">
        <f t="shared" si="3"/>
        <v>3</v>
      </c>
      <c r="D194" s="4" t="s">
        <v>258</v>
      </c>
      <c r="E194" s="7" t="s">
        <v>350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2</v>
      </c>
      <c r="R194" s="4">
        <v>20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Elijah Moore</v>
      </c>
      <c r="B195" s="4" t="str">
        <f ca="1">IFERROR(__xludf.DUMMYFUNCTION("INDEX(IFNA(REGEXEXTRACT(D195, ""([^ ]+)$"")))"),"CLE")</f>
        <v>CLE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4.3000000000000007</v>
      </c>
      <c r="D195" s="4" t="s">
        <v>315</v>
      </c>
      <c r="E195" s="7" t="s">
        <v>361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3</v>
      </c>
      <c r="R195" s="4">
        <v>28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David Njoku</v>
      </c>
      <c r="B196" s="4" t="str">
        <f ca="1">IFERROR(__xludf.DUMMYFUNCTION("INDEX(IFNA(REGEXEXTRACT(D196, ""([^ ]+)$"")))"),"CLE")</f>
        <v>CLE</v>
      </c>
      <c r="C196" s="4">
        <f t="shared" si="4"/>
        <v>5.4</v>
      </c>
      <c r="D196" s="4" t="s">
        <v>178</v>
      </c>
      <c r="E196" s="7" t="s">
        <v>361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5</v>
      </c>
      <c r="R196" s="4">
        <v>29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Dalton Schultz</v>
      </c>
      <c r="B197" s="4" t="str">
        <f ca="1">IFERROR(__xludf.DUMMYFUNCTION("INDEX(IFNA(REGEXEXTRACT(D197, ""([^ ]+)$"")))"),"HOU")</f>
        <v>HOU</v>
      </c>
      <c r="C197" s="4">
        <f t="shared" si="4"/>
        <v>3.6</v>
      </c>
      <c r="D197" s="4" t="s">
        <v>271</v>
      </c>
      <c r="E197" s="7" t="s">
        <v>428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3</v>
      </c>
      <c r="R197" s="4">
        <v>21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J.J. Taylor</v>
      </c>
      <c r="B198" s="4" t="str">
        <f ca="1">IFERROR(__xludf.DUMMYFUNCTION("INDEX(IFNA(REGEXEXTRACT(D198, ""([^ ]+)$"")))"),"HOU")</f>
        <v>HOU</v>
      </c>
      <c r="C198" s="4">
        <f t="shared" si="4"/>
        <v>2.3000000000000003</v>
      </c>
      <c r="D198" s="4" t="s">
        <v>460</v>
      </c>
      <c r="E198" s="7" t="s">
        <v>428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3</v>
      </c>
      <c r="N198" s="4">
        <v>23</v>
      </c>
      <c r="O198" s="4">
        <v>0</v>
      </c>
      <c r="P198" s="8">
        <v>0</v>
      </c>
      <c r="Q198" s="7">
        <v>0</v>
      </c>
      <c r="R198" s="4">
        <v>0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Chatarius Atwell</v>
      </c>
      <c r="B199" s="4" t="str">
        <f ca="1">IFERROR(__xludf.DUMMYFUNCTION("INDEX(IFNA(REGEXEXTRACT(D199, ""([^ ]+)$"")))"),"LA")</f>
        <v>LA</v>
      </c>
      <c r="C199" s="4">
        <f t="shared" si="4"/>
        <v>2.1</v>
      </c>
      <c r="D199" s="4" t="s">
        <v>366</v>
      </c>
      <c r="E199" s="7" t="s">
        <v>112</v>
      </c>
      <c r="F199" s="6">
        <v>1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1</v>
      </c>
      <c r="R199" s="4">
        <v>16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Odell Beckham Jr.</v>
      </c>
      <c r="B200" s="4" t="str">
        <f ca="1">IFERROR(__xludf.DUMMYFUNCTION("INDEX(IFNA(REGEXEXTRACT(D200, ""([^ ]+)$"")))"),"MIA")</f>
        <v>MIA</v>
      </c>
      <c r="C200" s="4">
        <f t="shared" si="4"/>
        <v>3</v>
      </c>
      <c r="D200" s="4" t="s">
        <v>596</v>
      </c>
      <c r="E200" s="7" t="s">
        <v>65</v>
      </c>
      <c r="F200" s="6">
        <v>1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3</v>
      </c>
      <c r="R200" s="4">
        <v>15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Kayshon Boutte</v>
      </c>
      <c r="B201" s="4" t="str">
        <f ca="1">IFERROR(__xludf.DUMMYFUNCTION("INDEX(IFNA(REGEXEXTRACT(D201, ""([^ ]+)$"")))"),"NE")</f>
        <v>NE</v>
      </c>
      <c r="C201" s="4">
        <f t="shared" si="4"/>
        <v>2.8</v>
      </c>
      <c r="D201" s="4" t="s">
        <v>448</v>
      </c>
      <c r="E201" s="7" t="s">
        <v>345</v>
      </c>
      <c r="F201" s="6">
        <v>1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2</v>
      </c>
      <c r="R201" s="4">
        <v>18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Ashton Dulin</v>
      </c>
      <c r="B202" s="4" t="str">
        <f ca="1">IFERROR(__xludf.DUMMYFUNCTION("INDEX(IFNA(REGEXEXTRACT(D202, ""([^ ]+)$"")))"),"IND")</f>
        <v>IND</v>
      </c>
      <c r="C202" s="4">
        <f t="shared" si="4"/>
        <v>1.7000000000000002</v>
      </c>
      <c r="D202" s="4" t="s">
        <v>94</v>
      </c>
      <c r="E202" s="7" t="s">
        <v>349</v>
      </c>
      <c r="F202" s="6">
        <v>1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2</v>
      </c>
      <c r="N202" s="4">
        <v>17</v>
      </c>
      <c r="O202" s="4">
        <v>0</v>
      </c>
      <c r="P202" s="8">
        <v>0</v>
      </c>
      <c r="Q202" s="7">
        <v>0</v>
      </c>
      <c r="R202" s="4">
        <v>0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Ryan Flournoy</v>
      </c>
      <c r="B203" s="4" t="str">
        <f ca="1">IFERROR(__xludf.DUMMYFUNCTION("INDEX(IFNA(REGEXEXTRACT(D203, ""([^ ]+)$"")))"),"DAL")</f>
        <v>DAL</v>
      </c>
      <c r="C203" s="4">
        <f t="shared" si="4"/>
        <v>1.8</v>
      </c>
      <c r="D203" s="4" t="s">
        <v>515</v>
      </c>
      <c r="E203" s="7" t="s">
        <v>96</v>
      </c>
      <c r="F203" s="6">
        <v>1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13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Troy Franklin</v>
      </c>
      <c r="B204" s="4" t="str">
        <f ca="1">IFERROR(__xludf.DUMMYFUNCTION("INDEX(IFNA(REGEXEXTRACT(D204, ""([^ ]+)$"")))"),"DEN")</f>
        <v>DEN</v>
      </c>
      <c r="C204" s="4">
        <f t="shared" si="4"/>
        <v>2.4000000000000004</v>
      </c>
      <c r="D204" s="4" t="s">
        <v>440</v>
      </c>
      <c r="E204" s="7" t="s">
        <v>347</v>
      </c>
      <c r="F204" s="6">
        <v>1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1</v>
      </c>
      <c r="R204" s="4">
        <v>19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Antonio Gibson</v>
      </c>
      <c r="B205" s="4" t="str">
        <f ca="1">IFERROR(__xludf.DUMMYFUNCTION("INDEX(IFNA(REGEXEXTRACT(D205, ""([^ ]+)$"")))"),"NE")</f>
        <v>NE</v>
      </c>
      <c r="C205" s="4">
        <f t="shared" si="4"/>
        <v>1.6</v>
      </c>
      <c r="D205" s="4" t="s">
        <v>243</v>
      </c>
      <c r="E205" s="7" t="s">
        <v>345</v>
      </c>
      <c r="F205" s="6">
        <v>1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1</v>
      </c>
      <c r="N205" s="4">
        <v>-1</v>
      </c>
      <c r="O205" s="4">
        <v>0</v>
      </c>
      <c r="P205" s="8">
        <v>0</v>
      </c>
      <c r="Q205" s="7">
        <v>1</v>
      </c>
      <c r="R205" s="4">
        <v>12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Mecole Hardman</v>
      </c>
      <c r="B206" s="4" t="str">
        <f ca="1">IFERROR(__xludf.DUMMYFUNCTION("INDEX(IFNA(REGEXEXTRACT(D206, ""([^ ]+)$"")))"),"KC")</f>
        <v>KC</v>
      </c>
      <c r="C206" s="4">
        <f t="shared" si="4"/>
        <v>3.2</v>
      </c>
      <c r="D206" s="4" t="s">
        <v>485</v>
      </c>
      <c r="E206" s="7" t="s">
        <v>358</v>
      </c>
      <c r="F206" s="6">
        <v>1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3</v>
      </c>
      <c r="R206" s="4">
        <v>17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Tanner Hudson</v>
      </c>
      <c r="B207" s="4" t="str">
        <f ca="1">IFERROR(__xludf.DUMMYFUNCTION("INDEX(IFNA(REGEXEXTRACT(D207, ""([^ ]+)$"")))"),"CIN")</f>
        <v>CIN</v>
      </c>
      <c r="C207" s="4">
        <f t="shared" si="4"/>
        <v>2.4000000000000004</v>
      </c>
      <c r="D207" s="4" t="s">
        <v>303</v>
      </c>
      <c r="E207" s="7" t="s">
        <v>46</v>
      </c>
      <c r="F207" s="6">
        <v>1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2</v>
      </c>
      <c r="R207" s="4">
        <v>14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Lil'Jordan Humphrey</v>
      </c>
      <c r="B208" s="4" t="str">
        <f ca="1">IFERROR(__xludf.DUMMYFUNCTION("INDEX(IFNA(REGEXEXTRACT(D208, ""([^ ]+)$"")))"),"DEN")</f>
        <v>DEN</v>
      </c>
      <c r="C208" s="4">
        <f t="shared" si="4"/>
        <v>2.1</v>
      </c>
      <c r="D208" s="4" t="s">
        <v>365</v>
      </c>
      <c r="E208" s="7" t="s">
        <v>347</v>
      </c>
      <c r="F208" s="6">
        <v>1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2</v>
      </c>
      <c r="R208" s="4">
        <v>11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Roschon Johnson</v>
      </c>
      <c r="B209" s="4" t="str">
        <f ca="1">IFERROR(__xludf.DUMMYFUNCTION("INDEX(IFNA(REGEXEXTRACT(D209, ""([^ ]+)$"")))"),"CHI")</f>
        <v>CHI</v>
      </c>
      <c r="C209" s="4">
        <f t="shared" si="4"/>
        <v>3.0999999999999996</v>
      </c>
      <c r="D209" s="4" t="s">
        <v>429</v>
      </c>
      <c r="E209" s="7" t="s">
        <v>359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3</v>
      </c>
      <c r="N209" s="4">
        <v>13</v>
      </c>
      <c r="O209" s="4">
        <v>0</v>
      </c>
      <c r="P209" s="8">
        <v>0</v>
      </c>
      <c r="Q209" s="7">
        <v>2</v>
      </c>
      <c r="R209" s="4">
        <v>8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Tim Jones</v>
      </c>
      <c r="B210" s="4" t="str">
        <f ca="1">IFERROR(__xludf.DUMMYFUNCTION("INDEX(IFNA(REGEXEXTRACT(D210, ""([^ ]+)$"")))"),"JAX")</f>
        <v>JAX</v>
      </c>
      <c r="C210" s="4">
        <f t="shared" si="4"/>
        <v>1.5</v>
      </c>
      <c r="D210" s="4" t="s">
        <v>583</v>
      </c>
      <c r="E210" s="7" t="s">
        <v>27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1</v>
      </c>
      <c r="R210" s="4">
        <v>10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Bo Melton</v>
      </c>
      <c r="B211" s="4" t="str">
        <f ca="1">IFERROR(__xludf.DUMMYFUNCTION("INDEX(IFNA(REGEXEXTRACT(D211, ""([^ ]+)$"")))"),"GB")</f>
        <v>GB</v>
      </c>
      <c r="C211" s="4">
        <f t="shared" si="4"/>
        <v>2.4000000000000004</v>
      </c>
      <c r="D211" s="4" t="s">
        <v>409</v>
      </c>
      <c r="E211" s="7" t="s">
        <v>422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1</v>
      </c>
      <c r="R211" s="4">
        <v>19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Puka Nacua</v>
      </c>
      <c r="B212" s="4" t="str">
        <f ca="1">IFERROR(__xludf.DUMMYFUNCTION("INDEX(IFNA(REGEXEXTRACT(D212, ""([^ ]+)$"")))"),"LA")</f>
        <v>LA</v>
      </c>
      <c r="C212" s="4">
        <f t="shared" si="4"/>
        <v>1.6</v>
      </c>
      <c r="D212" s="4" t="s">
        <v>199</v>
      </c>
      <c r="E212" s="7" t="s">
        <v>112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11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Chris Olave</v>
      </c>
      <c r="B213" s="4" t="str">
        <f ca="1">IFERROR(__xludf.DUMMYFUNCTION("INDEX(IFNA(REGEXEXTRACT(D213, ""([^ ]+)$"")))"),"NO")</f>
        <v>NO</v>
      </c>
      <c r="C213" s="4">
        <f t="shared" si="4"/>
        <v>1.8</v>
      </c>
      <c r="D213" s="4" t="s">
        <v>262</v>
      </c>
      <c r="E213" s="7" t="s">
        <v>344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1</v>
      </c>
      <c r="R213" s="4">
        <v>13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Tim Patrick</v>
      </c>
      <c r="B214" s="4" t="str">
        <f ca="1">IFERROR(__xludf.DUMMYFUNCTION("INDEX(IFNA(REGEXEXTRACT(D214, ""([^ ]+)$"")))"),"DET")</f>
        <v>DET</v>
      </c>
      <c r="C214" s="4">
        <f t="shared" si="4"/>
        <v>2.2000000000000002</v>
      </c>
      <c r="D214" s="4" t="s">
        <v>391</v>
      </c>
      <c r="E214" s="7" t="s">
        <v>355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12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Michael Pittman</v>
      </c>
      <c r="B215" s="4" t="str">
        <f ca="1">IFERROR(__xludf.DUMMYFUNCTION("INDEX(IFNA(REGEXEXTRACT(D215, ""([^ ]+)$"")))"),"IND")</f>
        <v>IND</v>
      </c>
      <c r="C215" s="4">
        <f t="shared" si="4"/>
        <v>1.9000000000000001</v>
      </c>
      <c r="D215" s="4" t="s">
        <v>200</v>
      </c>
      <c r="E215" s="7" t="s">
        <v>349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1</v>
      </c>
      <c r="R215" s="4">
        <v>14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Kyle Pitts</v>
      </c>
      <c r="B216" s="4" t="str">
        <f ca="1">IFERROR(__xludf.DUMMYFUNCTION("INDEX(IFNA(REGEXEXTRACT(D216, ""([^ ]+)$"")))"),"ATL")</f>
        <v>ATL</v>
      </c>
      <c r="C216" s="4">
        <f t="shared" si="4"/>
        <v>1.6</v>
      </c>
      <c r="D216" s="4" t="s">
        <v>137</v>
      </c>
      <c r="E216" s="7" t="s">
        <v>89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1</v>
      </c>
      <c r="R216" s="4">
        <v>11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Kalif Raymond</v>
      </c>
      <c r="B217" s="4" t="str">
        <f ca="1">IFERROR(__xludf.DUMMYFUNCTION("INDEX(IFNA(REGEXEXTRACT(D217, ""([^ ]+)$"")))"),"DET")</f>
        <v>DET</v>
      </c>
      <c r="C217" s="4">
        <f t="shared" si="4"/>
        <v>0.5</v>
      </c>
      <c r="D217" s="4" t="s">
        <v>268</v>
      </c>
      <c r="E217" s="7" t="s">
        <v>355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1</v>
      </c>
      <c r="N217" s="4">
        <v>-12</v>
      </c>
      <c r="O217" s="4">
        <v>0</v>
      </c>
      <c r="P217" s="8">
        <v>0</v>
      </c>
      <c r="Q217" s="7">
        <v>1</v>
      </c>
      <c r="R217" s="4">
        <v>12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Wan'Dale Robinson</v>
      </c>
      <c r="B218" s="4" t="str">
        <f ca="1">IFERROR(__xludf.DUMMYFUNCTION("INDEX(IFNA(REGEXEXTRACT(D218, ""([^ ]+)$"")))"),"NYG")</f>
        <v>NYG</v>
      </c>
      <c r="C218" s="4">
        <f t="shared" si="4"/>
        <v>2.5</v>
      </c>
      <c r="D218" s="4" t="s">
        <v>169</v>
      </c>
      <c r="E218" s="7" t="s">
        <v>19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3</v>
      </c>
      <c r="R218" s="4">
        <v>10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Ben Sinnott</v>
      </c>
      <c r="B219" s="4" t="str">
        <f ca="1">IFERROR(__xludf.DUMMYFUNCTION("INDEX(IFNA(REGEXEXTRACT(D219, ""([^ ]+)$"")))"),"WAS")</f>
        <v>WAS</v>
      </c>
      <c r="C219" s="4">
        <f t="shared" si="4"/>
        <v>1.7000000000000002</v>
      </c>
      <c r="D219" s="4" t="s">
        <v>523</v>
      </c>
      <c r="E219" s="7" t="s">
        <v>53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12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Sean Tucker</v>
      </c>
      <c r="B220" s="4" t="str">
        <f ca="1">IFERROR(__xludf.DUMMYFUNCTION("INDEX(IFNA(REGEXEXTRACT(D220, ""([^ ]+)$"")))"),"TB")</f>
        <v>TB</v>
      </c>
      <c r="C220" s="4">
        <f t="shared" si="4"/>
        <v>2.2000000000000002</v>
      </c>
      <c r="D220" s="4" t="s">
        <v>461</v>
      </c>
      <c r="E220" s="7" t="s">
        <v>33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3</v>
      </c>
      <c r="N220" s="4">
        <v>11</v>
      </c>
      <c r="O220" s="4">
        <v>0</v>
      </c>
      <c r="P220" s="8">
        <v>0</v>
      </c>
      <c r="Q220" s="7">
        <v>1</v>
      </c>
      <c r="R220" s="4">
        <v>6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Devaughn Vele</v>
      </c>
      <c r="B221" s="4" t="str">
        <f ca="1">IFERROR(__xludf.DUMMYFUNCTION("INDEX(IFNA(REGEXEXTRACT(D221, ""([^ ]+)$"")))"),"DEN")</f>
        <v>DEN</v>
      </c>
      <c r="C221" s="4">
        <f t="shared" si="4"/>
        <v>2.1</v>
      </c>
      <c r="D221" s="4" t="s">
        <v>204</v>
      </c>
      <c r="E221" s="7" t="s">
        <v>347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2</v>
      </c>
      <c r="R221" s="4">
        <v>11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Josh Whyle</v>
      </c>
      <c r="B222" s="4" t="str">
        <f ca="1">IFERROR(__xludf.DUMMYFUNCTION("INDEX(IFNA(REGEXEXTRACT(D222, ""([^ ]+)$"")))"),"TEN")</f>
        <v>TEN</v>
      </c>
      <c r="C222" s="4">
        <f t="shared" si="4"/>
        <v>1.7000000000000002</v>
      </c>
      <c r="D222" s="4" t="s">
        <v>396</v>
      </c>
      <c r="E222" s="7" t="s">
        <v>101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12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Jaylen Wright</v>
      </c>
      <c r="B223" s="4" t="str">
        <f ca="1">IFERROR(__xludf.DUMMYFUNCTION("INDEX(IFNA(REGEXEXTRACT(D223, ""([^ ]+)$"")))"),"MIA")</f>
        <v>MIA</v>
      </c>
      <c r="C223" s="4">
        <f t="shared" si="4"/>
        <v>1.8</v>
      </c>
      <c r="D223" s="4" t="s">
        <v>417</v>
      </c>
      <c r="E223" s="7" t="s">
        <v>65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6</v>
      </c>
      <c r="N223" s="4">
        <v>18</v>
      </c>
      <c r="O223" s="4">
        <v>0</v>
      </c>
      <c r="P223" s="8">
        <v>0</v>
      </c>
      <c r="Q223" s="7">
        <v>0</v>
      </c>
      <c r="R223" s="4">
        <v>0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Kenny Yeboah</v>
      </c>
      <c r="B224" s="4" t="str">
        <f ca="1">IFERROR(__xludf.DUMMYFUNCTION("INDEX(IFNA(REGEXEXTRACT(D224, ""([^ ]+)$"")))"),"NYJ")</f>
        <v>NYJ</v>
      </c>
      <c r="C224" s="4">
        <f t="shared" si="4"/>
        <v>1.7000000000000002</v>
      </c>
      <c r="D224" s="4" t="s">
        <v>605</v>
      </c>
      <c r="E224" s="7" t="s">
        <v>25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1</v>
      </c>
      <c r="R224" s="4">
        <v>12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Braelon Allen</v>
      </c>
      <c r="B225" s="4" t="str">
        <f ca="1">IFERROR(__xludf.DUMMYFUNCTION("INDEX(IFNA(REGEXEXTRACT(D225, ""([^ ]+)$"")))"),"NYJ")</f>
        <v>NYJ</v>
      </c>
      <c r="C225" s="4">
        <f t="shared" si="4"/>
        <v>0.9</v>
      </c>
      <c r="D225" s="4" t="s">
        <v>280</v>
      </c>
      <c r="E225" s="7" t="s">
        <v>25</v>
      </c>
      <c r="F225" s="6">
        <v>0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4</v>
      </c>
      <c r="N225" s="4">
        <v>9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Davis Allen</v>
      </c>
      <c r="B226" s="4" t="str">
        <f ca="1">IFERROR(__xludf.DUMMYFUNCTION("INDEX(IFNA(REGEXEXTRACT(D226, ""([^ ]+)$"")))"),"LA")</f>
        <v>LA</v>
      </c>
      <c r="C226" s="4">
        <f t="shared" si="4"/>
        <v>1</v>
      </c>
      <c r="D226" s="4" t="s">
        <v>602</v>
      </c>
      <c r="E226" s="7" t="s">
        <v>112</v>
      </c>
      <c r="F226" s="6">
        <v>0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0</v>
      </c>
      <c r="N226" s="4">
        <v>0</v>
      </c>
      <c r="O226" s="4">
        <v>0</v>
      </c>
      <c r="P226" s="8">
        <v>0</v>
      </c>
      <c r="Q226" s="7">
        <v>1</v>
      </c>
      <c r="R226" s="4">
        <v>5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Jaheim Bell</v>
      </c>
      <c r="B227" s="4" t="str">
        <f ca="1">IFERROR(__xludf.DUMMYFUNCTION("INDEX(IFNA(REGEXEXTRACT(D227, ""([^ ]+)$"")))"),"NE")</f>
        <v>NE</v>
      </c>
      <c r="C227" s="4">
        <f t="shared" si="4"/>
        <v>0.6</v>
      </c>
      <c r="D227" s="4" t="s">
        <v>611</v>
      </c>
      <c r="E227" s="7" t="s">
        <v>345</v>
      </c>
      <c r="F227" s="6">
        <v>0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1</v>
      </c>
      <c r="R227" s="4">
        <v>1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Tyler Boyd</v>
      </c>
      <c r="B228" s="4" t="str">
        <f ca="1">IFERROR(__xludf.DUMMYFUNCTION("INDEX(IFNA(REGEXEXTRACT(D228, ""([^ ]+)$"")))"),"TEN")</f>
        <v>TEN</v>
      </c>
      <c r="C228" s="4">
        <f t="shared" si="4"/>
        <v>0.30000000000000004</v>
      </c>
      <c r="D228" s="4" t="s">
        <v>231</v>
      </c>
      <c r="E228" s="7" t="s">
        <v>101</v>
      </c>
      <c r="F228" s="6">
        <v>0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1</v>
      </c>
      <c r="N228" s="4">
        <v>3</v>
      </c>
      <c r="O228" s="4">
        <v>0</v>
      </c>
      <c r="P228" s="8">
        <v>0</v>
      </c>
      <c r="Q228" s="7">
        <v>0</v>
      </c>
      <c r="R228" s="4">
        <v>0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Jake Browning</v>
      </c>
      <c r="B229" s="4" t="str">
        <f ca="1">IFERROR(__xludf.DUMMYFUNCTION("INDEX(IFNA(REGEXEXTRACT(D229, ""([^ ]+)$"")))"),"CIN")</f>
        <v>CIN</v>
      </c>
      <c r="C229" s="4">
        <f t="shared" si="4"/>
        <v>-0.1</v>
      </c>
      <c r="D229" s="4" t="s">
        <v>572</v>
      </c>
      <c r="E229" s="7" t="s">
        <v>46</v>
      </c>
      <c r="F229" s="6">
        <v>0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1</v>
      </c>
      <c r="N229" s="4">
        <v>-1</v>
      </c>
      <c r="O229" s="4">
        <v>0</v>
      </c>
      <c r="P229" s="8">
        <v>0</v>
      </c>
      <c r="Q229" s="7">
        <v>0</v>
      </c>
      <c r="R229" s="4">
        <v>0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Michael Burton</v>
      </c>
      <c r="B230" s="4" t="str">
        <f ca="1">IFERROR(__xludf.DUMMYFUNCTION("INDEX(IFNA(REGEXEXTRACT(D230, ""([^ ]+)$"")))"),"DEN")</f>
        <v>DEN</v>
      </c>
      <c r="C230" s="4">
        <f t="shared" si="4"/>
        <v>-0.1</v>
      </c>
      <c r="D230" s="4" t="s">
        <v>286</v>
      </c>
      <c r="E230" s="7" t="s">
        <v>347</v>
      </c>
      <c r="F230" s="6">
        <v>0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2</v>
      </c>
      <c r="N230" s="4">
        <v>-1</v>
      </c>
      <c r="O230" s="4">
        <v>0</v>
      </c>
      <c r="P230" s="8">
        <v>0</v>
      </c>
      <c r="Q230" s="7">
        <v>0</v>
      </c>
      <c r="R230" s="4">
        <v>0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Tyler Conklin</v>
      </c>
      <c r="B231" s="4" t="str">
        <f ca="1">IFERROR(__xludf.DUMMYFUNCTION("INDEX(IFNA(REGEXEXTRACT(D231, ""([^ ]+)$"")))"),"NYJ")</f>
        <v>NYJ</v>
      </c>
      <c r="C231" s="4">
        <f t="shared" si="4"/>
        <v>0.19999999999999996</v>
      </c>
      <c r="D231" s="4" t="s">
        <v>288</v>
      </c>
      <c r="E231" s="7" t="s">
        <v>25</v>
      </c>
      <c r="F231" s="6">
        <v>0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-3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Dalvin Cook</v>
      </c>
      <c r="B232" s="4" t="str">
        <f ca="1">IFERROR(__xludf.DUMMYFUNCTION("INDEX(IFNA(REGEXEXTRACT(D232, ""([^ ]+)$"")))"),"DAL")</f>
        <v>DAL</v>
      </c>
      <c r="C232" s="4">
        <f t="shared" si="4"/>
        <v>0.8</v>
      </c>
      <c r="D232" s="4" t="s">
        <v>612</v>
      </c>
      <c r="E232" s="7" t="s">
        <v>96</v>
      </c>
      <c r="F232" s="6">
        <v>0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2</v>
      </c>
      <c r="N232" s="4">
        <v>8</v>
      </c>
      <c r="O232" s="4">
        <v>0</v>
      </c>
      <c r="P232" s="8">
        <v>0</v>
      </c>
      <c r="Q232" s="7">
        <v>0</v>
      </c>
      <c r="R232" s="4">
        <v>0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Malachi Corley</v>
      </c>
      <c r="B233" s="4" t="str">
        <f ca="1">IFERROR(__xludf.DUMMYFUNCTION("INDEX(IFNA(REGEXEXTRACT(D233, ""([^ ]+)$"")))"),"NYJ")</f>
        <v>NYJ</v>
      </c>
      <c r="C233" s="4">
        <f t="shared" si="4"/>
        <v>-0.19999999999999996</v>
      </c>
      <c r="D233" s="4" t="s">
        <v>402</v>
      </c>
      <c r="E233" s="7" t="s">
        <v>25</v>
      </c>
      <c r="F233" s="6">
        <v>0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1</v>
      </c>
      <c r="N233" s="4">
        <v>18</v>
      </c>
      <c r="O233" s="4">
        <v>0</v>
      </c>
      <c r="P233" s="8">
        <v>0</v>
      </c>
      <c r="Q233" s="7">
        <v>0</v>
      </c>
      <c r="R233" s="4">
        <v>0</v>
      </c>
      <c r="S233" s="4">
        <v>0</v>
      </c>
      <c r="T233" s="8">
        <v>0</v>
      </c>
      <c r="U233" s="7">
        <v>1</v>
      </c>
      <c r="V233" s="8">
        <v>0</v>
      </c>
    </row>
    <row r="234" spans="1:22" x14ac:dyDescent="0.2">
      <c r="A234" s="4" t="str">
        <f t="shared" ca="1" si="0"/>
        <v>Blake Corum</v>
      </c>
      <c r="B234" s="4" t="str">
        <f ca="1">IFERROR(__xludf.DUMMYFUNCTION("INDEX(IFNA(REGEXEXTRACT(D234, ""([^ ]+)$"")))"),"LA")</f>
        <v>LA</v>
      </c>
      <c r="C234" s="4">
        <f t="shared" si="4"/>
        <v>-0.1</v>
      </c>
      <c r="D234" s="4" t="s">
        <v>375</v>
      </c>
      <c r="E234" s="7" t="s">
        <v>112</v>
      </c>
      <c r="F234" s="6">
        <v>0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1</v>
      </c>
      <c r="N234" s="4">
        <v>-1</v>
      </c>
      <c r="O234" s="4">
        <v>0</v>
      </c>
      <c r="P234" s="8">
        <v>0</v>
      </c>
      <c r="Q234" s="7">
        <v>0</v>
      </c>
      <c r="R234" s="4">
        <v>0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DeeJay Dallas</v>
      </c>
      <c r="B235" s="4" t="str">
        <f ca="1">IFERROR(__xludf.DUMMYFUNCTION("INDEX(IFNA(REGEXEXTRACT(D235, ""([^ ]+)$"")))"),"ARI")</f>
        <v>ARI</v>
      </c>
      <c r="C235" s="4">
        <f t="shared" si="4"/>
        <v>0.2</v>
      </c>
      <c r="D235" s="4" t="s">
        <v>547</v>
      </c>
      <c r="E235" s="7" t="s">
        <v>343</v>
      </c>
      <c r="F235" s="6">
        <v>0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1</v>
      </c>
      <c r="N235" s="4">
        <v>2</v>
      </c>
      <c r="O235" s="4">
        <v>0</v>
      </c>
      <c r="P235" s="8">
        <v>0</v>
      </c>
      <c r="Q235" s="7">
        <v>0</v>
      </c>
      <c r="R235" s="4">
        <v>0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Will Dissly</v>
      </c>
      <c r="B236" s="4" t="str">
        <f ca="1">IFERROR(__xludf.DUMMYFUNCTION("INDEX(IFNA(REGEXEXTRACT(D236, ""([^ ]+)$"")))"),"LAC")</f>
        <v>LAC</v>
      </c>
      <c r="C236" s="4">
        <f t="shared" si="4"/>
        <v>1.9</v>
      </c>
      <c r="D236" s="4" t="s">
        <v>235</v>
      </c>
      <c r="E236" s="7" t="s">
        <v>85</v>
      </c>
      <c r="F236" s="6">
        <v>0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2</v>
      </c>
      <c r="R236" s="4">
        <v>9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Zach Ertz</v>
      </c>
      <c r="B237" s="4" t="str">
        <f ca="1">IFERROR(__xludf.DUMMYFUNCTION("INDEX(IFNA(REGEXEXTRACT(D237, ""([^ ]+)$"")))"),"WAS")</f>
        <v>WAS</v>
      </c>
      <c r="C237" s="4">
        <f t="shared" si="4"/>
        <v>1</v>
      </c>
      <c r="D237" s="4" t="s">
        <v>215</v>
      </c>
      <c r="E237" s="7" t="s">
        <v>53</v>
      </c>
      <c r="F237" s="6">
        <v>0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5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Gerald Everett</v>
      </c>
      <c r="B238" s="4" t="str">
        <f ca="1">IFERROR(__xludf.DUMMYFUNCTION("INDEX(IFNA(REGEXEXTRACT(D238, ""([^ ]+)$"")))"),"CHI")</f>
        <v>CHI</v>
      </c>
      <c r="C238" s="4">
        <f t="shared" si="4"/>
        <v>1</v>
      </c>
      <c r="D238" s="4" t="s">
        <v>294</v>
      </c>
      <c r="E238" s="7" t="s">
        <v>359</v>
      </c>
      <c r="F238" s="6">
        <v>0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1</v>
      </c>
      <c r="R238" s="4">
        <v>5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Luke Farrell</v>
      </c>
      <c r="B239" s="4" t="str">
        <f ca="1">IFERROR(__xludf.DUMMYFUNCTION("INDEX(IFNA(REGEXEXTRACT(D239, ""([^ ]+)$"")))"),"JAX")</f>
        <v>JAX</v>
      </c>
      <c r="C239" s="4">
        <f t="shared" si="4"/>
        <v>1</v>
      </c>
      <c r="D239" s="4" t="s">
        <v>386</v>
      </c>
      <c r="E239" s="7" t="s">
        <v>27</v>
      </c>
      <c r="F239" s="6">
        <v>0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1</v>
      </c>
      <c r="R239" s="4">
        <v>5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Jerome Ford</v>
      </c>
      <c r="B240" s="4" t="str">
        <f ca="1">IFERROR(__xludf.DUMMYFUNCTION("INDEX(IFNA(REGEXEXTRACT(D240, ""([^ ]+)$"")))"),"CLE")</f>
        <v>CLE</v>
      </c>
      <c r="C240" s="4">
        <f t="shared" si="4"/>
        <v>1.2</v>
      </c>
      <c r="D240" s="4" t="s">
        <v>88</v>
      </c>
      <c r="E240" s="7" t="s">
        <v>361</v>
      </c>
      <c r="F240" s="6">
        <v>0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2</v>
      </c>
      <c r="N240" s="4">
        <v>5</v>
      </c>
      <c r="O240" s="4">
        <v>0</v>
      </c>
      <c r="P240" s="8">
        <v>0</v>
      </c>
      <c r="Q240" s="7">
        <v>1</v>
      </c>
      <c r="R240" s="4">
        <v>2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Kenny Gainwell</v>
      </c>
      <c r="B241" s="4" t="str">
        <f ca="1">IFERROR(__xludf.DUMMYFUNCTION("INDEX(IFNA(REGEXEXTRACT(D241, ""([^ ]+)$"")))"),"PHI")</f>
        <v>PHI</v>
      </c>
      <c r="C241" s="4">
        <f t="shared" si="4"/>
        <v>1.5</v>
      </c>
      <c r="D241" s="4" t="s">
        <v>241</v>
      </c>
      <c r="E241" s="7" t="s">
        <v>44</v>
      </c>
      <c r="F241" s="6">
        <v>0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5</v>
      </c>
      <c r="N241" s="4">
        <v>9</v>
      </c>
      <c r="O241" s="4">
        <v>0</v>
      </c>
      <c r="P241" s="8">
        <v>0</v>
      </c>
      <c r="Q241" s="7">
        <v>1</v>
      </c>
      <c r="R241" s="4">
        <v>1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JaMycal Hasty</v>
      </c>
      <c r="B242" s="4" t="str">
        <f ca="1">IFERROR(__xludf.DUMMYFUNCTION("INDEX(IFNA(REGEXEXTRACT(D242, ""([^ ]+)$"")))"),"NE")</f>
        <v>NE</v>
      </c>
      <c r="C242" s="4">
        <f t="shared" si="4"/>
        <v>0.19999999999999996</v>
      </c>
      <c r="D242" s="4" t="s">
        <v>407</v>
      </c>
      <c r="E242" s="7" t="s">
        <v>345</v>
      </c>
      <c r="F242" s="6">
        <v>0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1</v>
      </c>
      <c r="N242" s="4">
        <v>0</v>
      </c>
      <c r="O242" s="4">
        <v>0</v>
      </c>
      <c r="P242" s="8">
        <v>0</v>
      </c>
      <c r="Q242" s="7">
        <v>1</v>
      </c>
      <c r="R242" s="4">
        <v>-3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Peyton Hendershot</v>
      </c>
      <c r="B243" s="4" t="str">
        <f ca="1">IFERROR(__xludf.DUMMYFUNCTION("INDEX(IFNA(REGEXEXTRACT(D243, ""([^ ]+)$"")))"),"KC")</f>
        <v>KC</v>
      </c>
      <c r="C243" s="4">
        <f t="shared" si="4"/>
        <v>1.4</v>
      </c>
      <c r="D243" s="4" t="s">
        <v>603</v>
      </c>
      <c r="E243" s="7" t="s">
        <v>358</v>
      </c>
      <c r="F243" s="6">
        <v>0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9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Khadarel Hodge</v>
      </c>
      <c r="B244" s="4" t="str">
        <f ca="1">IFERROR(__xludf.DUMMYFUNCTION("INDEX(IFNA(REGEXEXTRACT(D244, ""([^ ]+)$"")))"),"ATL")</f>
        <v>ATL</v>
      </c>
      <c r="C244" s="4">
        <f t="shared" si="4"/>
        <v>1.4</v>
      </c>
      <c r="D244" s="4" t="s">
        <v>483</v>
      </c>
      <c r="E244" s="7" t="s">
        <v>89</v>
      </c>
      <c r="F244" s="6">
        <v>0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0</v>
      </c>
      <c r="N244" s="4">
        <v>0</v>
      </c>
      <c r="O244" s="4">
        <v>0</v>
      </c>
      <c r="P244" s="8">
        <v>0</v>
      </c>
      <c r="Q244" s="7">
        <v>1</v>
      </c>
      <c r="R244" s="4">
        <v>9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Austin Hooper</v>
      </c>
      <c r="B245" s="4" t="str">
        <f ca="1">IFERROR(__xludf.DUMMYFUNCTION("INDEX(IFNA(REGEXEXTRACT(D245, ""([^ ]+)$"")))"),"NE")</f>
        <v>NE</v>
      </c>
      <c r="C245" s="4">
        <f t="shared" si="4"/>
        <v>1.3</v>
      </c>
      <c r="D245" s="4" t="s">
        <v>190</v>
      </c>
      <c r="E245" s="7" t="s">
        <v>345</v>
      </c>
      <c r="F245" s="6">
        <v>0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8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Hayden Hurst</v>
      </c>
      <c r="B246" s="4" t="str">
        <f ca="1">IFERROR(__xludf.DUMMYFUNCTION("INDEX(IFNA(REGEXEXTRACT(D246, ""([^ ]+)$"")))"),"LAC")</f>
        <v>LAC</v>
      </c>
      <c r="C246" s="4">
        <f t="shared" si="4"/>
        <v>1.1000000000000001</v>
      </c>
      <c r="D246" s="4" t="s">
        <v>191</v>
      </c>
      <c r="E246" s="7" t="s">
        <v>85</v>
      </c>
      <c r="F246" s="6">
        <v>0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6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Jermaine Jackson</v>
      </c>
      <c r="B247" s="4" t="str">
        <f ca="1">IFERROR(__xludf.DUMMYFUNCTION("INDEX(IFNA(REGEXEXTRACT(D247, ""([^ ]+)$"")))"),"NO")</f>
        <v>NO</v>
      </c>
      <c r="C247" s="4">
        <f t="shared" si="4"/>
        <v>-0.1</v>
      </c>
      <c r="D247" s="4" t="s">
        <v>613</v>
      </c>
      <c r="E247" s="7" t="s">
        <v>344</v>
      </c>
      <c r="F247" s="6">
        <v>0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1</v>
      </c>
      <c r="N247" s="4">
        <v>-1</v>
      </c>
      <c r="O247" s="4">
        <v>0</v>
      </c>
      <c r="P247" s="8">
        <v>0</v>
      </c>
      <c r="Q247" s="7">
        <v>0</v>
      </c>
      <c r="R247" s="4">
        <v>0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Jha'Quan Jackson</v>
      </c>
      <c r="B248" s="4" t="str">
        <f ca="1">IFERROR(__xludf.DUMMYFUNCTION("INDEX(IFNA(REGEXEXTRACT(D248, ""([^ ]+)$"")))"),"TEN")</f>
        <v>TEN</v>
      </c>
      <c r="C248" s="4">
        <f t="shared" si="4"/>
        <v>0.8</v>
      </c>
      <c r="D248" s="4" t="s">
        <v>593</v>
      </c>
      <c r="E248" s="7" t="s">
        <v>101</v>
      </c>
      <c r="F248" s="6">
        <v>0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-5</v>
      </c>
      <c r="O248" s="4">
        <v>0</v>
      </c>
      <c r="P248" s="8">
        <v>0</v>
      </c>
      <c r="Q248" s="7">
        <v>1</v>
      </c>
      <c r="R248" s="4">
        <v>8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Rakim Jarrett</v>
      </c>
      <c r="B249" s="4" t="str">
        <f ca="1">IFERROR(__xludf.DUMMYFUNCTION("INDEX(IFNA(REGEXEXTRACT(D249, ""([^ ]+)$"")))"),"TB")</f>
        <v>TB</v>
      </c>
      <c r="C249" s="4">
        <f t="shared" si="4"/>
        <v>1.4</v>
      </c>
      <c r="D249" s="4" t="s">
        <v>573</v>
      </c>
      <c r="E249" s="7" t="s">
        <v>33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1</v>
      </c>
      <c r="R249" s="4">
        <v>9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D'Ernest Johnson</v>
      </c>
      <c r="B250" s="4" t="str">
        <f ca="1">IFERROR(__xludf.DUMMYFUNCTION("INDEX(IFNA(REGEXEXTRACT(D250, ""([^ ]+)$"")))"),"JAX")</f>
        <v>JAX</v>
      </c>
      <c r="C250" s="4">
        <f t="shared" si="4"/>
        <v>0.60000000000000009</v>
      </c>
      <c r="D250" s="4" t="s">
        <v>377</v>
      </c>
      <c r="E250" s="7" t="s">
        <v>27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2</v>
      </c>
      <c r="N250" s="4">
        <v>6</v>
      </c>
      <c r="O250" s="4">
        <v>0</v>
      </c>
      <c r="P250" s="8">
        <v>0</v>
      </c>
      <c r="Q250" s="7">
        <v>0</v>
      </c>
      <c r="R250" s="4">
        <v>0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Josh Johnson</v>
      </c>
      <c r="B251" s="4" t="str">
        <f ca="1">IFERROR(__xludf.DUMMYFUNCTION("INDEX(IFNA(REGEXEXTRACT(D251, ""([^ ]+)$"")))"),"BAL")</f>
        <v>BAL</v>
      </c>
      <c r="C251" s="4">
        <f t="shared" si="4"/>
        <v>0.2</v>
      </c>
      <c r="D251" s="4" t="s">
        <v>474</v>
      </c>
      <c r="E251" s="7" t="s">
        <v>49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3</v>
      </c>
      <c r="N251" s="4">
        <v>2</v>
      </c>
      <c r="O251" s="4">
        <v>0</v>
      </c>
      <c r="P251" s="8">
        <v>0</v>
      </c>
      <c r="Q251" s="7">
        <v>0</v>
      </c>
      <c r="R251" s="4">
        <v>0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Ramel Keyton</v>
      </c>
      <c r="B252" s="4" t="str">
        <f ca="1">IFERROR(__xludf.DUMMYFUNCTION("INDEX(IFNA(REGEXEXTRACT(D252, ""([^ ]+)$"")))"),"LV")</f>
        <v>LV</v>
      </c>
      <c r="C252" s="4">
        <f t="shared" si="4"/>
        <v>1.2000000000000002</v>
      </c>
      <c r="D252" s="4" t="s">
        <v>614</v>
      </c>
      <c r="E252" s="7" t="s">
        <v>59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7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Dawson Knox</v>
      </c>
      <c r="B253" s="4" t="str">
        <f ca="1">IFERROR(__xludf.DUMMYFUNCTION("INDEX(IFNA(REGEXEXTRACT(D253, ""([^ ]+)$"")))"),"BUF")</f>
        <v>BUF</v>
      </c>
      <c r="C253" s="4">
        <f t="shared" si="4"/>
        <v>1</v>
      </c>
      <c r="D253" s="4" t="s">
        <v>218</v>
      </c>
      <c r="E253" s="7" t="s">
        <v>421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0</v>
      </c>
      <c r="N253" s="4">
        <v>0</v>
      </c>
      <c r="O253" s="4">
        <v>0</v>
      </c>
      <c r="P253" s="8">
        <v>0</v>
      </c>
      <c r="Q253" s="7">
        <v>1</v>
      </c>
      <c r="R253" s="4">
        <v>5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Hunter Long</v>
      </c>
      <c r="B254" s="4" t="str">
        <f ca="1">IFERROR(__xludf.DUMMYFUNCTION("INDEX(IFNA(REGEXEXTRACT(D254, ""([^ ]+)$"")))"),"LA")</f>
        <v>LA</v>
      </c>
      <c r="C254" s="4">
        <f t="shared" si="4"/>
        <v>0.9</v>
      </c>
      <c r="D254" s="4" t="s">
        <v>488</v>
      </c>
      <c r="E254" s="7" t="s">
        <v>112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4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Hunter Luepke</v>
      </c>
      <c r="B255" s="4" t="str">
        <f ca="1">IFERROR(__xludf.DUMMYFUNCTION("INDEX(IFNA(REGEXEXTRACT(D255, ""([^ ]+)$"")))"),"DAL")</f>
        <v>DAL</v>
      </c>
      <c r="C255" s="4">
        <f t="shared" si="4"/>
        <v>1.9</v>
      </c>
      <c r="D255" s="4" t="s">
        <v>252</v>
      </c>
      <c r="E255" s="7" t="s">
        <v>96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1</v>
      </c>
      <c r="N255" s="4">
        <v>5</v>
      </c>
      <c r="O255" s="4">
        <v>0</v>
      </c>
      <c r="P255" s="8">
        <v>0</v>
      </c>
      <c r="Q255" s="7">
        <v>2</v>
      </c>
      <c r="R255" s="4">
        <v>4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Marvin Mims</v>
      </c>
      <c r="B256" s="4" t="str">
        <f ca="1">IFERROR(__xludf.DUMMYFUNCTION("INDEX(IFNA(REGEXEXTRACT(D256, ""([^ ]+)$"")))"),"DEN")</f>
        <v>DEN</v>
      </c>
      <c r="C256" s="4">
        <f t="shared" si="4"/>
        <v>0.9</v>
      </c>
      <c r="D256" s="4" t="s">
        <v>389</v>
      </c>
      <c r="E256" s="7" t="s">
        <v>347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1</v>
      </c>
      <c r="R256" s="4">
        <v>4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Dare Ogunbowale</v>
      </c>
      <c r="B257" s="4" t="str">
        <f ca="1">IFERROR(__xludf.DUMMYFUNCTION("INDEX(IFNA(REGEXEXTRACT(D257, ""([^ ]+)$"")))"),"HOU")</f>
        <v>HOU</v>
      </c>
      <c r="C257" s="4">
        <f t="shared" si="4"/>
        <v>-0.1</v>
      </c>
      <c r="D257" s="4" t="s">
        <v>316</v>
      </c>
      <c r="E257" s="7" t="s">
        <v>428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1</v>
      </c>
      <c r="N257" s="4">
        <v>-1</v>
      </c>
      <c r="O257" s="4">
        <v>0</v>
      </c>
      <c r="P257" s="8">
        <v>0</v>
      </c>
      <c r="Q257" s="7">
        <v>0</v>
      </c>
      <c r="R257" s="4">
        <v>0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80" ca="1" si="5">LEFT(D258,LEN(D258)-LEN(B258)-1)</f>
        <v>Brandon Powell</v>
      </c>
      <c r="B258" s="4" t="str">
        <f ca="1">IFERROR(__xludf.DUMMYFUNCTION("INDEX(IFNA(REGEXEXTRACT(D258, ""([^ ]+)$"")))"),"MIN")</f>
        <v>MIN</v>
      </c>
      <c r="C258" s="4">
        <f t="shared" si="4"/>
        <v>1.4</v>
      </c>
      <c r="D258" s="4" t="s">
        <v>392</v>
      </c>
      <c r="E258" s="7" t="s">
        <v>352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9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Kendric Pryor</v>
      </c>
      <c r="B259" s="4" t="str">
        <f ca="1">IFERROR(__xludf.DUMMYFUNCTION("INDEX(IFNA(REGEXEXTRACT(D259, ""([^ ]+)$"")))"),"CIN")</f>
        <v>CIN</v>
      </c>
      <c r="C259" s="4">
        <f t="shared" ref="C259:C280" si="6">Pts_PA*G259+Pts_PC*H259+Pts_PY*I259+Pts_PTD*J259+Pts_PI*K259+Pts_P2*L259+Pts_RA*M259+Pts_RY*N259+Pts_RTD*O259+Pts_R2*P259+Pts_Res*Q259+Pts_ReY*R259+Pts_ReTD*S259+Pts_Re2*T259+Pts_FL*U259+Pts_FTD*V259</f>
        <v>1.4</v>
      </c>
      <c r="D259" s="4" t="s">
        <v>615</v>
      </c>
      <c r="E259" s="7" t="s">
        <v>46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0</v>
      </c>
      <c r="N259" s="4">
        <v>0</v>
      </c>
      <c r="O259" s="4">
        <v>0</v>
      </c>
      <c r="P259" s="8">
        <v>0</v>
      </c>
      <c r="Q259" s="7">
        <v>1</v>
      </c>
      <c r="R259" s="4">
        <v>9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Jalen Reagor</v>
      </c>
      <c r="B260" s="4" t="str">
        <f ca="1">IFERROR(__xludf.DUMMYFUNCTION("INDEX(IFNA(REGEXEXTRACT(D260, ""([^ ]+)$"")))"),"LAC")</f>
        <v>LAC</v>
      </c>
      <c r="C260" s="4">
        <f t="shared" si="6"/>
        <v>0.5</v>
      </c>
      <c r="D260" s="4" t="s">
        <v>526</v>
      </c>
      <c r="E260" s="7" t="s">
        <v>85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0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Allen Robinson</v>
      </c>
      <c r="B261" s="4" t="str">
        <f ca="1">IFERROR(__xludf.DUMMYFUNCTION("INDEX(IFNA(REGEXEXTRACT(D261, ""([^ ]+)$"")))"),"DET")</f>
        <v>DET</v>
      </c>
      <c r="C261" s="4">
        <f t="shared" si="6"/>
        <v>0.7</v>
      </c>
      <c r="D261" s="4" t="s">
        <v>582</v>
      </c>
      <c r="E261" s="7" t="s">
        <v>355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2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Jeremy Ruckert</v>
      </c>
      <c r="B262" s="4" t="str">
        <f ca="1">IFERROR(__xludf.DUMMYFUNCTION("INDEX(IFNA(REGEXEXTRACT(D262, ""([^ ]+)$"")))"),"NYJ")</f>
        <v>NYJ</v>
      </c>
      <c r="C262" s="4">
        <f t="shared" si="6"/>
        <v>0.9</v>
      </c>
      <c r="D262" s="4" t="s">
        <v>444</v>
      </c>
      <c r="E262" s="7" t="s">
        <v>25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4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Miles Sanders</v>
      </c>
      <c r="B263" s="4" t="str">
        <f ca="1">IFERROR(__xludf.DUMMYFUNCTION("INDEX(IFNA(REGEXEXTRACT(D263, ""([^ ]+)$"")))"),"CAR")</f>
        <v>CAR</v>
      </c>
      <c r="C263" s="4">
        <f t="shared" si="6"/>
        <v>0</v>
      </c>
      <c r="D263" s="4" t="s">
        <v>222</v>
      </c>
      <c r="E263" s="7" t="s">
        <v>350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2</v>
      </c>
      <c r="N263" s="4">
        <v>-5</v>
      </c>
      <c r="O263" s="4">
        <v>0</v>
      </c>
      <c r="P263" s="8">
        <v>0</v>
      </c>
      <c r="Q263" s="7">
        <v>2</v>
      </c>
      <c r="R263" s="4">
        <v>-5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Trey Sermon</v>
      </c>
      <c r="B264" s="4" t="str">
        <f ca="1">IFERROR(__xludf.DUMMYFUNCTION("INDEX(IFNA(REGEXEXTRACT(D264, ""([^ ]+)$"")))"),"IND")</f>
        <v>IND</v>
      </c>
      <c r="C264" s="4">
        <f t="shared" si="6"/>
        <v>1.8</v>
      </c>
      <c r="D264" s="4" t="s">
        <v>411</v>
      </c>
      <c r="E264" s="7" t="s">
        <v>349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2</v>
      </c>
      <c r="N264" s="4">
        <v>4</v>
      </c>
      <c r="O264" s="4">
        <v>0</v>
      </c>
      <c r="P264" s="8">
        <v>0</v>
      </c>
      <c r="Q264" s="7">
        <v>1</v>
      </c>
      <c r="R264" s="4">
        <v>9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Trent Sherfield</v>
      </c>
      <c r="B265" s="4" t="str">
        <f ca="1">IFERROR(__xludf.DUMMYFUNCTION("INDEX(IFNA(REGEXEXTRACT(D265, ""([^ ]+)$"")))"),"MIN")</f>
        <v>MIN</v>
      </c>
      <c r="C265" s="4">
        <f t="shared" si="6"/>
        <v>1.2000000000000002</v>
      </c>
      <c r="D265" s="4" t="s">
        <v>393</v>
      </c>
      <c r="E265" s="7" t="s">
        <v>352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7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Ainias Smith</v>
      </c>
      <c r="B266" s="4" t="str">
        <f ca="1">IFERROR(__xludf.DUMMYFUNCTION("INDEX(IFNA(REGEXEXTRACT(D266, ""([^ ]+)$"")))"),"PHI")</f>
        <v>PHI</v>
      </c>
      <c r="C266" s="4">
        <f t="shared" si="6"/>
        <v>0.7</v>
      </c>
      <c r="D266" s="4" t="s">
        <v>604</v>
      </c>
      <c r="E266" s="7" t="s">
        <v>44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1</v>
      </c>
      <c r="N266" s="4">
        <v>2</v>
      </c>
      <c r="O266" s="4">
        <v>0</v>
      </c>
      <c r="P266" s="8">
        <v>0</v>
      </c>
      <c r="Q266" s="7">
        <v>1</v>
      </c>
      <c r="R266" s="4">
        <v>0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Durham Smythe</v>
      </c>
      <c r="B267" s="4" t="str">
        <f ca="1">IFERROR(__xludf.DUMMYFUNCTION("INDEX(IFNA(REGEXEXTRACT(D267, ""([^ ]+)$"")))"),"MIA")</f>
        <v>MIA</v>
      </c>
      <c r="C267" s="4">
        <f t="shared" si="6"/>
        <v>0.9</v>
      </c>
      <c r="D267" s="4" t="s">
        <v>412</v>
      </c>
      <c r="E267" s="7" t="s">
        <v>65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4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Carson Steele</v>
      </c>
      <c r="B268" s="4" t="str">
        <f ca="1">IFERROR(__xludf.DUMMYFUNCTION("INDEX(IFNA(REGEXEXTRACT(D268, ""([^ ]+)$"")))"),"KC")</f>
        <v>KC</v>
      </c>
      <c r="C268" s="4">
        <f t="shared" si="6"/>
        <v>0.9</v>
      </c>
      <c r="D268" s="4" t="s">
        <v>324</v>
      </c>
      <c r="E268" s="7" t="s">
        <v>358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3</v>
      </c>
      <c r="N268" s="4">
        <v>9</v>
      </c>
      <c r="O268" s="4">
        <v>0</v>
      </c>
      <c r="P268" s="8">
        <v>0</v>
      </c>
      <c r="Q268" s="7">
        <v>0</v>
      </c>
      <c r="R268" s="4">
        <v>0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Pierre Strong</v>
      </c>
      <c r="B269" s="4" t="str">
        <f ca="1">IFERROR(__xludf.DUMMYFUNCTION("INDEX(IFNA(REGEXEXTRACT(D269, ""([^ ]+)$"")))"),"CLE")</f>
        <v>CLE</v>
      </c>
      <c r="C269" s="4">
        <f t="shared" si="6"/>
        <v>0.8</v>
      </c>
      <c r="D269" s="4" t="s">
        <v>202</v>
      </c>
      <c r="E269" s="7" t="s">
        <v>361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2</v>
      </c>
      <c r="N269" s="4">
        <v>8</v>
      </c>
      <c r="O269" s="4">
        <v>0</v>
      </c>
      <c r="P269" s="8">
        <v>0</v>
      </c>
      <c r="Q269" s="7">
        <v>0</v>
      </c>
      <c r="R269" s="4">
        <v>0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Deven Thompkins</v>
      </c>
      <c r="B270" s="4" t="str">
        <f ca="1">IFERROR(__xludf.DUMMYFUNCTION("INDEX(IFNA(REGEXEXTRACT(D270, ""([^ ]+)$"")))"),"CAR")</f>
        <v>CAR</v>
      </c>
      <c r="C270" s="4">
        <f t="shared" si="6"/>
        <v>-0.2</v>
      </c>
      <c r="D270" s="4" t="s">
        <v>575</v>
      </c>
      <c r="E270" s="7" t="s">
        <v>350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1</v>
      </c>
      <c r="N270" s="4">
        <v>-2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Eric Tomlinson</v>
      </c>
      <c r="B271" s="4" t="str">
        <f ca="1">IFERROR(__xludf.DUMMYFUNCTION("INDEX(IFNA(REGEXEXTRACT(D271, ""([^ ]+)$"")))"),"LAC")</f>
        <v>LAC</v>
      </c>
      <c r="C271" s="4">
        <f t="shared" si="6"/>
        <v>0.7</v>
      </c>
      <c r="D271" s="4" t="s">
        <v>537</v>
      </c>
      <c r="E271" s="7" t="s">
        <v>85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2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Adam Trautman</v>
      </c>
      <c r="B272" s="4" t="str">
        <f ca="1">IFERROR(__xludf.DUMMYFUNCTION("INDEX(IFNA(REGEXEXTRACT(D272, ""([^ ]+)$"")))"),"DEN")</f>
        <v>DEN</v>
      </c>
      <c r="C272" s="4">
        <f t="shared" si="6"/>
        <v>0.9</v>
      </c>
      <c r="D272" s="4" t="s">
        <v>445</v>
      </c>
      <c r="E272" s="7" t="s">
        <v>347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4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Tre Tucker</v>
      </c>
      <c r="B273" s="4" t="str">
        <f ca="1">IFERROR(__xludf.DUMMYFUNCTION("INDEX(IFNA(REGEXEXTRACT(D273, ""([^ ]+)$"")))"),"LV")</f>
        <v>LV</v>
      </c>
      <c r="C273" s="4">
        <f t="shared" si="6"/>
        <v>1.5</v>
      </c>
      <c r="D273" s="4" t="s">
        <v>225</v>
      </c>
      <c r="E273" s="7" t="s">
        <v>59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2</v>
      </c>
      <c r="R273" s="4">
        <v>5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Marquez Valdes-Scantling</v>
      </c>
      <c r="B274" s="4" t="str">
        <f ca="1">IFERROR(__xludf.DUMMYFUNCTION("INDEX(IFNA(REGEXEXTRACT(D274, ""([^ ]+)$"")))"),"NO")</f>
        <v>NO</v>
      </c>
      <c r="C274" s="4">
        <f t="shared" si="6"/>
        <v>1</v>
      </c>
      <c r="D274" s="4" t="s">
        <v>275</v>
      </c>
      <c r="E274" s="7" t="s">
        <v>344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0</v>
      </c>
      <c r="N274" s="4">
        <v>0</v>
      </c>
      <c r="O274" s="4">
        <v>0</v>
      </c>
      <c r="P274" s="8">
        <v>0</v>
      </c>
      <c r="Q274" s="7">
        <v>1</v>
      </c>
      <c r="R274" s="4">
        <v>5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Ben VanSumeren</v>
      </c>
      <c r="B275" s="4" t="str">
        <f ca="1">IFERROR(__xludf.DUMMYFUNCTION("INDEX(IFNA(REGEXEXTRACT(D275, ""([^ ]+)$"")))"),"PHI")</f>
        <v>PHI</v>
      </c>
      <c r="C275" s="4">
        <f t="shared" si="6"/>
        <v>0.5</v>
      </c>
      <c r="D275" s="4" t="s">
        <v>616</v>
      </c>
      <c r="E275" s="7" t="s">
        <v>44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1</v>
      </c>
      <c r="R275" s="4">
        <v>0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Kimani Vidal</v>
      </c>
      <c r="B276" s="4" t="str">
        <f ca="1">IFERROR(__xludf.DUMMYFUNCTION("INDEX(IFNA(REGEXEXTRACT(D276, ""([^ ]+)$"")))"),"LAC")</f>
        <v>LAC</v>
      </c>
      <c r="C276" s="4">
        <f t="shared" si="6"/>
        <v>0.70000000000000007</v>
      </c>
      <c r="D276" s="4" t="s">
        <v>502</v>
      </c>
      <c r="E276" s="7" t="s">
        <v>85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5</v>
      </c>
      <c r="N276" s="4">
        <v>7</v>
      </c>
      <c r="O276" s="4">
        <v>0</v>
      </c>
      <c r="P276" s="8">
        <v>0</v>
      </c>
      <c r="Q276" s="7">
        <v>0</v>
      </c>
      <c r="R276" s="4">
        <v>0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Malik Washington</v>
      </c>
      <c r="B277" s="4" t="str">
        <f ca="1">IFERROR(__xludf.DUMMYFUNCTION("INDEX(IFNA(REGEXEXTRACT(D277, ""([^ ]+)$"")))"),"MIA")</f>
        <v>MIA</v>
      </c>
      <c r="C277" s="4">
        <f t="shared" si="6"/>
        <v>0.9</v>
      </c>
      <c r="D277" s="4" t="s">
        <v>481</v>
      </c>
      <c r="E277" s="7" t="s">
        <v>65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1</v>
      </c>
      <c r="N277" s="4">
        <v>9</v>
      </c>
      <c r="O277" s="4">
        <v>0</v>
      </c>
      <c r="P277" s="8">
        <v>0</v>
      </c>
      <c r="Q277" s="7">
        <v>0</v>
      </c>
      <c r="R277" s="4">
        <v>0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Mike Williams</v>
      </c>
      <c r="B278" s="4" t="str">
        <f ca="1">IFERROR(__xludf.DUMMYFUNCTION("INDEX(IFNA(REGEXEXTRACT(D278, ""([^ ]+)$"")))"),"PIT")</f>
        <v>PIT</v>
      </c>
      <c r="C278" s="4">
        <f t="shared" si="6"/>
        <v>1.1000000000000001</v>
      </c>
      <c r="D278" s="4" t="s">
        <v>397</v>
      </c>
      <c r="E278" s="7" t="s">
        <v>428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1</v>
      </c>
      <c r="R278" s="4">
        <v>6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Xavier Worthy</v>
      </c>
      <c r="B279" s="4" t="str">
        <f ca="1">IFERROR(__xludf.DUMMYFUNCTION("INDEX(IFNA(REGEXEXTRACT(D279, ""([^ ]+)$"")))"),"KC")</f>
        <v>KC</v>
      </c>
      <c r="C279" s="4">
        <f t="shared" si="6"/>
        <v>-1</v>
      </c>
      <c r="D279" s="4" t="s">
        <v>60</v>
      </c>
      <c r="E279" s="7" t="s">
        <v>358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2</v>
      </c>
      <c r="N279" s="4">
        <v>-10</v>
      </c>
      <c r="O279" s="4">
        <v>0</v>
      </c>
      <c r="P279" s="8">
        <v>0</v>
      </c>
      <c r="Q279" s="7">
        <v>0</v>
      </c>
      <c r="R279" s="4">
        <v>0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Brock Wright</v>
      </c>
      <c r="B280" s="4" t="str">
        <f ca="1">IFERROR(__xludf.DUMMYFUNCTION("INDEX(IFNA(REGEXEXTRACT(D280, ""([^ ]+)$"")))"),"DET")</f>
        <v>DET</v>
      </c>
      <c r="C280" s="4">
        <f t="shared" si="6"/>
        <v>0.6</v>
      </c>
      <c r="D280" s="4" t="s">
        <v>335</v>
      </c>
      <c r="E280" s="7" t="s">
        <v>355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0</v>
      </c>
      <c r="N280" s="4">
        <v>0</v>
      </c>
      <c r="O280" s="4">
        <v>0</v>
      </c>
      <c r="P280" s="8">
        <v>0</v>
      </c>
      <c r="Q280" s="7">
        <v>1</v>
      </c>
      <c r="R280" s="4">
        <v>1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/>
      <c r="B281" s="4"/>
      <c r="C281" s="4"/>
      <c r="D281" s="4"/>
      <c r="E281" s="7"/>
      <c r="F281" s="6"/>
      <c r="G281" s="7"/>
      <c r="H281" s="4"/>
      <c r="I281" s="4"/>
      <c r="J281" s="4"/>
      <c r="K281" s="4"/>
      <c r="L281" s="8"/>
      <c r="M281" s="7"/>
      <c r="N281" s="4"/>
      <c r="O281" s="4"/>
      <c r="P281" s="8"/>
      <c r="Q281" s="7"/>
      <c r="R281" s="4"/>
      <c r="S281" s="4"/>
      <c r="T281" s="8"/>
      <c r="U281" s="7"/>
      <c r="V281" s="8"/>
    </row>
    <row r="282" spans="1:22" x14ac:dyDescent="0.2">
      <c r="A282" s="4"/>
      <c r="B282" s="4"/>
      <c r="C282" s="4"/>
      <c r="E282" s="7"/>
      <c r="F282" s="7"/>
      <c r="G282" s="7"/>
      <c r="H282" s="4"/>
      <c r="I282" s="4"/>
      <c r="J282" s="4"/>
      <c r="K282" s="4"/>
      <c r="L282" s="8"/>
      <c r="M282" s="7"/>
      <c r="N282" s="4"/>
      <c r="O282" s="4"/>
      <c r="P282" s="8"/>
      <c r="Q282" s="7"/>
      <c r="R282" s="4"/>
      <c r="S282" s="4"/>
      <c r="T282" s="8"/>
      <c r="U282" s="7"/>
      <c r="V282" s="8"/>
    </row>
    <row r="283" spans="1:22" x14ac:dyDescent="0.2">
      <c r="A283" s="4"/>
      <c r="B283" s="4"/>
      <c r="C283" s="4"/>
      <c r="E283" s="7"/>
      <c r="F283" s="7"/>
      <c r="G283" s="7"/>
      <c r="H283" s="4"/>
      <c r="I283" s="4"/>
      <c r="J283" s="4"/>
      <c r="K283" s="4"/>
      <c r="L283" s="8"/>
      <c r="M283" s="7"/>
      <c r="N283" s="4"/>
      <c r="O283" s="4"/>
      <c r="P283" s="8"/>
      <c r="Q283" s="7"/>
      <c r="R283" s="4"/>
      <c r="S283" s="4"/>
      <c r="T283" s="8"/>
      <c r="U283" s="7"/>
      <c r="V283" s="8"/>
    </row>
    <row r="284" spans="1:22" x14ac:dyDescent="0.2">
      <c r="A284" s="4"/>
      <c r="B284" s="4"/>
      <c r="C284" s="4"/>
      <c r="E284" s="7"/>
      <c r="F284" s="7"/>
      <c r="G284" s="7"/>
      <c r="H284" s="4"/>
      <c r="I284" s="4"/>
      <c r="J284" s="4"/>
      <c r="K284" s="4"/>
      <c r="L284" s="8"/>
      <c r="M284" s="7"/>
      <c r="N284" s="4"/>
      <c r="O284" s="4"/>
      <c r="P284" s="8"/>
      <c r="Q284" s="7"/>
      <c r="R284" s="4"/>
      <c r="S284" s="4"/>
      <c r="T284" s="8"/>
      <c r="U284" s="7"/>
      <c r="V284" s="8"/>
    </row>
    <row r="285" spans="1:22" x14ac:dyDescent="0.2">
      <c r="A285" s="4"/>
      <c r="B285" s="4"/>
      <c r="C285" s="4"/>
      <c r="E285" s="7"/>
      <c r="F285" s="7"/>
      <c r="G285" s="7"/>
      <c r="H285" s="4"/>
      <c r="I285" s="4"/>
      <c r="J285" s="4"/>
      <c r="K285" s="4"/>
      <c r="L285" s="8"/>
      <c r="M285" s="7"/>
      <c r="N285" s="4"/>
      <c r="O285" s="4"/>
      <c r="P285" s="8"/>
      <c r="Q285" s="7"/>
      <c r="R285" s="4"/>
      <c r="S285" s="4"/>
      <c r="T285" s="8"/>
      <c r="U285" s="7"/>
      <c r="V285" s="8"/>
    </row>
    <row r="286" spans="1:22" x14ac:dyDescent="0.2">
      <c r="A286" s="4"/>
      <c r="B286" s="4"/>
      <c r="C286" s="4"/>
      <c r="E286" s="7"/>
      <c r="F286" s="7"/>
      <c r="G286" s="7"/>
      <c r="H286" s="4"/>
      <c r="I286" s="4"/>
      <c r="J286" s="4"/>
      <c r="K286" s="4"/>
      <c r="L286" s="8"/>
      <c r="M286" s="7"/>
      <c r="N286" s="4"/>
      <c r="O286" s="4"/>
      <c r="P286" s="8"/>
      <c r="Q286" s="7"/>
      <c r="R286" s="4"/>
      <c r="S286" s="4"/>
      <c r="T286" s="8"/>
      <c r="U286" s="7"/>
      <c r="V286" s="8"/>
    </row>
    <row r="287" spans="1:22" x14ac:dyDescent="0.2">
      <c r="A287" s="4"/>
      <c r="B287" s="4"/>
      <c r="C287" s="4"/>
      <c r="E287" s="7"/>
      <c r="F287" s="7"/>
      <c r="G287" s="7"/>
      <c r="H287" s="4"/>
      <c r="I287" s="4"/>
      <c r="J287" s="4"/>
      <c r="K287" s="4"/>
      <c r="L287" s="8"/>
      <c r="M287" s="7"/>
      <c r="N287" s="4"/>
      <c r="O287" s="4"/>
      <c r="P287" s="8"/>
      <c r="Q287" s="7"/>
      <c r="R287" s="4"/>
      <c r="S287" s="4"/>
      <c r="T287" s="8"/>
      <c r="U287" s="7"/>
      <c r="V287" s="8"/>
    </row>
    <row r="288" spans="1:22" x14ac:dyDescent="0.2">
      <c r="A288" s="4"/>
      <c r="B288" s="4"/>
      <c r="C288" s="4"/>
      <c r="E288" s="7"/>
      <c r="F288" s="7"/>
      <c r="G288" s="7"/>
      <c r="H288" s="4"/>
      <c r="I288" s="4"/>
      <c r="J288" s="4"/>
      <c r="K288" s="4"/>
      <c r="L288" s="8"/>
      <c r="M288" s="7"/>
      <c r="N288" s="4"/>
      <c r="O288" s="4"/>
      <c r="P288" s="8"/>
      <c r="Q288" s="7"/>
      <c r="R288" s="4"/>
      <c r="S288" s="4"/>
      <c r="T288" s="8"/>
      <c r="U288" s="7"/>
      <c r="V288" s="8"/>
    </row>
    <row r="289" spans="1:22" x14ac:dyDescent="0.2">
      <c r="A289" s="4"/>
      <c r="B289" s="4"/>
      <c r="C289" s="4"/>
      <c r="E289" s="7"/>
      <c r="F289" s="7"/>
      <c r="G289" s="7"/>
      <c r="H289" s="4"/>
      <c r="I289" s="4"/>
      <c r="J289" s="4"/>
      <c r="K289" s="4"/>
      <c r="L289" s="8"/>
      <c r="M289" s="7"/>
      <c r="N289" s="4"/>
      <c r="O289" s="4"/>
      <c r="P289" s="8"/>
      <c r="Q289" s="7"/>
      <c r="R289" s="4"/>
      <c r="S289" s="4"/>
      <c r="T289" s="8"/>
      <c r="U289" s="7"/>
      <c r="V289" s="8"/>
    </row>
    <row r="290" spans="1:22" x14ac:dyDescent="0.2">
      <c r="A290" s="4"/>
      <c r="B290" s="4"/>
      <c r="C290" s="4"/>
      <c r="D290" s="4"/>
      <c r="E290" s="7"/>
      <c r="F290" s="7"/>
      <c r="G290" s="7"/>
      <c r="H290" s="4"/>
      <c r="I290" s="4"/>
      <c r="J290" s="4"/>
      <c r="K290" s="4"/>
      <c r="L290" s="8"/>
      <c r="M290" s="7"/>
      <c r="N290" s="4"/>
      <c r="O290" s="4"/>
      <c r="P290" s="8"/>
      <c r="Q290" s="7"/>
      <c r="R290" s="4"/>
      <c r="S290" s="4"/>
      <c r="T290" s="8"/>
      <c r="U290" s="7"/>
      <c r="V290" s="8"/>
    </row>
    <row r="291" spans="1:22" x14ac:dyDescent="0.2">
      <c r="A291" s="4"/>
      <c r="B291" s="4"/>
      <c r="C291" s="4"/>
      <c r="D291" s="4"/>
      <c r="E291" s="7"/>
      <c r="F291" s="7"/>
      <c r="G291" s="7"/>
      <c r="H291" s="4"/>
      <c r="I291" s="4"/>
      <c r="J291" s="4"/>
      <c r="K291" s="4"/>
      <c r="L291" s="8"/>
      <c r="M291" s="7"/>
      <c r="N291" s="4"/>
      <c r="O291" s="4"/>
      <c r="P291" s="8"/>
      <c r="Q291" s="7"/>
      <c r="R291" s="4"/>
      <c r="S291" s="4"/>
      <c r="T291" s="8"/>
      <c r="U291" s="7"/>
      <c r="V291" s="8"/>
    </row>
    <row r="292" spans="1:22" x14ac:dyDescent="0.2">
      <c r="A292" s="4"/>
      <c r="B292" s="4"/>
      <c r="C292" s="4"/>
      <c r="D292" s="4"/>
      <c r="E292" s="7"/>
      <c r="F292" s="7"/>
      <c r="G292" s="7"/>
      <c r="H292" s="4"/>
      <c r="I292" s="4"/>
      <c r="J292" s="4"/>
      <c r="K292" s="4"/>
      <c r="L292" s="8"/>
      <c r="M292" s="7"/>
      <c r="N292" s="4"/>
      <c r="O292" s="4"/>
      <c r="P292" s="8"/>
      <c r="Q292" s="7"/>
      <c r="R292" s="4"/>
      <c r="S292" s="4"/>
      <c r="T292" s="8"/>
      <c r="U292" s="7"/>
      <c r="V292" s="8"/>
    </row>
    <row r="293" spans="1:22" x14ac:dyDescent="0.2">
      <c r="A293" s="4"/>
      <c r="B293" s="4"/>
      <c r="C293" s="4"/>
      <c r="D293" s="4"/>
      <c r="E293" s="7"/>
      <c r="F293" s="7"/>
      <c r="G293" s="7"/>
      <c r="H293" s="4"/>
      <c r="I293" s="4"/>
      <c r="J293" s="4"/>
      <c r="K293" s="4"/>
      <c r="L293" s="8"/>
      <c r="M293" s="7"/>
      <c r="N293" s="4"/>
      <c r="O293" s="4"/>
      <c r="P293" s="8"/>
      <c r="Q293" s="7"/>
      <c r="R293" s="4"/>
      <c r="S293" s="4"/>
      <c r="T293" s="8"/>
      <c r="U293" s="7"/>
      <c r="V293" s="8"/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81" xr:uid="{00000000-0009-0000-0000-000010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Kirk Cousins</v>
      </c>
      <c r="B3" s="4" t="str">
        <f ca="1">IFERROR(__xludf.DUMMYFUNCTION("INDEX(IFNA(REGEXEXTRACT(D3, ""([^ ]+)$"")))"),"ATL")</f>
        <v>ATL</v>
      </c>
      <c r="C3" s="4">
        <f t="shared" ref="C3:C66" si="1">Pts_PA*G3+Pts_PC*H3+Pts_PY*I3+Pts_PTD*J3+Pts_PI*K3+Pts_P2*L3+Pts_RA*M3+Pts_RY*N3+Pts_RTD*O3+Pts_R2*P3+Pts_Res*Q3+Pts_ReY*R3+Pts_ReTD*S3+Pts_Re2*T3+Pts_FL*U3+Pts_FTD*V3</f>
        <v>28.64</v>
      </c>
      <c r="D3" s="4" t="s">
        <v>130</v>
      </c>
      <c r="E3" s="7" t="s">
        <v>31</v>
      </c>
      <c r="F3" s="6">
        <v>36</v>
      </c>
      <c r="G3" s="7">
        <v>29</v>
      </c>
      <c r="H3" s="4">
        <v>23</v>
      </c>
      <c r="I3" s="4">
        <v>276</v>
      </c>
      <c r="J3" s="4">
        <v>4</v>
      </c>
      <c r="K3" s="4">
        <v>0</v>
      </c>
      <c r="L3" s="8">
        <v>0</v>
      </c>
      <c r="M3" s="7">
        <v>3</v>
      </c>
      <c r="N3" s="4">
        <v>16</v>
      </c>
      <c r="O3" s="4">
        <v>0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Jalen Hurts</v>
      </c>
      <c r="B4" s="4" t="str">
        <f ca="1">IFERROR(__xludf.DUMMYFUNCTION("INDEX(IFNA(REGEXEXTRACT(D4, ""([^ ]+)$"")))"),"PHI")</f>
        <v>PHI</v>
      </c>
      <c r="C4" s="4">
        <f t="shared" si="1"/>
        <v>35.14</v>
      </c>
      <c r="D4" s="4" t="s">
        <v>37</v>
      </c>
      <c r="E4" s="7" t="s">
        <v>59</v>
      </c>
      <c r="F4" s="6">
        <v>36</v>
      </c>
      <c r="G4" s="7">
        <v>20</v>
      </c>
      <c r="H4" s="4">
        <v>16</v>
      </c>
      <c r="I4" s="4">
        <v>236</v>
      </c>
      <c r="J4" s="4">
        <v>1</v>
      </c>
      <c r="K4" s="4">
        <v>0</v>
      </c>
      <c r="L4" s="8">
        <v>0</v>
      </c>
      <c r="M4" s="7">
        <v>10</v>
      </c>
      <c r="N4" s="4">
        <v>37</v>
      </c>
      <c r="O4" s="4">
        <v>3</v>
      </c>
      <c r="P4" s="8">
        <v>0</v>
      </c>
      <c r="Q4" s="7">
        <v>0</v>
      </c>
      <c r="R4" s="4">
        <v>0</v>
      </c>
      <c r="S4" s="4">
        <v>0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Bo Nix</v>
      </c>
      <c r="B5" s="4" t="str">
        <f ca="1">IFERROR(__xludf.DUMMYFUNCTION("INDEX(IFNA(REGEXEXTRACT(D5, ""([^ ]+)$"")))"),"DEN")</f>
        <v>DEN</v>
      </c>
      <c r="C5" s="4">
        <f t="shared" si="1"/>
        <v>29.759999999999998</v>
      </c>
      <c r="D5" s="4" t="s">
        <v>111</v>
      </c>
      <c r="E5" s="7" t="s">
        <v>29</v>
      </c>
      <c r="F5" s="6">
        <v>35</v>
      </c>
      <c r="G5" s="7">
        <v>37</v>
      </c>
      <c r="H5" s="4">
        <v>28</v>
      </c>
      <c r="I5" s="4">
        <v>284</v>
      </c>
      <c r="J5" s="4">
        <v>3</v>
      </c>
      <c r="K5" s="4">
        <v>0</v>
      </c>
      <c r="L5" s="8">
        <v>0</v>
      </c>
      <c r="M5" s="7">
        <v>5</v>
      </c>
      <c r="N5" s="4">
        <v>4</v>
      </c>
      <c r="O5" s="4">
        <v>1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Matthew Stafford</v>
      </c>
      <c r="B6" s="4" t="str">
        <f ca="1">IFERROR(__xludf.DUMMYFUNCTION("INDEX(IFNA(REGEXEXTRACT(D6, ""([^ ]+)$"")))"),"LA")</f>
        <v>LA</v>
      </c>
      <c r="C6" s="4">
        <f t="shared" si="1"/>
        <v>24.76</v>
      </c>
      <c r="D6" s="4" t="s">
        <v>69</v>
      </c>
      <c r="E6" s="7" t="s">
        <v>155</v>
      </c>
      <c r="F6" s="6">
        <v>33</v>
      </c>
      <c r="G6" s="7">
        <v>34</v>
      </c>
      <c r="H6" s="4">
        <v>25</v>
      </c>
      <c r="I6" s="4">
        <v>279</v>
      </c>
      <c r="J6" s="4">
        <v>4</v>
      </c>
      <c r="K6" s="4">
        <v>1</v>
      </c>
      <c r="L6" s="8">
        <v>0</v>
      </c>
      <c r="M6" s="7">
        <v>3</v>
      </c>
      <c r="N6" s="4">
        <v>-4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Jameis Winston</v>
      </c>
      <c r="B7" s="4" t="str">
        <f ca="1">IFERROR(__xludf.DUMMYFUNCTION("INDEX(IFNA(REGEXEXTRACT(D7, ""([^ ]+)$"")))"),"CLE")</f>
        <v>CLE</v>
      </c>
      <c r="C7" s="4">
        <f t="shared" si="1"/>
        <v>23.56</v>
      </c>
      <c r="D7" s="4" t="s">
        <v>416</v>
      </c>
      <c r="E7" s="7" t="s">
        <v>61</v>
      </c>
      <c r="F7" s="6">
        <v>30</v>
      </c>
      <c r="G7" s="7">
        <v>41</v>
      </c>
      <c r="H7" s="4">
        <v>27</v>
      </c>
      <c r="I7" s="4">
        <v>334</v>
      </c>
      <c r="J7" s="4">
        <v>3</v>
      </c>
      <c r="K7" s="4">
        <v>0</v>
      </c>
      <c r="L7" s="8">
        <v>0</v>
      </c>
      <c r="M7" s="7">
        <v>2</v>
      </c>
      <c r="N7" s="4">
        <v>2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1</v>
      </c>
      <c r="V7" s="8">
        <v>0</v>
      </c>
    </row>
    <row r="8" spans="1:22" x14ac:dyDescent="0.2">
      <c r="A8" s="4" t="str">
        <f t="shared" ca="1" si="0"/>
        <v>Trevor Lawrence</v>
      </c>
      <c r="B8" s="4" t="str">
        <f ca="1">IFERROR(__xludf.DUMMYFUNCTION("INDEX(IFNA(REGEXEXTRACT(D8, ""([^ ]+)$"")))"),"JAX")</f>
        <v>JAX</v>
      </c>
      <c r="C8" s="4">
        <f t="shared" si="1"/>
        <v>23.32</v>
      </c>
      <c r="D8" s="4" t="s">
        <v>91</v>
      </c>
      <c r="E8" s="7" t="s">
        <v>23</v>
      </c>
      <c r="F8" s="6">
        <v>28</v>
      </c>
      <c r="G8" s="7">
        <v>32</v>
      </c>
      <c r="H8" s="4">
        <v>21</v>
      </c>
      <c r="I8" s="4">
        <v>308</v>
      </c>
      <c r="J8" s="4">
        <v>2</v>
      </c>
      <c r="K8" s="4">
        <v>1</v>
      </c>
      <c r="L8" s="8">
        <v>0</v>
      </c>
      <c r="M8" s="7">
        <v>4</v>
      </c>
      <c r="N8" s="4">
        <v>10</v>
      </c>
      <c r="O8" s="4">
        <v>1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1</v>
      </c>
      <c r="V8" s="8">
        <v>0</v>
      </c>
    </row>
    <row r="9" spans="1:22" x14ac:dyDescent="0.2">
      <c r="A9" s="4" t="str">
        <f t="shared" ca="1" si="0"/>
        <v>Baker Mayfield</v>
      </c>
      <c r="B9" s="4" t="str">
        <f ca="1">IFERROR(__xludf.DUMMYFUNCTION("INDEX(IFNA(REGEXEXTRACT(D9, ""([^ ]+)$"")))"),"TB")</f>
        <v>TB</v>
      </c>
      <c r="C9" s="4">
        <f t="shared" si="1"/>
        <v>22.300000000000004</v>
      </c>
      <c r="D9" s="4" t="s">
        <v>18</v>
      </c>
      <c r="E9" s="7" t="s">
        <v>339</v>
      </c>
      <c r="F9" s="6">
        <v>28</v>
      </c>
      <c r="G9" s="7">
        <v>50</v>
      </c>
      <c r="H9" s="4">
        <v>37</v>
      </c>
      <c r="I9" s="4">
        <v>330</v>
      </c>
      <c r="J9" s="4">
        <v>3</v>
      </c>
      <c r="K9" s="4">
        <v>2</v>
      </c>
      <c r="L9" s="8">
        <v>0</v>
      </c>
      <c r="M9" s="7">
        <v>3</v>
      </c>
      <c r="N9" s="4">
        <v>11</v>
      </c>
      <c r="O9" s="4">
        <v>0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Justin Herbert</v>
      </c>
      <c r="B10" s="4" t="str">
        <f ca="1">IFERROR(__xludf.DUMMYFUNCTION("INDEX(IFNA(REGEXEXTRACT(D10, ""([^ ]+)$"")))"),"LAC")</f>
        <v>LAC</v>
      </c>
      <c r="C10" s="4">
        <f t="shared" si="1"/>
        <v>24.060000000000002</v>
      </c>
      <c r="D10" s="4" t="s">
        <v>97</v>
      </c>
      <c r="E10" s="7" t="s">
        <v>350</v>
      </c>
      <c r="F10" s="6">
        <v>27</v>
      </c>
      <c r="G10" s="7">
        <v>32</v>
      </c>
      <c r="H10" s="4">
        <v>20</v>
      </c>
      <c r="I10" s="4">
        <v>279</v>
      </c>
      <c r="J10" s="4">
        <v>2</v>
      </c>
      <c r="K10" s="4">
        <v>0</v>
      </c>
      <c r="L10" s="8">
        <v>0</v>
      </c>
      <c r="M10" s="7">
        <v>4</v>
      </c>
      <c r="N10" s="4">
        <v>49</v>
      </c>
      <c r="O10" s="4">
        <v>0</v>
      </c>
      <c r="P10" s="8">
        <v>0</v>
      </c>
      <c r="Q10" s="7">
        <v>0</v>
      </c>
      <c r="R10" s="4">
        <v>0</v>
      </c>
      <c r="S10" s="4">
        <v>0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Lamar Jackson</v>
      </c>
      <c r="B11" s="4" t="str">
        <f ca="1">IFERROR(__xludf.DUMMYFUNCTION("INDEX(IFNA(REGEXEXTRACT(D11, ""([^ ]+)$"")))"),"BAL")</f>
        <v>BAL</v>
      </c>
      <c r="C11" s="4">
        <f t="shared" si="1"/>
        <v>24.160000000000004</v>
      </c>
      <c r="D11" s="4" t="s">
        <v>32</v>
      </c>
      <c r="E11" s="7" t="s">
        <v>85</v>
      </c>
      <c r="F11" s="6">
        <v>27</v>
      </c>
      <c r="G11" s="7">
        <v>38</v>
      </c>
      <c r="H11" s="4">
        <v>23</v>
      </c>
      <c r="I11" s="4">
        <v>289</v>
      </c>
      <c r="J11" s="4">
        <v>2</v>
      </c>
      <c r="K11" s="4">
        <v>0</v>
      </c>
      <c r="L11" s="8">
        <v>0</v>
      </c>
      <c r="M11" s="7">
        <v>8</v>
      </c>
      <c r="N11" s="4">
        <v>46</v>
      </c>
      <c r="O11" s="4">
        <v>0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Brock Purdy</v>
      </c>
      <c r="B12" s="4" t="str">
        <f ca="1">IFERROR(__xludf.DUMMYFUNCTION("INDEX(IFNA(REGEXEXTRACT(D12, ""([^ ]+)$"")))"),"SF")</f>
        <v>SF</v>
      </c>
      <c r="C12" s="4">
        <f t="shared" si="1"/>
        <v>26</v>
      </c>
      <c r="D12" s="4" t="s">
        <v>113</v>
      </c>
      <c r="E12" s="7" t="s">
        <v>89</v>
      </c>
      <c r="F12" s="6">
        <v>27</v>
      </c>
      <c r="G12" s="7">
        <v>26</v>
      </c>
      <c r="H12" s="4">
        <v>18</v>
      </c>
      <c r="I12" s="4">
        <v>260</v>
      </c>
      <c r="J12" s="4">
        <v>1</v>
      </c>
      <c r="K12" s="4">
        <v>0</v>
      </c>
      <c r="L12" s="8">
        <v>0</v>
      </c>
      <c r="M12" s="7">
        <v>8</v>
      </c>
      <c r="N12" s="4">
        <v>56</v>
      </c>
      <c r="O12" s="4">
        <v>1</v>
      </c>
      <c r="P12" s="8">
        <v>0</v>
      </c>
      <c r="Q12" s="7">
        <v>0</v>
      </c>
      <c r="R12" s="4">
        <v>0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CeeDee Lamb</v>
      </c>
      <c r="B13" s="4" t="str">
        <f ca="1">IFERROR(__xludf.DUMMYFUNCTION("INDEX(IFNA(REGEXEXTRACT(D13, ""([^ ]+)$"")))"),"DAL")</f>
        <v>DAL</v>
      </c>
      <c r="C13" s="4">
        <f t="shared" si="1"/>
        <v>33.1</v>
      </c>
      <c r="D13" s="4" t="s">
        <v>134</v>
      </c>
      <c r="E13" s="7" t="s">
        <v>39</v>
      </c>
      <c r="F13" s="6">
        <v>26</v>
      </c>
      <c r="G13" s="7">
        <v>0</v>
      </c>
      <c r="H13" s="4">
        <v>0</v>
      </c>
      <c r="I13" s="4">
        <v>0</v>
      </c>
      <c r="J13" s="4">
        <v>0</v>
      </c>
      <c r="K13" s="4">
        <v>0</v>
      </c>
      <c r="L13" s="8">
        <v>0</v>
      </c>
      <c r="M13" s="7">
        <v>0</v>
      </c>
      <c r="N13" s="4">
        <v>0</v>
      </c>
      <c r="O13" s="4">
        <v>0</v>
      </c>
      <c r="P13" s="8">
        <v>0</v>
      </c>
      <c r="Q13" s="7">
        <v>13</v>
      </c>
      <c r="R13" s="4">
        <v>146</v>
      </c>
      <c r="S13" s="4">
        <v>2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James Cook</v>
      </c>
      <c r="B14" s="4" t="str">
        <f ca="1">IFERROR(__xludf.DUMMYFUNCTION("INDEX(IFNA(REGEXEXTRACT(D14, ""([^ ]+)$"")))"),"BUF")</f>
        <v>BUF</v>
      </c>
      <c r="C14" s="4">
        <f t="shared" si="1"/>
        <v>26.8</v>
      </c>
      <c r="D14" s="4" t="s">
        <v>104</v>
      </c>
      <c r="E14" s="7" t="s">
        <v>112</v>
      </c>
      <c r="F14" s="6">
        <v>25</v>
      </c>
      <c r="G14" s="7">
        <v>0</v>
      </c>
      <c r="H14" s="4">
        <v>0</v>
      </c>
      <c r="I14" s="4">
        <v>0</v>
      </c>
      <c r="J14" s="4">
        <v>0</v>
      </c>
      <c r="K14" s="4">
        <v>0</v>
      </c>
      <c r="L14" s="8">
        <v>0</v>
      </c>
      <c r="M14" s="7">
        <v>17</v>
      </c>
      <c r="N14" s="4">
        <v>111</v>
      </c>
      <c r="O14" s="4">
        <v>2</v>
      </c>
      <c r="P14" s="8">
        <v>0</v>
      </c>
      <c r="Q14" s="7">
        <v>3</v>
      </c>
      <c r="R14" s="4">
        <v>22</v>
      </c>
      <c r="S14" s="4">
        <v>0</v>
      </c>
      <c r="T14" s="8">
        <v>0</v>
      </c>
      <c r="U14" s="7">
        <v>0</v>
      </c>
      <c r="V14" s="8">
        <v>0</v>
      </c>
    </row>
    <row r="15" spans="1:22" x14ac:dyDescent="0.2">
      <c r="A15" s="4" t="str">
        <f t="shared" ca="1" si="0"/>
        <v>Kyler Murray</v>
      </c>
      <c r="B15" s="4" t="str">
        <f ca="1">IFERROR(__xludf.DUMMYFUNCTION("INDEX(IFNA(REGEXEXTRACT(D15, ""([^ ]+)$"")))"),"ARI")</f>
        <v>ARI</v>
      </c>
      <c r="C15" s="4">
        <f t="shared" si="1"/>
        <v>22.18</v>
      </c>
      <c r="D15" s="4" t="s">
        <v>68</v>
      </c>
      <c r="E15" s="7" t="s">
        <v>92</v>
      </c>
      <c r="F15" s="6">
        <v>25</v>
      </c>
      <c r="G15" s="7">
        <v>36</v>
      </c>
      <c r="H15" s="4">
        <v>26</v>
      </c>
      <c r="I15" s="4">
        <v>307</v>
      </c>
      <c r="J15" s="4">
        <v>2</v>
      </c>
      <c r="K15" s="4">
        <v>0</v>
      </c>
      <c r="L15" s="8">
        <v>0</v>
      </c>
      <c r="M15" s="7">
        <v>5</v>
      </c>
      <c r="N15" s="4">
        <v>19</v>
      </c>
      <c r="O15" s="4">
        <v>0</v>
      </c>
      <c r="P15" s="8">
        <v>0</v>
      </c>
      <c r="Q15" s="7">
        <v>0</v>
      </c>
      <c r="R15" s="4">
        <v>0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Jayden Daniels</v>
      </c>
      <c r="B16" s="4" t="str">
        <f ca="1">IFERROR(__xludf.DUMMYFUNCTION("INDEX(IFNA(REGEXEXTRACT(D16, ""([^ ]+)$"")))"),"WAS")</f>
        <v>WAS</v>
      </c>
      <c r="C16" s="4">
        <f t="shared" si="1"/>
        <v>22.24</v>
      </c>
      <c r="D16" s="4" t="s">
        <v>30</v>
      </c>
      <c r="E16" s="7" t="s">
        <v>343</v>
      </c>
      <c r="F16" s="6">
        <v>24</v>
      </c>
      <c r="G16" s="7">
        <v>38</v>
      </c>
      <c r="H16" s="4">
        <v>21</v>
      </c>
      <c r="I16" s="4">
        <v>326</v>
      </c>
      <c r="J16" s="4">
        <v>1</v>
      </c>
      <c r="K16" s="4">
        <v>0</v>
      </c>
      <c r="L16" s="8">
        <v>0</v>
      </c>
      <c r="M16" s="7">
        <v>8</v>
      </c>
      <c r="N16" s="4">
        <v>52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Josh Jacobs</v>
      </c>
      <c r="B17" s="4" t="str">
        <f ca="1">IFERROR(__xludf.DUMMYFUNCTION("INDEX(IFNA(REGEXEXTRACT(D17, ""([^ ]+)$"")))"),"GB")</f>
        <v>GB</v>
      </c>
      <c r="C17" s="4">
        <f t="shared" si="1"/>
        <v>25.000000000000004</v>
      </c>
      <c r="D17" s="4" t="s">
        <v>109</v>
      </c>
      <c r="E17" s="7" t="s">
        <v>351</v>
      </c>
      <c r="F17" s="6">
        <v>24</v>
      </c>
      <c r="G17" s="7">
        <v>0</v>
      </c>
      <c r="H17" s="4">
        <v>0</v>
      </c>
      <c r="I17" s="4">
        <v>0</v>
      </c>
      <c r="J17" s="4">
        <v>0</v>
      </c>
      <c r="K17" s="4">
        <v>0</v>
      </c>
      <c r="L17" s="8">
        <v>0</v>
      </c>
      <c r="M17" s="7">
        <v>25</v>
      </c>
      <c r="N17" s="4">
        <v>127</v>
      </c>
      <c r="O17" s="4">
        <v>2</v>
      </c>
      <c r="P17" s="8">
        <v>0</v>
      </c>
      <c r="Q17" s="7">
        <v>1</v>
      </c>
      <c r="R17" s="4">
        <v>-2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Josh Allen</v>
      </c>
      <c r="B18" s="4" t="str">
        <f ca="1">IFERROR(__xludf.DUMMYFUNCTION("INDEX(IFNA(REGEXEXTRACT(D18, ""([^ ]+)$"")))"),"BUF")</f>
        <v>BUF</v>
      </c>
      <c r="C18" s="4">
        <f t="shared" si="1"/>
        <v>19.82</v>
      </c>
      <c r="D18" s="4" t="s">
        <v>20</v>
      </c>
      <c r="E18" s="7" t="s">
        <v>112</v>
      </c>
      <c r="F18" s="6">
        <v>23</v>
      </c>
      <c r="G18" s="7">
        <v>34</v>
      </c>
      <c r="H18" s="4">
        <v>24</v>
      </c>
      <c r="I18" s="4">
        <v>283</v>
      </c>
      <c r="J18" s="4">
        <v>2</v>
      </c>
      <c r="K18" s="4">
        <v>1</v>
      </c>
      <c r="L18" s="8">
        <v>0</v>
      </c>
      <c r="M18" s="7">
        <v>7</v>
      </c>
      <c r="N18" s="4">
        <v>25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Ladd McConkey</v>
      </c>
      <c r="B19" s="4" t="str">
        <f ca="1">IFERROR(__xludf.DUMMYFUNCTION("INDEX(IFNA(REGEXEXTRACT(D19, ""([^ ]+)$"")))"),"LAC")</f>
        <v>LAC</v>
      </c>
      <c r="C19" s="4">
        <f t="shared" si="1"/>
        <v>26.1</v>
      </c>
      <c r="D19" s="4" t="s">
        <v>126</v>
      </c>
      <c r="E19" s="7" t="s">
        <v>350</v>
      </c>
      <c r="F19" s="6">
        <v>23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0</v>
      </c>
      <c r="N19" s="4">
        <v>0</v>
      </c>
      <c r="O19" s="4">
        <v>0</v>
      </c>
      <c r="P19" s="8">
        <v>0</v>
      </c>
      <c r="Q19" s="7">
        <v>6</v>
      </c>
      <c r="R19" s="4">
        <v>111</v>
      </c>
      <c r="S19" s="4">
        <v>2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Sam Darnold</v>
      </c>
      <c r="B20" s="4" t="str">
        <f ca="1">IFERROR(__xludf.DUMMYFUNCTION("INDEX(IFNA(REGEXEXTRACT(D20, ""([^ ]+)$"")))"),"MIN")</f>
        <v>MIN</v>
      </c>
      <c r="C20" s="4">
        <f t="shared" si="1"/>
        <v>18.200000000000003</v>
      </c>
      <c r="D20" s="4" t="s">
        <v>52</v>
      </c>
      <c r="E20" s="7" t="s">
        <v>419</v>
      </c>
      <c r="F20" s="6">
        <v>21</v>
      </c>
      <c r="G20" s="7">
        <v>25</v>
      </c>
      <c r="H20" s="4">
        <v>18</v>
      </c>
      <c r="I20" s="4">
        <v>240</v>
      </c>
      <c r="J20" s="4">
        <v>2</v>
      </c>
      <c r="K20" s="4">
        <v>0</v>
      </c>
      <c r="L20" s="8">
        <v>0</v>
      </c>
      <c r="M20" s="7">
        <v>3</v>
      </c>
      <c r="N20" s="4">
        <v>6</v>
      </c>
      <c r="O20" s="4">
        <v>0</v>
      </c>
      <c r="P20" s="8">
        <v>0</v>
      </c>
      <c r="Q20" s="7">
        <v>0</v>
      </c>
      <c r="R20" s="4">
        <v>0</v>
      </c>
      <c r="S20" s="4">
        <v>0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Jared Goff</v>
      </c>
      <c r="B21" s="4" t="str">
        <f ca="1">IFERROR(__xludf.DUMMYFUNCTION("INDEX(IFNA(REGEXEXTRACT(D21, ""([^ ]+)$"")))"),"DET")</f>
        <v>DET</v>
      </c>
      <c r="C21" s="4">
        <f t="shared" si="1"/>
        <v>15.5</v>
      </c>
      <c r="D21" s="4" t="s">
        <v>90</v>
      </c>
      <c r="E21" s="7" t="s">
        <v>157</v>
      </c>
      <c r="F21" s="6">
        <v>21</v>
      </c>
      <c r="G21" s="7">
        <v>15</v>
      </c>
      <c r="H21" s="4">
        <v>12</v>
      </c>
      <c r="I21" s="4">
        <v>85</v>
      </c>
      <c r="J21" s="4">
        <v>3</v>
      </c>
      <c r="K21" s="4">
        <v>0</v>
      </c>
      <c r="L21" s="8">
        <v>0</v>
      </c>
      <c r="M21" s="7">
        <v>1</v>
      </c>
      <c r="N21" s="4">
        <v>1</v>
      </c>
      <c r="O21" s="4">
        <v>0</v>
      </c>
      <c r="P21" s="8">
        <v>0</v>
      </c>
      <c r="Q21" s="7">
        <v>0</v>
      </c>
      <c r="R21" s="4">
        <v>0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Patrick Mahomes</v>
      </c>
      <c r="B22" s="4" t="str">
        <f ca="1">IFERROR(__xludf.DUMMYFUNCTION("INDEX(IFNA(REGEXEXTRACT(D22, ""([^ ]+)$"")))"),"KC")</f>
        <v>KC</v>
      </c>
      <c r="C22" s="4">
        <f t="shared" si="1"/>
        <v>18.18</v>
      </c>
      <c r="D22" s="4" t="s">
        <v>73</v>
      </c>
      <c r="E22" s="7" t="s">
        <v>420</v>
      </c>
      <c r="F22" s="6">
        <v>21</v>
      </c>
      <c r="G22" s="7">
        <v>38</v>
      </c>
      <c r="H22" s="4">
        <v>27</v>
      </c>
      <c r="I22" s="4">
        <v>262</v>
      </c>
      <c r="J22" s="4">
        <v>2</v>
      </c>
      <c r="K22" s="4">
        <v>1</v>
      </c>
      <c r="L22" s="8">
        <v>0</v>
      </c>
      <c r="M22" s="7">
        <v>6</v>
      </c>
      <c r="N22" s="4">
        <v>17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Kyle Pitts</v>
      </c>
      <c r="B23" s="4" t="str">
        <f ca="1">IFERROR(__xludf.DUMMYFUNCTION("INDEX(IFNA(REGEXEXTRACT(D23, ""([^ ]+)$"")))"),"ATL")</f>
        <v>ATL</v>
      </c>
      <c r="C23" s="4">
        <f t="shared" si="1"/>
        <v>23.1</v>
      </c>
      <c r="D23" s="4" t="s">
        <v>137</v>
      </c>
      <c r="E23" s="7" t="s">
        <v>31</v>
      </c>
      <c r="F23" s="6">
        <v>21</v>
      </c>
      <c r="G23" s="7">
        <v>0</v>
      </c>
      <c r="H23" s="4">
        <v>0</v>
      </c>
      <c r="I23" s="4">
        <v>0</v>
      </c>
      <c r="J23" s="4">
        <v>0</v>
      </c>
      <c r="K23" s="4">
        <v>0</v>
      </c>
      <c r="L23" s="8">
        <v>0</v>
      </c>
      <c r="M23" s="7">
        <v>0</v>
      </c>
      <c r="N23" s="4">
        <v>0</v>
      </c>
      <c r="O23" s="4">
        <v>0</v>
      </c>
      <c r="P23" s="8">
        <v>0</v>
      </c>
      <c r="Q23" s="7">
        <v>4</v>
      </c>
      <c r="R23" s="4">
        <v>91</v>
      </c>
      <c r="S23" s="4">
        <v>2</v>
      </c>
      <c r="T23" s="8">
        <v>0</v>
      </c>
      <c r="U23" s="7">
        <v>0</v>
      </c>
      <c r="V23" s="8">
        <v>0</v>
      </c>
    </row>
    <row r="24" spans="1:22" x14ac:dyDescent="0.2">
      <c r="A24" s="4" t="str">
        <f t="shared" ca="1" si="0"/>
        <v>Aaron Rodgers</v>
      </c>
      <c r="B24" s="4" t="str">
        <f ca="1">IFERROR(__xludf.DUMMYFUNCTION("INDEX(IFNA(REGEXEXTRACT(D24, ""([^ ]+)$"")))"),"NYJ")</f>
        <v>NYJ</v>
      </c>
      <c r="C24" s="4">
        <f t="shared" si="1"/>
        <v>17.32</v>
      </c>
      <c r="D24" s="4" t="s">
        <v>117</v>
      </c>
      <c r="E24" s="7" t="s">
        <v>346</v>
      </c>
      <c r="F24" s="6">
        <v>21</v>
      </c>
      <c r="G24" s="7">
        <v>28</v>
      </c>
      <c r="H24" s="4">
        <v>17</v>
      </c>
      <c r="I24" s="4">
        <v>233</v>
      </c>
      <c r="J24" s="4">
        <v>2</v>
      </c>
      <c r="K24" s="4">
        <v>0</v>
      </c>
      <c r="L24" s="8">
        <v>0</v>
      </c>
      <c r="M24" s="7">
        <v>0</v>
      </c>
      <c r="N24" s="4">
        <v>0</v>
      </c>
      <c r="O24" s="4">
        <v>0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Cedric Tillman</v>
      </c>
      <c r="B25" s="4" t="str">
        <f ca="1">IFERROR(__xludf.DUMMYFUNCTION("INDEX(IFNA(REGEXEXTRACT(D25, ""([^ ]+)$"")))"),"CLE")</f>
        <v>CLE</v>
      </c>
      <c r="C25" s="4">
        <f t="shared" si="1"/>
        <v>25.4</v>
      </c>
      <c r="D25" s="4" t="s">
        <v>325</v>
      </c>
      <c r="E25" s="7" t="s">
        <v>61</v>
      </c>
      <c r="F25" s="6">
        <v>21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0</v>
      </c>
      <c r="N25" s="4">
        <v>0</v>
      </c>
      <c r="O25" s="4">
        <v>0</v>
      </c>
      <c r="P25" s="8">
        <v>0</v>
      </c>
      <c r="Q25" s="7">
        <v>7</v>
      </c>
      <c r="R25" s="4">
        <v>99</v>
      </c>
      <c r="S25" s="4">
        <v>2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De'Von Achane</v>
      </c>
      <c r="B26" s="4" t="str">
        <f ca="1">IFERROR(__xludf.DUMMYFUNCTION("INDEX(IFNA(REGEXEXTRACT(D26, ""([^ ]+)$"")))"),"MIA")</f>
        <v>MIA</v>
      </c>
      <c r="C26" s="4">
        <f t="shared" si="1"/>
        <v>23.700000000000003</v>
      </c>
      <c r="D26" s="4" t="s">
        <v>71</v>
      </c>
      <c r="E26" s="7" t="s">
        <v>21</v>
      </c>
      <c r="F26" s="6">
        <v>20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10</v>
      </c>
      <c r="N26" s="4">
        <v>97</v>
      </c>
      <c r="O26" s="4">
        <v>0</v>
      </c>
      <c r="P26" s="8">
        <v>0</v>
      </c>
      <c r="Q26" s="7">
        <v>6</v>
      </c>
      <c r="R26" s="4">
        <v>50</v>
      </c>
      <c r="S26" s="4">
        <v>1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Cade Otton</v>
      </c>
      <c r="B27" s="4" t="str">
        <f ca="1">IFERROR(__xludf.DUMMYFUNCTION("INDEX(IFNA(REGEXEXTRACT(D27, ""([^ ]+)$"")))"),"TB")</f>
        <v>TB</v>
      </c>
      <c r="C27" s="4">
        <f t="shared" si="1"/>
        <v>24.6</v>
      </c>
      <c r="D27" s="4" t="s">
        <v>317</v>
      </c>
      <c r="E27" s="7" t="s">
        <v>339</v>
      </c>
      <c r="F27" s="6">
        <v>20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0</v>
      </c>
      <c r="N27" s="4">
        <v>0</v>
      </c>
      <c r="O27" s="4">
        <v>0</v>
      </c>
      <c r="P27" s="8">
        <v>0</v>
      </c>
      <c r="Q27" s="7">
        <v>9</v>
      </c>
      <c r="R27" s="4">
        <v>81</v>
      </c>
      <c r="S27" s="4">
        <v>2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Mason Rudolph</v>
      </c>
      <c r="B28" s="4" t="str">
        <f ca="1">IFERROR(__xludf.DUMMYFUNCTION("INDEX(IFNA(REGEXEXTRACT(D28, ""([^ ]+)$"")))"),"TEN")</f>
        <v>TEN</v>
      </c>
      <c r="C28" s="4">
        <f t="shared" si="1"/>
        <v>19.54</v>
      </c>
      <c r="D28" s="4" t="s">
        <v>470</v>
      </c>
      <c r="E28" s="7" t="s">
        <v>56</v>
      </c>
      <c r="F28" s="6">
        <v>20</v>
      </c>
      <c r="G28" s="7">
        <v>38</v>
      </c>
      <c r="H28" s="4">
        <v>22</v>
      </c>
      <c r="I28" s="4">
        <v>266</v>
      </c>
      <c r="J28" s="4">
        <v>1</v>
      </c>
      <c r="K28" s="4">
        <v>2</v>
      </c>
      <c r="L28" s="8">
        <v>0</v>
      </c>
      <c r="M28" s="7">
        <v>4</v>
      </c>
      <c r="N28" s="4">
        <v>29</v>
      </c>
      <c r="O28" s="4">
        <v>1</v>
      </c>
      <c r="P28" s="8">
        <v>0</v>
      </c>
      <c r="Q28" s="7">
        <v>0</v>
      </c>
      <c r="R28" s="4">
        <v>0</v>
      </c>
      <c r="S28" s="4">
        <v>0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Tyrone Tracy</v>
      </c>
      <c r="B29" s="4" t="str">
        <f ca="1">IFERROR(__xludf.DUMMYFUNCTION("INDEX(IFNA(REGEXEXTRACT(D29, ""([^ ]+)$"")))"),"NYG")</f>
        <v>NYG</v>
      </c>
      <c r="C29" s="4">
        <f t="shared" si="1"/>
        <v>22</v>
      </c>
      <c r="D29" s="4" t="s">
        <v>327</v>
      </c>
      <c r="E29" s="7" t="s">
        <v>425</v>
      </c>
      <c r="F29" s="6">
        <v>20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20</v>
      </c>
      <c r="N29" s="4">
        <v>145</v>
      </c>
      <c r="O29" s="4">
        <v>1</v>
      </c>
      <c r="P29" s="8">
        <v>0</v>
      </c>
      <c r="Q29" s="7">
        <v>2</v>
      </c>
      <c r="R29" s="4">
        <v>5</v>
      </c>
      <c r="S29" s="4">
        <v>0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Gardner Minshew</v>
      </c>
      <c r="B30" s="4" t="str">
        <f ca="1">IFERROR(__xludf.DUMMYFUNCTION("INDEX(IFNA(REGEXEXTRACT(D30, ""([^ ]+)$"")))"),"LV")</f>
        <v>LV</v>
      </c>
      <c r="C30" s="4">
        <f t="shared" si="1"/>
        <v>14.96</v>
      </c>
      <c r="D30" s="4" t="s">
        <v>81</v>
      </c>
      <c r="E30" s="7" t="s">
        <v>424</v>
      </c>
      <c r="F30" s="6">
        <v>19</v>
      </c>
      <c r="G30" s="7">
        <v>30</v>
      </c>
      <c r="H30" s="4">
        <v>24</v>
      </c>
      <c r="I30" s="4">
        <v>209</v>
      </c>
      <c r="J30" s="4">
        <v>2</v>
      </c>
      <c r="K30" s="4">
        <v>0</v>
      </c>
      <c r="L30" s="8">
        <v>0</v>
      </c>
      <c r="M30" s="7">
        <v>2</v>
      </c>
      <c r="N30" s="4">
        <v>6</v>
      </c>
      <c r="O30" s="4">
        <v>0</v>
      </c>
      <c r="P30" s="8">
        <v>0</v>
      </c>
      <c r="Q30" s="7">
        <v>0</v>
      </c>
      <c r="R30" s="4">
        <v>0</v>
      </c>
      <c r="S30" s="4">
        <v>0</v>
      </c>
      <c r="T30" s="8">
        <v>0</v>
      </c>
      <c r="U30" s="7">
        <v>1</v>
      </c>
      <c r="V30" s="8">
        <v>0</v>
      </c>
    </row>
    <row r="31" spans="1:22" x14ac:dyDescent="0.2">
      <c r="A31" s="4" t="str">
        <f t="shared" ca="1" si="0"/>
        <v>Joe Mixon</v>
      </c>
      <c r="B31" s="4" t="str">
        <f ca="1">IFERROR(__xludf.DUMMYFUNCTION("INDEX(IFNA(REGEXEXTRACT(D31, ""([^ ]+)$"")))"),"HOU")</f>
        <v>HOU</v>
      </c>
      <c r="C31" s="4">
        <f t="shared" si="1"/>
        <v>21.400000000000002</v>
      </c>
      <c r="D31" s="4" t="s">
        <v>34</v>
      </c>
      <c r="E31" s="7" t="s">
        <v>352</v>
      </c>
      <c r="F31" s="6">
        <v>19</v>
      </c>
      <c r="G31" s="7">
        <v>0</v>
      </c>
      <c r="H31" s="4">
        <v>0</v>
      </c>
      <c r="I31" s="4">
        <v>0</v>
      </c>
      <c r="J31" s="4">
        <v>0</v>
      </c>
      <c r="K31" s="4">
        <v>0</v>
      </c>
      <c r="L31" s="8">
        <v>0</v>
      </c>
      <c r="M31" s="7">
        <v>25</v>
      </c>
      <c r="N31" s="4">
        <v>102</v>
      </c>
      <c r="O31" s="4">
        <v>1</v>
      </c>
      <c r="P31" s="8">
        <v>0</v>
      </c>
      <c r="Q31" s="7">
        <v>4</v>
      </c>
      <c r="R31" s="4">
        <v>32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Rhamondre Stevenson</v>
      </c>
      <c r="B32" s="4" t="str">
        <f ca="1">IFERROR(__xludf.DUMMYFUNCTION("INDEX(IFNA(REGEXEXTRACT(D32, ""([^ ]+)$"")))"),"NE")</f>
        <v>NE</v>
      </c>
      <c r="C32" s="4">
        <f t="shared" si="1"/>
        <v>22</v>
      </c>
      <c r="D32" s="4" t="s">
        <v>58</v>
      </c>
      <c r="E32" s="7" t="s">
        <v>42</v>
      </c>
      <c r="F32" s="6">
        <v>19</v>
      </c>
      <c r="G32" s="7">
        <v>0</v>
      </c>
      <c r="H32" s="4">
        <v>0</v>
      </c>
      <c r="I32" s="4">
        <v>0</v>
      </c>
      <c r="J32" s="4">
        <v>0</v>
      </c>
      <c r="K32" s="4">
        <v>0</v>
      </c>
      <c r="L32" s="8">
        <v>0</v>
      </c>
      <c r="M32" s="7">
        <v>20</v>
      </c>
      <c r="N32" s="4">
        <v>48</v>
      </c>
      <c r="O32" s="4">
        <v>2</v>
      </c>
      <c r="P32" s="8">
        <v>0</v>
      </c>
      <c r="Q32" s="7">
        <v>3</v>
      </c>
      <c r="R32" s="4">
        <v>17</v>
      </c>
      <c r="S32" s="4">
        <v>0</v>
      </c>
      <c r="T32" s="8">
        <v>1</v>
      </c>
      <c r="U32" s="7">
        <v>0</v>
      </c>
      <c r="V32" s="8">
        <v>0</v>
      </c>
    </row>
    <row r="33" spans="1:22" x14ac:dyDescent="0.2">
      <c r="A33" s="4" t="str">
        <f t="shared" ca="1" si="0"/>
        <v>Jahmyr Gibbs</v>
      </c>
      <c r="B33" s="4" t="str">
        <f ca="1">IFERROR(__xludf.DUMMYFUNCTION("INDEX(IFNA(REGEXEXTRACT(D33, ""([^ ]+)$"")))"),"DET")</f>
        <v>DET</v>
      </c>
      <c r="C33" s="4">
        <f t="shared" si="1"/>
        <v>19.800000000000004</v>
      </c>
      <c r="D33" s="4" t="s">
        <v>79</v>
      </c>
      <c r="E33" s="7" t="s">
        <v>157</v>
      </c>
      <c r="F33" s="6">
        <v>18</v>
      </c>
      <c r="G33" s="7">
        <v>0</v>
      </c>
      <c r="H33" s="4">
        <v>0</v>
      </c>
      <c r="I33" s="4">
        <v>0</v>
      </c>
      <c r="J33" s="4">
        <v>0</v>
      </c>
      <c r="K33" s="4">
        <v>0</v>
      </c>
      <c r="L33" s="8">
        <v>0</v>
      </c>
      <c r="M33" s="7">
        <v>11</v>
      </c>
      <c r="N33" s="4">
        <v>127</v>
      </c>
      <c r="O33" s="4">
        <v>1</v>
      </c>
      <c r="P33" s="8">
        <v>0</v>
      </c>
      <c r="Q33" s="7">
        <v>1</v>
      </c>
      <c r="R33" s="4">
        <v>6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George Kittle</v>
      </c>
      <c r="B34" s="4" t="str">
        <f ca="1">IFERROR(__xludf.DUMMYFUNCTION("INDEX(IFNA(REGEXEXTRACT(D34, ""([^ ]+)$"")))"),"SF")</f>
        <v>SF</v>
      </c>
      <c r="C34" s="4">
        <f t="shared" si="1"/>
        <v>21.8</v>
      </c>
      <c r="D34" s="4" t="s">
        <v>175</v>
      </c>
      <c r="E34" s="7" t="s">
        <v>89</v>
      </c>
      <c r="F34" s="6">
        <v>18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0</v>
      </c>
      <c r="N34" s="4">
        <v>0</v>
      </c>
      <c r="O34" s="4">
        <v>0</v>
      </c>
      <c r="P34" s="8">
        <v>0</v>
      </c>
      <c r="Q34" s="7">
        <v>6</v>
      </c>
      <c r="R34" s="4">
        <v>128</v>
      </c>
      <c r="S34" s="4">
        <v>1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D'Andre Swift</v>
      </c>
      <c r="B35" s="4" t="str">
        <f ca="1">IFERROR(__xludf.DUMMYFUNCTION("INDEX(IFNA(REGEXEXTRACT(D35, ""([^ ]+)$"")))"),"CHI")</f>
        <v>CHI</v>
      </c>
      <c r="C35" s="4">
        <f t="shared" si="1"/>
        <v>18.899999999999999</v>
      </c>
      <c r="D35" s="4" t="s">
        <v>170</v>
      </c>
      <c r="E35" s="7" t="s">
        <v>341</v>
      </c>
      <c r="F35" s="6">
        <v>18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18</v>
      </c>
      <c r="N35" s="4">
        <v>129</v>
      </c>
      <c r="O35" s="4">
        <v>1</v>
      </c>
      <c r="P35" s="8">
        <v>0</v>
      </c>
      <c r="Q35" s="7">
        <v>0</v>
      </c>
      <c r="R35" s="4">
        <v>0</v>
      </c>
      <c r="S35" s="4">
        <v>0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Josh Downs</v>
      </c>
      <c r="B36" s="4" t="str">
        <f ca="1">IFERROR(__xludf.DUMMYFUNCTION("INDEX(IFNA(REGEXEXTRACT(D36, ""([^ ]+)$"")))"),"IND")</f>
        <v>IND</v>
      </c>
      <c r="C36" s="4">
        <f t="shared" si="1"/>
        <v>20.2</v>
      </c>
      <c r="D36" s="4" t="s">
        <v>435</v>
      </c>
      <c r="E36" s="7" t="s">
        <v>362</v>
      </c>
      <c r="F36" s="6">
        <v>17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13</v>
      </c>
      <c r="O36" s="4">
        <v>0</v>
      </c>
      <c r="P36" s="8">
        <v>0</v>
      </c>
      <c r="Q36" s="7">
        <v>4</v>
      </c>
      <c r="R36" s="4">
        <v>109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Marvin Harrison</v>
      </c>
      <c r="B37" s="4" t="str">
        <f ca="1">IFERROR(__xludf.DUMMYFUNCTION("INDEX(IFNA(REGEXEXTRACT(D37, ""([^ ]+)$"")))"),"ARI")</f>
        <v>ARI</v>
      </c>
      <c r="C37" s="4">
        <f t="shared" si="1"/>
        <v>20.100000000000001</v>
      </c>
      <c r="D37" s="4" t="s">
        <v>299</v>
      </c>
      <c r="E37" s="7" t="s">
        <v>92</v>
      </c>
      <c r="F37" s="6">
        <v>17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0</v>
      </c>
      <c r="N37" s="4">
        <v>0</v>
      </c>
      <c r="O37" s="4">
        <v>0</v>
      </c>
      <c r="P37" s="8">
        <v>0</v>
      </c>
      <c r="Q37" s="7">
        <v>6</v>
      </c>
      <c r="R37" s="4">
        <v>111</v>
      </c>
      <c r="S37" s="4">
        <v>1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Dak Prescott</v>
      </c>
      <c r="B38" s="4" t="str">
        <f ca="1">IFERROR(__xludf.DUMMYFUNCTION("INDEX(IFNA(REGEXEXTRACT(D38, ""([^ ]+)$"")))"),"DAL")</f>
        <v>DAL</v>
      </c>
      <c r="C38" s="4">
        <f t="shared" si="1"/>
        <v>13.62</v>
      </c>
      <c r="D38" s="4" t="s">
        <v>84</v>
      </c>
      <c r="E38" s="7" t="s">
        <v>39</v>
      </c>
      <c r="F38" s="6">
        <v>17</v>
      </c>
      <c r="G38" s="7">
        <v>38</v>
      </c>
      <c r="H38" s="4">
        <v>25</v>
      </c>
      <c r="I38" s="4">
        <v>243</v>
      </c>
      <c r="J38" s="4">
        <v>2</v>
      </c>
      <c r="K38" s="4">
        <v>2</v>
      </c>
      <c r="L38" s="8">
        <v>0</v>
      </c>
      <c r="M38" s="7">
        <v>1</v>
      </c>
      <c r="N38" s="4">
        <v>-1</v>
      </c>
      <c r="O38" s="4">
        <v>0</v>
      </c>
      <c r="P38" s="8">
        <v>0</v>
      </c>
      <c r="Q38" s="7">
        <v>0</v>
      </c>
      <c r="R38" s="4">
        <v>0</v>
      </c>
      <c r="S38" s="4">
        <v>0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Jonathan Taylor</v>
      </c>
      <c r="B39" s="4" t="str">
        <f ca="1">IFERROR(__xludf.DUMMYFUNCTION("INDEX(IFNA(REGEXEXTRACT(D39, ""([^ ]+)$"")))"),"IND")</f>
        <v>IND</v>
      </c>
      <c r="C39" s="4">
        <f t="shared" si="1"/>
        <v>18.2</v>
      </c>
      <c r="D39" s="4" t="s">
        <v>119</v>
      </c>
      <c r="E39" s="7" t="s">
        <v>362</v>
      </c>
      <c r="F39" s="6">
        <v>17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20</v>
      </c>
      <c r="N39" s="4">
        <v>105</v>
      </c>
      <c r="O39" s="4">
        <v>1</v>
      </c>
      <c r="P39" s="8">
        <v>0</v>
      </c>
      <c r="Q39" s="7">
        <v>1</v>
      </c>
      <c r="R39" s="4">
        <v>12</v>
      </c>
      <c r="S39" s="4">
        <v>0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Bijan Robinson</v>
      </c>
      <c r="B40" s="4" t="str">
        <f ca="1">IFERROR(__xludf.DUMMYFUNCTION("INDEX(IFNA(REGEXEXTRACT(D40, ""([^ ]+)$"")))"),"ATL")</f>
        <v>ATL</v>
      </c>
      <c r="C40" s="4">
        <f t="shared" si="1"/>
        <v>20.100000000000001</v>
      </c>
      <c r="D40" s="4" t="s">
        <v>115</v>
      </c>
      <c r="E40" s="7" t="s">
        <v>31</v>
      </c>
      <c r="F40" s="6">
        <v>16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13</v>
      </c>
      <c r="N40" s="4">
        <v>63</v>
      </c>
      <c r="O40" s="4">
        <v>0</v>
      </c>
      <c r="P40" s="8">
        <v>0</v>
      </c>
      <c r="Q40" s="7">
        <v>7</v>
      </c>
      <c r="R40" s="4">
        <v>43</v>
      </c>
      <c r="S40" s="4">
        <v>1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C.J. Stroud</v>
      </c>
      <c r="B41" s="4" t="str">
        <f ca="1">IFERROR(__xludf.DUMMYFUNCTION("INDEX(IFNA(REGEXEXTRACT(D41, ""([^ ]+)$"")))"),"HOU")</f>
        <v>HOU</v>
      </c>
      <c r="C41" s="4">
        <f t="shared" si="1"/>
        <v>12.4</v>
      </c>
      <c r="D41" s="4" t="s">
        <v>36</v>
      </c>
      <c r="E41" s="7" t="s">
        <v>352</v>
      </c>
      <c r="F41" s="6">
        <v>16</v>
      </c>
      <c r="G41" s="7">
        <v>37</v>
      </c>
      <c r="H41" s="4">
        <v>25</v>
      </c>
      <c r="I41" s="4">
        <v>285</v>
      </c>
      <c r="J41" s="4">
        <v>1</v>
      </c>
      <c r="K41" s="4">
        <v>0</v>
      </c>
      <c r="L41" s="8">
        <v>0</v>
      </c>
      <c r="M41" s="7">
        <v>1</v>
      </c>
      <c r="N41" s="4">
        <v>-10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1</v>
      </c>
      <c r="V41" s="8">
        <v>0</v>
      </c>
    </row>
    <row r="42" spans="1:22" x14ac:dyDescent="0.2">
      <c r="A42" s="4" t="str">
        <f t="shared" ca="1" si="0"/>
        <v>Tua Tagovailoa</v>
      </c>
      <c r="B42" s="4" t="str">
        <f ca="1">IFERROR(__xludf.DUMMYFUNCTION("INDEX(IFNA(REGEXEXTRACT(D42, ""([^ ]+)$"")))"),"MIA")</f>
        <v>MIA</v>
      </c>
      <c r="C42" s="4">
        <f t="shared" si="1"/>
        <v>14.66</v>
      </c>
      <c r="D42" s="4" t="s">
        <v>43</v>
      </c>
      <c r="E42" s="7" t="s">
        <v>21</v>
      </c>
      <c r="F42" s="6">
        <v>16</v>
      </c>
      <c r="G42" s="7">
        <v>38</v>
      </c>
      <c r="H42" s="4">
        <v>28</v>
      </c>
      <c r="I42" s="4">
        <v>234</v>
      </c>
      <c r="J42" s="4">
        <v>1</v>
      </c>
      <c r="K42" s="4">
        <v>0</v>
      </c>
      <c r="L42" s="8">
        <v>0</v>
      </c>
      <c r="M42" s="7">
        <v>3</v>
      </c>
      <c r="N42" s="4">
        <v>13</v>
      </c>
      <c r="O42" s="4">
        <v>0</v>
      </c>
      <c r="P42" s="8">
        <v>0</v>
      </c>
      <c r="Q42" s="7">
        <v>0</v>
      </c>
      <c r="R42" s="4">
        <v>0</v>
      </c>
      <c r="S42" s="4">
        <v>0</v>
      </c>
      <c r="T42" s="8">
        <v>0</v>
      </c>
      <c r="U42" s="7">
        <v>0</v>
      </c>
      <c r="V42" s="8">
        <v>0</v>
      </c>
    </row>
    <row r="43" spans="1:22" x14ac:dyDescent="0.2">
      <c r="A43" s="4" t="str">
        <f t="shared" ca="1" si="0"/>
        <v>Kyren Williams</v>
      </c>
      <c r="B43" s="4" t="str">
        <f ca="1">IFERROR(__xludf.DUMMYFUNCTION("INDEX(IFNA(REGEXEXTRACT(D43, ""([^ ]+)$"")))"),"LA")</f>
        <v>LA</v>
      </c>
      <c r="C43" s="4">
        <f t="shared" si="1"/>
        <v>20.100000000000001</v>
      </c>
      <c r="D43" s="4" t="s">
        <v>103</v>
      </c>
      <c r="E43" s="7" t="s">
        <v>155</v>
      </c>
      <c r="F43" s="6">
        <v>16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23</v>
      </c>
      <c r="N43" s="4">
        <v>97</v>
      </c>
      <c r="O43" s="4">
        <v>0</v>
      </c>
      <c r="P43" s="8">
        <v>0</v>
      </c>
      <c r="Q43" s="7">
        <v>5</v>
      </c>
      <c r="R43" s="4">
        <v>19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Russell Wilson</v>
      </c>
      <c r="B44" s="4" t="str">
        <f ca="1">IFERROR(__xludf.DUMMYFUNCTION("INDEX(IFNA(REGEXEXTRACT(D44, ""([^ ]+)$"")))"),"PIT")</f>
        <v>PIT</v>
      </c>
      <c r="C44" s="4">
        <f t="shared" si="1"/>
        <v>13.82</v>
      </c>
      <c r="D44" s="4" t="s">
        <v>521</v>
      </c>
      <c r="E44" s="7" t="s">
        <v>354</v>
      </c>
      <c r="F44" s="6">
        <v>16</v>
      </c>
      <c r="G44" s="7">
        <v>28</v>
      </c>
      <c r="H44" s="4">
        <v>20</v>
      </c>
      <c r="I44" s="4">
        <v>278</v>
      </c>
      <c r="J44" s="4">
        <v>1</v>
      </c>
      <c r="K44" s="4">
        <v>0</v>
      </c>
      <c r="L44" s="8">
        <v>0</v>
      </c>
      <c r="M44" s="7">
        <v>3</v>
      </c>
      <c r="N44" s="4">
        <v>7</v>
      </c>
      <c r="O44" s="4">
        <v>0</v>
      </c>
      <c r="P44" s="8">
        <v>0</v>
      </c>
      <c r="Q44" s="7">
        <v>0</v>
      </c>
      <c r="R44" s="4">
        <v>0</v>
      </c>
      <c r="S44" s="4">
        <v>0</v>
      </c>
      <c r="T44" s="8">
        <v>0</v>
      </c>
      <c r="U44" s="7">
        <v>1</v>
      </c>
      <c r="V44" s="8">
        <v>0</v>
      </c>
    </row>
    <row r="45" spans="1:22" x14ac:dyDescent="0.2">
      <c r="A45" s="4" t="str">
        <f t="shared" ca="1" si="0"/>
        <v>Bryce Young</v>
      </c>
      <c r="B45" s="4" t="str">
        <f ca="1">IFERROR(__xludf.DUMMYFUNCTION("INDEX(IFNA(REGEXEXTRACT(D45, ""([^ ]+)$"")))"),"CAR")</f>
        <v>CAR</v>
      </c>
      <c r="C45" s="4">
        <f t="shared" si="1"/>
        <v>13.56</v>
      </c>
      <c r="D45" s="4" t="s">
        <v>128</v>
      </c>
      <c r="E45" s="7" t="s">
        <v>356</v>
      </c>
      <c r="F45" s="6">
        <v>16</v>
      </c>
      <c r="G45" s="7">
        <v>37</v>
      </c>
      <c r="H45" s="4">
        <v>24</v>
      </c>
      <c r="I45" s="4">
        <v>224</v>
      </c>
      <c r="J45" s="4">
        <v>2</v>
      </c>
      <c r="K45" s="4">
        <v>2</v>
      </c>
      <c r="L45" s="8">
        <v>0</v>
      </c>
      <c r="M45" s="7">
        <v>3</v>
      </c>
      <c r="N45" s="4">
        <v>6</v>
      </c>
      <c r="O45" s="4">
        <v>0</v>
      </c>
      <c r="P45" s="8">
        <v>0</v>
      </c>
      <c r="Q45" s="7">
        <v>0</v>
      </c>
      <c r="R45" s="4">
        <v>0</v>
      </c>
      <c r="S45" s="4">
        <v>0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Isaac Guerendo</v>
      </c>
      <c r="B46" s="4" t="str">
        <f ca="1">IFERROR(__xludf.DUMMYFUNCTION("INDEX(IFNA(REGEXEXTRACT(D46, ""([^ ]+)$"")))"),"SF")</f>
        <v>SF</v>
      </c>
      <c r="C46" s="4">
        <f t="shared" si="1"/>
        <v>17.7</v>
      </c>
      <c r="D46" s="4" t="s">
        <v>406</v>
      </c>
      <c r="E46" s="7" t="s">
        <v>89</v>
      </c>
      <c r="F46" s="6">
        <v>15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14</v>
      </c>
      <c r="N46" s="4">
        <v>85</v>
      </c>
      <c r="O46" s="4">
        <v>1</v>
      </c>
      <c r="P46" s="8">
        <v>0</v>
      </c>
      <c r="Q46" s="7">
        <v>3</v>
      </c>
      <c r="R46" s="4">
        <v>17</v>
      </c>
      <c r="S46" s="4">
        <v>0</v>
      </c>
      <c r="T46" s="8">
        <v>0</v>
      </c>
      <c r="U46" s="7">
        <v>0</v>
      </c>
      <c r="V46" s="8">
        <v>0</v>
      </c>
    </row>
    <row r="47" spans="1:22" x14ac:dyDescent="0.2">
      <c r="A47" s="4" t="str">
        <f t="shared" ca="1" si="0"/>
        <v>Travis Kelce</v>
      </c>
      <c r="B47" s="4" t="str">
        <f ca="1">IFERROR(__xludf.DUMMYFUNCTION("INDEX(IFNA(REGEXEXTRACT(D47, ""([^ ]+)$"")))"),"KC")</f>
        <v>KC</v>
      </c>
      <c r="C47" s="4">
        <f t="shared" si="1"/>
        <v>20</v>
      </c>
      <c r="D47" s="4" t="s">
        <v>193</v>
      </c>
      <c r="E47" s="7" t="s">
        <v>420</v>
      </c>
      <c r="F47" s="6">
        <v>15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0</v>
      </c>
      <c r="N47" s="4">
        <v>0</v>
      </c>
      <c r="O47" s="4">
        <v>0</v>
      </c>
      <c r="P47" s="8">
        <v>0</v>
      </c>
      <c r="Q47" s="7">
        <v>10</v>
      </c>
      <c r="R47" s="4">
        <v>90</v>
      </c>
      <c r="S47" s="4">
        <v>1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David Montgomery</v>
      </c>
      <c r="B48" s="4" t="str">
        <f ca="1">IFERROR(__xludf.DUMMYFUNCTION("INDEX(IFNA(REGEXEXTRACT(D48, ""([^ ]+)$"")))"),"DET")</f>
        <v>DET</v>
      </c>
      <c r="C48" s="4">
        <f t="shared" si="1"/>
        <v>14.42</v>
      </c>
      <c r="D48" s="4" t="s">
        <v>74</v>
      </c>
      <c r="E48" s="7" t="s">
        <v>157</v>
      </c>
      <c r="F48" s="6">
        <v>15</v>
      </c>
      <c r="G48" s="7">
        <v>1</v>
      </c>
      <c r="H48" s="4">
        <v>1</v>
      </c>
      <c r="I48" s="4">
        <v>3</v>
      </c>
      <c r="J48" s="4">
        <v>1</v>
      </c>
      <c r="K48" s="4">
        <v>0</v>
      </c>
      <c r="L48" s="8">
        <v>0</v>
      </c>
      <c r="M48" s="7">
        <v>9</v>
      </c>
      <c r="N48" s="4">
        <v>33</v>
      </c>
      <c r="O48" s="4">
        <v>1</v>
      </c>
      <c r="P48" s="8">
        <v>0</v>
      </c>
      <c r="Q48" s="7">
        <v>1</v>
      </c>
      <c r="R48" s="4">
        <v>5</v>
      </c>
      <c r="S48" s="4">
        <v>0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Demarcus Robinson</v>
      </c>
      <c r="B49" s="4" t="str">
        <f ca="1">IFERROR(__xludf.DUMMYFUNCTION("INDEX(IFNA(REGEXEXTRACT(D49, ""([^ ]+)$"")))"),"LA")</f>
        <v>LA</v>
      </c>
      <c r="C49" s="4">
        <f t="shared" si="1"/>
        <v>16.5</v>
      </c>
      <c r="D49" s="4" t="s">
        <v>181</v>
      </c>
      <c r="E49" s="7" t="s">
        <v>155</v>
      </c>
      <c r="F49" s="6">
        <v>15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0</v>
      </c>
      <c r="N49" s="4">
        <v>0</v>
      </c>
      <c r="O49" s="4">
        <v>0</v>
      </c>
      <c r="P49" s="8">
        <v>0</v>
      </c>
      <c r="Q49" s="7">
        <v>2</v>
      </c>
      <c r="R49" s="4">
        <v>35</v>
      </c>
      <c r="S49" s="4">
        <v>2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Joe Burrow</v>
      </c>
      <c r="B50" s="4" t="str">
        <f ca="1">IFERROR(__xludf.DUMMYFUNCTION("INDEX(IFNA(REGEXEXTRACT(D50, ""([^ ]+)$"")))"),"CIN")</f>
        <v>CIN</v>
      </c>
      <c r="C50" s="4">
        <f t="shared" si="1"/>
        <v>12.86</v>
      </c>
      <c r="D50" s="4" t="s">
        <v>141</v>
      </c>
      <c r="E50" s="7" t="s">
        <v>423</v>
      </c>
      <c r="F50" s="6">
        <v>14</v>
      </c>
      <c r="G50" s="7">
        <v>37</v>
      </c>
      <c r="H50" s="4">
        <v>26</v>
      </c>
      <c r="I50" s="4">
        <v>234</v>
      </c>
      <c r="J50" s="4">
        <v>1</v>
      </c>
      <c r="K50" s="4">
        <v>1</v>
      </c>
      <c r="L50" s="8">
        <v>0</v>
      </c>
      <c r="M50" s="7">
        <v>3</v>
      </c>
      <c r="N50" s="4">
        <v>15</v>
      </c>
      <c r="O50" s="4">
        <v>0</v>
      </c>
      <c r="P50" s="8">
        <v>0</v>
      </c>
      <c r="Q50" s="7">
        <v>0</v>
      </c>
      <c r="R50" s="4">
        <v>0</v>
      </c>
      <c r="S50" s="4">
        <v>0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Darnell Mooney</v>
      </c>
      <c r="B51" s="4" t="str">
        <f ca="1">IFERROR(__xludf.DUMMYFUNCTION("INDEX(IFNA(REGEXEXTRACT(D51, ""([^ ]+)$"")))"),"ATL")</f>
        <v>ATL</v>
      </c>
      <c r="C51" s="4">
        <f t="shared" si="1"/>
        <v>16.600000000000001</v>
      </c>
      <c r="D51" s="4" t="s">
        <v>257</v>
      </c>
      <c r="E51" s="7" t="s">
        <v>31</v>
      </c>
      <c r="F51" s="6">
        <v>14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4</v>
      </c>
      <c r="R51" s="4">
        <v>86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Raheem Mostert</v>
      </c>
      <c r="B52" s="4" t="str">
        <f ca="1">IFERROR(__xludf.DUMMYFUNCTION("INDEX(IFNA(REGEXEXTRACT(D52, ""([^ ]+)$"")))"),"MIA")</f>
        <v>MIA</v>
      </c>
      <c r="C52" s="4">
        <f t="shared" si="1"/>
        <v>15.5</v>
      </c>
      <c r="D52" s="4" t="s">
        <v>259</v>
      </c>
      <c r="E52" s="7" t="s">
        <v>21</v>
      </c>
      <c r="F52" s="6">
        <v>14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9</v>
      </c>
      <c r="N52" s="4">
        <v>19</v>
      </c>
      <c r="O52" s="4">
        <v>2</v>
      </c>
      <c r="P52" s="8">
        <v>0</v>
      </c>
      <c r="Q52" s="7">
        <v>1</v>
      </c>
      <c r="R52" s="4">
        <v>11</v>
      </c>
      <c r="S52" s="4">
        <v>0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Anthony Richardson</v>
      </c>
      <c r="B53" s="4" t="str">
        <f ca="1">IFERROR(__xludf.DUMMYFUNCTION("INDEX(IFNA(REGEXEXTRACT(D53, ""([^ ]+)$"")))"),"IND")</f>
        <v>IND</v>
      </c>
      <c r="C53" s="4">
        <f t="shared" si="1"/>
        <v>11.5</v>
      </c>
      <c r="D53" s="4" t="s">
        <v>24</v>
      </c>
      <c r="E53" s="7" t="s">
        <v>362</v>
      </c>
      <c r="F53" s="6">
        <v>14</v>
      </c>
      <c r="G53" s="7">
        <v>32</v>
      </c>
      <c r="H53" s="4">
        <v>10</v>
      </c>
      <c r="I53" s="4">
        <v>175</v>
      </c>
      <c r="J53" s="4">
        <v>1</v>
      </c>
      <c r="K53" s="4">
        <v>1</v>
      </c>
      <c r="L53" s="8">
        <v>0</v>
      </c>
      <c r="M53" s="7">
        <v>6</v>
      </c>
      <c r="N53" s="4">
        <v>45</v>
      </c>
      <c r="O53" s="4">
        <v>0</v>
      </c>
      <c r="P53" s="8">
        <v>0</v>
      </c>
      <c r="Q53" s="7">
        <v>0</v>
      </c>
      <c r="R53" s="4">
        <v>0</v>
      </c>
      <c r="S53" s="4">
        <v>0</v>
      </c>
      <c r="T53" s="8">
        <v>0</v>
      </c>
      <c r="U53" s="7">
        <v>1</v>
      </c>
      <c r="V53" s="8">
        <v>0</v>
      </c>
    </row>
    <row r="54" spans="1:22" x14ac:dyDescent="0.2">
      <c r="A54" s="4" t="str">
        <f t="shared" ca="1" si="0"/>
        <v>DeVonta Smith</v>
      </c>
      <c r="B54" s="4" t="str">
        <f ca="1">IFERROR(__xludf.DUMMYFUNCTION("INDEX(IFNA(REGEXEXTRACT(D54, ""([^ ]+)$"")))"),"PHI")</f>
        <v>PHI</v>
      </c>
      <c r="C54" s="4">
        <f t="shared" si="1"/>
        <v>17.5</v>
      </c>
      <c r="D54" s="4" t="s">
        <v>138</v>
      </c>
      <c r="E54" s="7" t="s">
        <v>59</v>
      </c>
      <c r="F54" s="6">
        <v>14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6</v>
      </c>
      <c r="R54" s="4">
        <v>85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Adam Trautman</v>
      </c>
      <c r="B55" s="4" t="str">
        <f ca="1">IFERROR(__xludf.DUMMYFUNCTION("INDEX(IFNA(REGEXEXTRACT(D55, ""([^ ]+)$"")))"),"DEN")</f>
        <v>DEN</v>
      </c>
      <c r="C55" s="4">
        <f t="shared" si="1"/>
        <v>16.5</v>
      </c>
      <c r="D55" s="4" t="s">
        <v>445</v>
      </c>
      <c r="E55" s="7" t="s">
        <v>29</v>
      </c>
      <c r="F55" s="6">
        <v>14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4</v>
      </c>
      <c r="R55" s="4">
        <v>85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Noah Brown</v>
      </c>
      <c r="B56" s="4" t="str">
        <f ca="1">IFERROR(__xludf.DUMMYFUNCTION("INDEX(IFNA(REGEXEXTRACT(D56, ""([^ ]+)$"")))"),"WAS")</f>
        <v>WAS</v>
      </c>
      <c r="C56" s="4">
        <f t="shared" si="1"/>
        <v>14.8</v>
      </c>
      <c r="D56" s="4" t="s">
        <v>364</v>
      </c>
      <c r="E56" s="7" t="s">
        <v>343</v>
      </c>
      <c r="F56" s="6">
        <v>13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0</v>
      </c>
      <c r="N56" s="4">
        <v>0</v>
      </c>
      <c r="O56" s="4">
        <v>0</v>
      </c>
      <c r="P56" s="8">
        <v>0</v>
      </c>
      <c r="Q56" s="7">
        <v>3</v>
      </c>
      <c r="R56" s="4">
        <v>73</v>
      </c>
      <c r="S56" s="4">
        <v>1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Jalen Coker</v>
      </c>
      <c r="B57" s="4" t="str">
        <f ca="1">IFERROR(__xludf.DUMMYFUNCTION("INDEX(IFNA(REGEXEXTRACT(D57, ""([^ ]+)$"")))"),"CAR")</f>
        <v>CAR</v>
      </c>
      <c r="C57" s="4">
        <f t="shared" si="1"/>
        <v>15.8</v>
      </c>
      <c r="D57" s="4" t="s">
        <v>484</v>
      </c>
      <c r="E57" s="7" t="s">
        <v>356</v>
      </c>
      <c r="F57" s="6">
        <v>13</v>
      </c>
      <c r="G57" s="7">
        <v>0</v>
      </c>
      <c r="H57" s="4">
        <v>0</v>
      </c>
      <c r="I57" s="4">
        <v>0</v>
      </c>
      <c r="J57" s="4">
        <v>0</v>
      </c>
      <c r="K57" s="4">
        <v>0</v>
      </c>
      <c r="L57" s="8">
        <v>0</v>
      </c>
      <c r="M57" s="7">
        <v>0</v>
      </c>
      <c r="N57" s="4">
        <v>0</v>
      </c>
      <c r="O57" s="4">
        <v>0</v>
      </c>
      <c r="P57" s="8">
        <v>0</v>
      </c>
      <c r="Q57" s="7">
        <v>4</v>
      </c>
      <c r="R57" s="4">
        <v>78</v>
      </c>
      <c r="S57" s="4">
        <v>1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Keon Coleman</v>
      </c>
      <c r="B58" s="4" t="str">
        <f ca="1">IFERROR(__xludf.DUMMYFUNCTION("INDEX(IFNA(REGEXEXTRACT(D58, ""([^ ]+)$"")))"),"BUF")</f>
        <v>BUF</v>
      </c>
      <c r="C58" s="4">
        <f t="shared" si="1"/>
        <v>15.5</v>
      </c>
      <c r="D58" s="4" t="s">
        <v>163</v>
      </c>
      <c r="E58" s="7" t="s">
        <v>112</v>
      </c>
      <c r="F58" s="6">
        <v>13</v>
      </c>
      <c r="G58" s="7">
        <v>0</v>
      </c>
      <c r="H58" s="4">
        <v>0</v>
      </c>
      <c r="I58" s="4">
        <v>0</v>
      </c>
      <c r="J58" s="4">
        <v>0</v>
      </c>
      <c r="K58" s="4">
        <v>0</v>
      </c>
      <c r="L58" s="8">
        <v>0</v>
      </c>
      <c r="M58" s="7">
        <v>0</v>
      </c>
      <c r="N58" s="4">
        <v>0</v>
      </c>
      <c r="O58" s="4">
        <v>0</v>
      </c>
      <c r="P58" s="8">
        <v>0</v>
      </c>
      <c r="Q58" s="7">
        <v>5</v>
      </c>
      <c r="R58" s="4">
        <v>70</v>
      </c>
      <c r="S58" s="4">
        <v>1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Derrick Henry</v>
      </c>
      <c r="B59" s="4" t="str">
        <f ca="1">IFERROR(__xludf.DUMMYFUNCTION("INDEX(IFNA(REGEXEXTRACT(D59, ""([^ ]+)$"")))"),"BAL")</f>
        <v>BAL</v>
      </c>
      <c r="C59" s="4">
        <f t="shared" si="1"/>
        <v>14.200000000000001</v>
      </c>
      <c r="D59" s="4" t="s">
        <v>108</v>
      </c>
      <c r="E59" s="7" t="s">
        <v>85</v>
      </c>
      <c r="F59" s="6">
        <v>13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11</v>
      </c>
      <c r="N59" s="4">
        <v>73</v>
      </c>
      <c r="O59" s="4">
        <v>1</v>
      </c>
      <c r="P59" s="8">
        <v>0</v>
      </c>
      <c r="Q59" s="7">
        <v>1</v>
      </c>
      <c r="R59" s="4">
        <v>4</v>
      </c>
      <c r="S59" s="4">
        <v>0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Tucker Kraft</v>
      </c>
      <c r="B60" s="4" t="str">
        <f ca="1">IFERROR(__xludf.DUMMYFUNCTION("INDEX(IFNA(REGEXEXTRACT(D60, ""([^ ]+)$"")))"),"GB")</f>
        <v>GB</v>
      </c>
      <c r="C60" s="4">
        <f t="shared" si="1"/>
        <v>15.3</v>
      </c>
      <c r="D60" s="4" t="s">
        <v>195</v>
      </c>
      <c r="E60" s="7" t="s">
        <v>351</v>
      </c>
      <c r="F60" s="6">
        <v>13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3</v>
      </c>
      <c r="R60" s="4">
        <v>78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Calvin Ridley</v>
      </c>
      <c r="B61" s="4" t="str">
        <f ca="1">IFERROR(__xludf.DUMMYFUNCTION("INDEX(IFNA(REGEXEXTRACT(D61, ""([^ ]+)$"")))"),"TEN")</f>
        <v>TEN</v>
      </c>
      <c r="C61" s="4">
        <f t="shared" si="1"/>
        <v>17.600000000000001</v>
      </c>
      <c r="D61" s="4" t="s">
        <v>168</v>
      </c>
      <c r="E61" s="7" t="s">
        <v>56</v>
      </c>
      <c r="F61" s="6">
        <v>13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</v>
      </c>
      <c r="N61" s="4">
        <v>3</v>
      </c>
      <c r="O61" s="4">
        <v>0</v>
      </c>
      <c r="P61" s="8">
        <v>0</v>
      </c>
      <c r="Q61" s="7">
        <v>10</v>
      </c>
      <c r="R61" s="4">
        <v>143</v>
      </c>
      <c r="S61" s="4">
        <v>0</v>
      </c>
      <c r="T61" s="8">
        <v>0</v>
      </c>
      <c r="U61" s="7">
        <v>1</v>
      </c>
      <c r="V61" s="8">
        <v>0</v>
      </c>
    </row>
    <row r="62" spans="1:22" x14ac:dyDescent="0.2">
      <c r="A62" s="4" t="str">
        <f t="shared" ca="1" si="0"/>
        <v>James Conner</v>
      </c>
      <c r="B62" s="4" t="str">
        <f ca="1">IFERROR(__xludf.DUMMYFUNCTION("INDEX(IFNA(REGEXEXTRACT(D62, ""([^ ]+)$"")))"),"ARI")</f>
        <v>ARI</v>
      </c>
      <c r="C62" s="4">
        <f t="shared" si="1"/>
        <v>13.9</v>
      </c>
      <c r="D62" s="4" t="s">
        <v>64</v>
      </c>
      <c r="E62" s="7" t="s">
        <v>92</v>
      </c>
      <c r="F62" s="6">
        <v>12</v>
      </c>
      <c r="G62" s="7">
        <v>0</v>
      </c>
      <c r="H62" s="4">
        <v>0</v>
      </c>
      <c r="I62" s="4">
        <v>0</v>
      </c>
      <c r="J62" s="4">
        <v>0</v>
      </c>
      <c r="K62" s="4">
        <v>0</v>
      </c>
      <c r="L62" s="8">
        <v>0</v>
      </c>
      <c r="M62" s="7">
        <v>20</v>
      </c>
      <c r="N62" s="4">
        <v>53</v>
      </c>
      <c r="O62" s="4">
        <v>1</v>
      </c>
      <c r="P62" s="8">
        <v>0</v>
      </c>
      <c r="Q62" s="7">
        <v>2</v>
      </c>
      <c r="R62" s="4">
        <v>16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J.K. Dobbins</v>
      </c>
      <c r="B63" s="4" t="str">
        <f ca="1">IFERROR(__xludf.DUMMYFUNCTION("INDEX(IFNA(REGEXEXTRACT(D63, ""([^ ]+)$"")))"),"LAC")</f>
        <v>LAC</v>
      </c>
      <c r="C63" s="4">
        <f t="shared" si="1"/>
        <v>14.799999999999999</v>
      </c>
      <c r="D63" s="4" t="s">
        <v>45</v>
      </c>
      <c r="E63" s="7" t="s">
        <v>350</v>
      </c>
      <c r="F63" s="6">
        <v>12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17</v>
      </c>
      <c r="N63" s="4">
        <v>57</v>
      </c>
      <c r="O63" s="4">
        <v>1</v>
      </c>
      <c r="P63" s="8">
        <v>0</v>
      </c>
      <c r="Q63" s="7">
        <v>4</v>
      </c>
      <c r="R63" s="4">
        <v>11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Najee Harris</v>
      </c>
      <c r="B64" s="4" t="str">
        <f ca="1">IFERROR(__xludf.DUMMYFUNCTION("INDEX(IFNA(REGEXEXTRACT(D64, ""([^ ]+)$"")))"),"PIT")</f>
        <v>PIT</v>
      </c>
      <c r="C64" s="4">
        <f t="shared" si="1"/>
        <v>14.600000000000001</v>
      </c>
      <c r="D64" s="4" t="s">
        <v>142</v>
      </c>
      <c r="E64" s="7" t="s">
        <v>354</v>
      </c>
      <c r="F64" s="6">
        <v>12</v>
      </c>
      <c r="G64" s="7">
        <v>0</v>
      </c>
      <c r="H64" s="4">
        <v>0</v>
      </c>
      <c r="I64" s="4">
        <v>0</v>
      </c>
      <c r="J64" s="4">
        <v>0</v>
      </c>
      <c r="K64" s="4">
        <v>0</v>
      </c>
      <c r="L64" s="8">
        <v>0</v>
      </c>
      <c r="M64" s="7">
        <v>19</v>
      </c>
      <c r="N64" s="4">
        <v>114</v>
      </c>
      <c r="O64" s="4">
        <v>0</v>
      </c>
      <c r="P64" s="8">
        <v>0</v>
      </c>
      <c r="Q64" s="7">
        <v>3</v>
      </c>
      <c r="R64" s="4">
        <v>17</v>
      </c>
      <c r="S64" s="4">
        <v>0</v>
      </c>
      <c r="T64" s="8">
        <v>0</v>
      </c>
      <c r="U64" s="7">
        <v>0</v>
      </c>
      <c r="V64" s="8">
        <v>0</v>
      </c>
    </row>
    <row r="65" spans="1:22" x14ac:dyDescent="0.2">
      <c r="A65" s="4" t="str">
        <f t="shared" ca="1" si="0"/>
        <v>Trey McBride</v>
      </c>
      <c r="B65" s="4" t="str">
        <f ca="1">IFERROR(__xludf.DUMMYFUNCTION("INDEX(IFNA(REGEXEXTRACT(D65, ""([^ ]+)$"")))"),"ARI")</f>
        <v>ARI</v>
      </c>
      <c r="C65" s="4">
        <f t="shared" si="1"/>
        <v>16.899999999999999</v>
      </c>
      <c r="D65" s="4" t="s">
        <v>197</v>
      </c>
      <c r="E65" s="7" t="s">
        <v>92</v>
      </c>
      <c r="F65" s="6">
        <v>12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0</v>
      </c>
      <c r="N65" s="4">
        <v>0</v>
      </c>
      <c r="O65" s="4">
        <v>0</v>
      </c>
      <c r="P65" s="8">
        <v>0</v>
      </c>
      <c r="Q65" s="7">
        <v>9</v>
      </c>
      <c r="R65" s="4">
        <v>124</v>
      </c>
      <c r="S65" s="4">
        <v>0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Terry McLaurin</v>
      </c>
      <c r="B66" s="4" t="str">
        <f ca="1">IFERROR(__xludf.DUMMYFUNCTION("INDEX(IFNA(REGEXEXTRACT(D66, ""([^ ]+)$"")))"),"WAS")</f>
        <v>WAS</v>
      </c>
      <c r="C66" s="4">
        <f t="shared" si="1"/>
        <v>15</v>
      </c>
      <c r="D66" s="4" t="s">
        <v>255</v>
      </c>
      <c r="E66" s="7" t="s">
        <v>343</v>
      </c>
      <c r="F66" s="6">
        <v>12</v>
      </c>
      <c r="G66" s="7">
        <v>0</v>
      </c>
      <c r="H66" s="4">
        <v>0</v>
      </c>
      <c r="I66" s="4">
        <v>0</v>
      </c>
      <c r="J66" s="4">
        <v>0</v>
      </c>
      <c r="K66" s="4">
        <v>0</v>
      </c>
      <c r="L66" s="8">
        <v>0</v>
      </c>
      <c r="M66" s="7">
        <v>0</v>
      </c>
      <c r="N66" s="4">
        <v>0</v>
      </c>
      <c r="O66" s="4">
        <v>0</v>
      </c>
      <c r="P66" s="8">
        <v>0</v>
      </c>
      <c r="Q66" s="7">
        <v>5</v>
      </c>
      <c r="R66" s="4">
        <v>125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David Njoku</v>
      </c>
      <c r="B67" s="4" t="str">
        <f ca="1">IFERROR(__xludf.DUMMYFUNCTION("INDEX(IFNA(REGEXEXTRACT(D67, ""([^ ]+)$"")))"),"CLE")</f>
        <v>CLE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14.600000000000001</v>
      </c>
      <c r="D67" s="4" t="s">
        <v>178</v>
      </c>
      <c r="E67" s="7" t="s">
        <v>61</v>
      </c>
      <c r="F67" s="6">
        <v>12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5</v>
      </c>
      <c r="R67" s="4">
        <v>61</v>
      </c>
      <c r="S67" s="4">
        <v>1</v>
      </c>
      <c r="T67" s="8">
        <v>0</v>
      </c>
      <c r="U67" s="7">
        <v>0</v>
      </c>
      <c r="V67" s="8">
        <v>0</v>
      </c>
    </row>
    <row r="68" spans="1:22" x14ac:dyDescent="0.2">
      <c r="A68" s="4" t="str">
        <f t="shared" ca="1" si="0"/>
        <v>Brian Thomas</v>
      </c>
      <c r="B68" s="4" t="str">
        <f ca="1">IFERROR(__xludf.DUMMYFUNCTION("INDEX(IFNA(REGEXEXTRACT(D68, ""([^ ]+)$"")))"),"JAX")</f>
        <v>JAX</v>
      </c>
      <c r="C68" s="4">
        <f t="shared" si="2"/>
        <v>13.5</v>
      </c>
      <c r="D68" s="4" t="s">
        <v>120</v>
      </c>
      <c r="E68" s="7" t="s">
        <v>23</v>
      </c>
      <c r="F68" s="6">
        <v>12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3</v>
      </c>
      <c r="R68" s="4">
        <v>60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Calvin Austin</v>
      </c>
      <c r="B69" s="4" t="str">
        <f ca="1">IFERROR(__xludf.DUMMYFUNCTION("INDEX(IFNA(REGEXEXTRACT(D69, ""([^ ]+)$"")))"),"PIT")</f>
        <v>PIT</v>
      </c>
      <c r="C69" s="4">
        <f t="shared" si="2"/>
        <v>12.9</v>
      </c>
      <c r="D69" s="4" t="s">
        <v>282</v>
      </c>
      <c r="E69" s="7" t="s">
        <v>354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3</v>
      </c>
      <c r="R69" s="4">
        <v>54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Ja'Marr Chase</v>
      </c>
      <c r="B70" s="4" t="str">
        <f ca="1">IFERROR(__xludf.DUMMYFUNCTION("INDEX(IFNA(REGEXEXTRACT(D70, ""([^ ]+)$"")))"),"CIN")</f>
        <v>CIN</v>
      </c>
      <c r="C70" s="4">
        <f t="shared" si="2"/>
        <v>15.9</v>
      </c>
      <c r="D70" s="4" t="s">
        <v>149</v>
      </c>
      <c r="E70" s="7" t="s">
        <v>423</v>
      </c>
      <c r="F70" s="6">
        <v>11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0</v>
      </c>
      <c r="N70" s="4">
        <v>0</v>
      </c>
      <c r="O70" s="4">
        <v>0</v>
      </c>
      <c r="P70" s="8">
        <v>0</v>
      </c>
      <c r="Q70" s="7">
        <v>9</v>
      </c>
      <c r="R70" s="4">
        <v>54</v>
      </c>
      <c r="S70" s="4">
        <v>1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Zay Flowers</v>
      </c>
      <c r="B71" s="4" t="str">
        <f ca="1">IFERROR(__xludf.DUMMYFUNCTION("INDEX(IFNA(REGEXEXTRACT(D71, ""([^ ]+)$"")))"),"BAL")</f>
        <v>BAL</v>
      </c>
      <c r="C71" s="4">
        <f t="shared" si="2"/>
        <v>15</v>
      </c>
      <c r="D71" s="4" t="s">
        <v>172</v>
      </c>
      <c r="E71" s="7" t="s">
        <v>85</v>
      </c>
      <c r="F71" s="6">
        <v>11</v>
      </c>
      <c r="G71" s="7">
        <v>0</v>
      </c>
      <c r="H71" s="4">
        <v>0</v>
      </c>
      <c r="I71" s="4">
        <v>0</v>
      </c>
      <c r="J71" s="4">
        <v>0</v>
      </c>
      <c r="K71" s="4">
        <v>0</v>
      </c>
      <c r="L71" s="8">
        <v>0</v>
      </c>
      <c r="M71" s="7">
        <v>0</v>
      </c>
      <c r="N71" s="4">
        <v>0</v>
      </c>
      <c r="O71" s="4">
        <v>0</v>
      </c>
      <c r="P71" s="8">
        <v>0</v>
      </c>
      <c r="Q71" s="7">
        <v>7</v>
      </c>
      <c r="R71" s="4">
        <v>115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Kareem Hunt</v>
      </c>
      <c r="B72" s="4" t="str">
        <f ca="1">IFERROR(__xludf.DUMMYFUNCTION("INDEX(IFNA(REGEXEXTRACT(D72, ""([^ ]+)$"")))"),"KC")</f>
        <v>KC</v>
      </c>
      <c r="C72" s="4">
        <f t="shared" si="2"/>
        <v>12.8</v>
      </c>
      <c r="D72" s="4" t="s">
        <v>466</v>
      </c>
      <c r="E72" s="7" t="s">
        <v>420</v>
      </c>
      <c r="F72" s="6">
        <v>11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21</v>
      </c>
      <c r="N72" s="4">
        <v>59</v>
      </c>
      <c r="O72" s="4">
        <v>1</v>
      </c>
      <c r="P72" s="8">
        <v>0</v>
      </c>
      <c r="Q72" s="7">
        <v>1</v>
      </c>
      <c r="R72" s="4">
        <v>4</v>
      </c>
      <c r="S72" s="4">
        <v>0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Justin Jefferson</v>
      </c>
      <c r="B73" s="4" t="str">
        <f ca="1">IFERROR(__xludf.DUMMYFUNCTION("INDEX(IFNA(REGEXEXTRACT(D73, ""([^ ]+)$"")))"),"MIN")</f>
        <v>MIN</v>
      </c>
      <c r="C73" s="4">
        <f t="shared" si="2"/>
        <v>15.5</v>
      </c>
      <c r="D73" s="4" t="s">
        <v>98</v>
      </c>
      <c r="E73" s="7" t="s">
        <v>419</v>
      </c>
      <c r="F73" s="6">
        <v>11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8</v>
      </c>
      <c r="R73" s="4">
        <v>115</v>
      </c>
      <c r="S73" s="4">
        <v>0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Alvin Kamara</v>
      </c>
      <c r="B74" s="4" t="str">
        <f ca="1">IFERROR(__xludf.DUMMYFUNCTION("INDEX(IFNA(REGEXEXTRACT(D74, ""([^ ]+)$"")))"),"NO")</f>
        <v>NO</v>
      </c>
      <c r="C74" s="4">
        <f t="shared" si="2"/>
        <v>15.2</v>
      </c>
      <c r="D74" s="4" t="s">
        <v>67</v>
      </c>
      <c r="E74" s="7" t="s">
        <v>82</v>
      </c>
      <c r="F74" s="6">
        <v>11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10</v>
      </c>
      <c r="N74" s="4">
        <v>67</v>
      </c>
      <c r="O74" s="4">
        <v>0</v>
      </c>
      <c r="P74" s="8">
        <v>0</v>
      </c>
      <c r="Q74" s="7">
        <v>6</v>
      </c>
      <c r="R74" s="4">
        <v>55</v>
      </c>
      <c r="S74" s="4">
        <v>0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Cooper Kupp</v>
      </c>
      <c r="B75" s="4" t="str">
        <f ca="1">IFERROR(__xludf.DUMMYFUNCTION("INDEX(IFNA(REGEXEXTRACT(D75, ""([^ ]+)$"")))"),"LA")</f>
        <v>LA</v>
      </c>
      <c r="C75" s="4">
        <f t="shared" si="2"/>
        <v>13.600000000000001</v>
      </c>
      <c r="D75" s="4" t="s">
        <v>55</v>
      </c>
      <c r="E75" s="7" t="s">
        <v>155</v>
      </c>
      <c r="F75" s="6">
        <v>11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5</v>
      </c>
      <c r="R75" s="4">
        <v>51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Jakobi Meyers</v>
      </c>
      <c r="B76" s="4" t="str">
        <f ca="1">IFERROR(__xludf.DUMMYFUNCTION("INDEX(IFNA(REGEXEXTRACT(D76, ""([^ ]+)$"")))"),"LV")</f>
        <v>LV</v>
      </c>
      <c r="C76" s="4">
        <f t="shared" si="2"/>
        <v>14.2</v>
      </c>
      <c r="D76" s="4" t="s">
        <v>153</v>
      </c>
      <c r="E76" s="7" t="s">
        <v>424</v>
      </c>
      <c r="F76" s="6">
        <v>11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0</v>
      </c>
      <c r="N76" s="4">
        <v>0</v>
      </c>
      <c r="O76" s="4">
        <v>0</v>
      </c>
      <c r="P76" s="8">
        <v>0</v>
      </c>
      <c r="Q76" s="7">
        <v>6</v>
      </c>
      <c r="R76" s="4">
        <v>52</v>
      </c>
      <c r="S76" s="4">
        <v>1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Tony Pollard</v>
      </c>
      <c r="B77" s="4" t="str">
        <f ca="1">IFERROR(__xludf.DUMMYFUNCTION("INDEX(IFNA(REGEXEXTRACT(D77, ""([^ ]+)$"")))"),"TEN")</f>
        <v>TEN</v>
      </c>
      <c r="C77" s="4">
        <f t="shared" si="2"/>
        <v>13.200000000000001</v>
      </c>
      <c r="D77" s="4" t="s">
        <v>75</v>
      </c>
      <c r="E77" s="7" t="s">
        <v>56</v>
      </c>
      <c r="F77" s="6">
        <v>11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20</v>
      </c>
      <c r="N77" s="4">
        <v>94</v>
      </c>
      <c r="O77" s="4">
        <v>0</v>
      </c>
      <c r="P77" s="8">
        <v>0</v>
      </c>
      <c r="Q77" s="7">
        <v>3</v>
      </c>
      <c r="R77" s="4">
        <v>23</v>
      </c>
      <c r="S77" s="4">
        <v>0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Garrett Wilson</v>
      </c>
      <c r="B78" s="4" t="str">
        <f ca="1">IFERROR(__xludf.DUMMYFUNCTION("INDEX(IFNA(REGEXEXTRACT(D78, ""([^ ]+)$"")))"),"NYJ")</f>
        <v>NYJ</v>
      </c>
      <c r="C78" s="4">
        <f t="shared" si="2"/>
        <v>13.8</v>
      </c>
      <c r="D78" s="4" t="s">
        <v>158</v>
      </c>
      <c r="E78" s="7" t="s">
        <v>346</v>
      </c>
      <c r="F78" s="6">
        <v>11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5</v>
      </c>
      <c r="R78" s="4">
        <v>113</v>
      </c>
      <c r="S78" s="4">
        <v>0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Saquon Barkley</v>
      </c>
      <c r="B79" s="4" t="str">
        <f ca="1">IFERROR(__xludf.DUMMYFUNCTION("INDEX(IFNA(REGEXEXTRACT(D79, ""([^ ]+)$"")))"),"PHI")</f>
        <v>PHI</v>
      </c>
      <c r="C79" s="4">
        <f t="shared" si="2"/>
        <v>11.600000000000001</v>
      </c>
      <c r="D79" s="4" t="s">
        <v>22</v>
      </c>
      <c r="E79" s="7" t="s">
        <v>59</v>
      </c>
      <c r="F79" s="6">
        <v>10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22</v>
      </c>
      <c r="N79" s="4">
        <v>108</v>
      </c>
      <c r="O79" s="4">
        <v>0</v>
      </c>
      <c r="P79" s="8">
        <v>0</v>
      </c>
      <c r="Q79" s="7">
        <v>1</v>
      </c>
      <c r="R79" s="4">
        <v>3</v>
      </c>
      <c r="S79" s="4">
        <v>0</v>
      </c>
      <c r="T79" s="8">
        <v>0</v>
      </c>
      <c r="U79" s="7">
        <v>0</v>
      </c>
      <c r="V79" s="8">
        <v>0</v>
      </c>
    </row>
    <row r="80" spans="1:22" x14ac:dyDescent="0.2">
      <c r="A80" s="4" t="str">
        <f t="shared" ca="1" si="0"/>
        <v>Tyler Conklin</v>
      </c>
      <c r="B80" s="4" t="str">
        <f ca="1">IFERROR(__xludf.DUMMYFUNCTION("INDEX(IFNA(REGEXEXTRACT(D80, ""([^ ]+)$"")))"),"NYJ")</f>
        <v>NYJ</v>
      </c>
      <c r="C80" s="4">
        <f t="shared" si="2"/>
        <v>11.7</v>
      </c>
      <c r="D80" s="4" t="s">
        <v>288</v>
      </c>
      <c r="E80" s="7" t="s">
        <v>346</v>
      </c>
      <c r="F80" s="6">
        <v>10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3</v>
      </c>
      <c r="R80" s="4">
        <v>42</v>
      </c>
      <c r="S80" s="4">
        <v>1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Sam LaPorta</v>
      </c>
      <c r="B81" s="4" t="str">
        <f ca="1">IFERROR(__xludf.DUMMYFUNCTION("INDEX(IFNA(REGEXEXTRACT(D81, ""([^ ]+)$"")))"),"DET")</f>
        <v>DET</v>
      </c>
      <c r="C81" s="4">
        <f t="shared" si="2"/>
        <v>13.8</v>
      </c>
      <c r="D81" s="4" t="s">
        <v>176</v>
      </c>
      <c r="E81" s="7" t="s">
        <v>157</v>
      </c>
      <c r="F81" s="6">
        <v>10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6</v>
      </c>
      <c r="R81" s="4">
        <v>48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Drake Maye</v>
      </c>
      <c r="B82" s="4" t="str">
        <f ca="1">IFERROR(__xludf.DUMMYFUNCTION("INDEX(IFNA(REGEXEXTRACT(D82, ""([^ ]+)$"")))"),"NE")</f>
        <v>NE</v>
      </c>
      <c r="C82" s="4">
        <f t="shared" si="2"/>
        <v>11.52</v>
      </c>
      <c r="D82" s="4" t="s">
        <v>442</v>
      </c>
      <c r="E82" s="7" t="s">
        <v>42</v>
      </c>
      <c r="F82" s="6">
        <v>10</v>
      </c>
      <c r="G82" s="7">
        <v>6</v>
      </c>
      <c r="H82" s="4">
        <v>3</v>
      </c>
      <c r="I82" s="4">
        <v>23</v>
      </c>
      <c r="J82" s="4">
        <v>0</v>
      </c>
      <c r="K82" s="4">
        <v>0</v>
      </c>
      <c r="L82" s="8">
        <v>0</v>
      </c>
      <c r="M82" s="7">
        <v>3</v>
      </c>
      <c r="N82" s="4">
        <v>46</v>
      </c>
      <c r="O82" s="4">
        <v>1</v>
      </c>
      <c r="P82" s="8">
        <v>0</v>
      </c>
      <c r="Q82" s="7">
        <v>0</v>
      </c>
      <c r="R82" s="4">
        <v>0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Jaleel McLaughlin</v>
      </c>
      <c r="B83" s="4" t="str">
        <f ca="1">IFERROR(__xludf.DUMMYFUNCTION("INDEX(IFNA(REGEXEXTRACT(D83, ""([^ ]+)$"")))"),"DEN")</f>
        <v>DEN</v>
      </c>
      <c r="C83" s="4">
        <f t="shared" si="2"/>
        <v>12.100000000000001</v>
      </c>
      <c r="D83" s="4" t="s">
        <v>254</v>
      </c>
      <c r="E83" s="7" t="s">
        <v>29</v>
      </c>
      <c r="F83" s="6">
        <v>10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8</v>
      </c>
      <c r="N83" s="4">
        <v>47</v>
      </c>
      <c r="O83" s="4">
        <v>0</v>
      </c>
      <c r="P83" s="8">
        <v>0</v>
      </c>
      <c r="Q83" s="7">
        <v>1</v>
      </c>
      <c r="R83" s="4">
        <v>9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Puka Nacua</v>
      </c>
      <c r="B84" s="4" t="str">
        <f ca="1">IFERROR(__xludf.DUMMYFUNCTION("INDEX(IFNA(REGEXEXTRACT(D84, ""([^ ]+)$"")))"),"LA")</f>
        <v>LA</v>
      </c>
      <c r="C84" s="4">
        <f t="shared" si="2"/>
        <v>14.600000000000001</v>
      </c>
      <c r="D84" s="4" t="s">
        <v>199</v>
      </c>
      <c r="E84" s="7" t="s">
        <v>155</v>
      </c>
      <c r="F84" s="6">
        <v>10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2</v>
      </c>
      <c r="N84" s="4">
        <v>5</v>
      </c>
      <c r="O84" s="4">
        <v>0</v>
      </c>
      <c r="P84" s="8">
        <v>0</v>
      </c>
      <c r="Q84" s="7">
        <v>7</v>
      </c>
      <c r="R84" s="4">
        <v>106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Chris Olave</v>
      </c>
      <c r="B85" s="4" t="str">
        <f ca="1">IFERROR(__xludf.DUMMYFUNCTION("INDEX(IFNA(REGEXEXTRACT(D85, ""([^ ]+)$"")))"),"NO")</f>
        <v>NO</v>
      </c>
      <c r="C85" s="4">
        <f t="shared" si="2"/>
        <v>14.700000000000001</v>
      </c>
      <c r="D85" s="4" t="s">
        <v>262</v>
      </c>
      <c r="E85" s="7" t="s">
        <v>82</v>
      </c>
      <c r="F85" s="6">
        <v>10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8</v>
      </c>
      <c r="R85" s="4">
        <v>107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Khalil Shakir</v>
      </c>
      <c r="B86" s="4" t="str">
        <f ca="1">IFERROR(__xludf.DUMMYFUNCTION("INDEX(IFNA(REGEXEXTRACT(D86, ""([^ ]+)$"")))"),"BUF")</f>
        <v>BUF</v>
      </c>
      <c r="C86" s="4">
        <f t="shared" si="2"/>
        <v>15.400000000000002</v>
      </c>
      <c r="D86" s="4" t="s">
        <v>118</v>
      </c>
      <c r="E86" s="7" t="s">
        <v>112</v>
      </c>
      <c r="F86" s="6">
        <v>10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1</v>
      </c>
      <c r="N86" s="4">
        <v>2</v>
      </c>
      <c r="O86" s="4">
        <v>0</v>
      </c>
      <c r="P86" s="8">
        <v>0</v>
      </c>
      <c r="Q86" s="7">
        <v>9</v>
      </c>
      <c r="R86" s="4">
        <v>107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Darius Slayton</v>
      </c>
      <c r="B87" s="4" t="str">
        <f ca="1">IFERROR(__xludf.DUMMYFUNCTION("INDEX(IFNA(REGEXEXTRACT(D87, ""([^ ]+)$"")))"),"NYG")</f>
        <v>NYG</v>
      </c>
      <c r="C87" s="4">
        <f t="shared" si="2"/>
        <v>12.8</v>
      </c>
      <c r="D87" s="4" t="s">
        <v>223</v>
      </c>
      <c r="E87" s="7" t="s">
        <v>425</v>
      </c>
      <c r="F87" s="6">
        <v>10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0</v>
      </c>
      <c r="N87" s="4">
        <v>0</v>
      </c>
      <c r="O87" s="4">
        <v>0</v>
      </c>
      <c r="P87" s="8">
        <v>0</v>
      </c>
      <c r="Q87" s="7">
        <v>4</v>
      </c>
      <c r="R87" s="4">
        <v>108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Courtland Sutton</v>
      </c>
      <c r="B88" s="4" t="str">
        <f ca="1">IFERROR(__xludf.DUMMYFUNCTION("INDEX(IFNA(REGEXEXTRACT(D88, ""([^ ]+)$"")))"),"DEN")</f>
        <v>DEN</v>
      </c>
      <c r="C88" s="4">
        <f t="shared" si="2"/>
        <v>13.120000000000001</v>
      </c>
      <c r="D88" s="4" t="s">
        <v>203</v>
      </c>
      <c r="E88" s="7" t="s">
        <v>29</v>
      </c>
      <c r="F88" s="6">
        <v>10</v>
      </c>
      <c r="G88" s="7">
        <v>1</v>
      </c>
      <c r="H88" s="4">
        <v>1</v>
      </c>
      <c r="I88" s="4">
        <v>28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8</v>
      </c>
      <c r="R88" s="4">
        <v>100</v>
      </c>
      <c r="S88" s="4">
        <v>0</v>
      </c>
      <c r="T88" s="8">
        <v>0</v>
      </c>
      <c r="U88" s="7">
        <v>1</v>
      </c>
      <c r="V88" s="8">
        <v>0</v>
      </c>
    </row>
    <row r="89" spans="1:22" x14ac:dyDescent="0.2">
      <c r="A89" s="4" t="str">
        <f t="shared" ca="1" si="0"/>
        <v>Rachaad White</v>
      </c>
      <c r="B89" s="4" t="str">
        <f ca="1">IFERROR(__xludf.DUMMYFUNCTION("INDEX(IFNA(REGEXEXTRACT(D89, ""([^ ]+)$"")))"),"TB")</f>
        <v>TB</v>
      </c>
      <c r="C89" s="4">
        <f t="shared" si="2"/>
        <v>13.200000000000001</v>
      </c>
      <c r="D89" s="4" t="s">
        <v>122</v>
      </c>
      <c r="E89" s="7" t="s">
        <v>339</v>
      </c>
      <c r="F89" s="6">
        <v>10</v>
      </c>
      <c r="G89" s="7">
        <v>0</v>
      </c>
      <c r="H89" s="4">
        <v>0</v>
      </c>
      <c r="I89" s="4">
        <v>0</v>
      </c>
      <c r="J89" s="4">
        <v>0</v>
      </c>
      <c r="K89" s="4">
        <v>0</v>
      </c>
      <c r="L89" s="8">
        <v>0</v>
      </c>
      <c r="M89" s="7">
        <v>6</v>
      </c>
      <c r="N89" s="4">
        <v>29</v>
      </c>
      <c r="O89" s="4">
        <v>0</v>
      </c>
      <c r="P89" s="8">
        <v>0</v>
      </c>
      <c r="Q89" s="7">
        <v>5</v>
      </c>
      <c r="R89" s="4">
        <v>38</v>
      </c>
      <c r="S89" s="4">
        <v>1</v>
      </c>
      <c r="T89" s="8">
        <v>0</v>
      </c>
      <c r="U89" s="7">
        <v>1</v>
      </c>
      <c r="V89" s="8">
        <v>0</v>
      </c>
    </row>
    <row r="90" spans="1:22" x14ac:dyDescent="0.2">
      <c r="A90" s="4" t="str">
        <f t="shared" ca="1" si="0"/>
        <v>Caleb Williams</v>
      </c>
      <c r="B90" s="4" t="str">
        <f ca="1">IFERROR(__xludf.DUMMYFUNCTION("INDEX(IFNA(REGEXEXTRACT(D90, ""([^ ]+)$"")))"),"CHI")</f>
        <v>CHI</v>
      </c>
      <c r="C90" s="4">
        <f t="shared" si="2"/>
        <v>9.9400000000000013</v>
      </c>
      <c r="D90" s="4" t="s">
        <v>156</v>
      </c>
      <c r="E90" s="7" t="s">
        <v>341</v>
      </c>
      <c r="F90" s="6">
        <v>10</v>
      </c>
      <c r="G90" s="7">
        <v>24</v>
      </c>
      <c r="H90" s="4">
        <v>10</v>
      </c>
      <c r="I90" s="4">
        <v>131</v>
      </c>
      <c r="J90" s="4">
        <v>0</v>
      </c>
      <c r="K90" s="4">
        <v>0</v>
      </c>
      <c r="L90" s="8">
        <v>1</v>
      </c>
      <c r="M90" s="7">
        <v>9</v>
      </c>
      <c r="N90" s="4">
        <v>47</v>
      </c>
      <c r="O90" s="4">
        <v>0</v>
      </c>
      <c r="P90" s="8">
        <v>0</v>
      </c>
      <c r="Q90" s="7">
        <v>0</v>
      </c>
      <c r="R90" s="4">
        <v>0</v>
      </c>
      <c r="S90" s="4">
        <v>0</v>
      </c>
      <c r="T90" s="8">
        <v>0</v>
      </c>
      <c r="U90" s="7">
        <v>1</v>
      </c>
      <c r="V90" s="8">
        <v>0</v>
      </c>
    </row>
    <row r="91" spans="1:22" x14ac:dyDescent="0.2">
      <c r="A91" s="4" t="str">
        <f t="shared" ca="1" si="0"/>
        <v>Malik Willis</v>
      </c>
      <c r="B91" s="4" t="str">
        <f ca="1">IFERROR(__xludf.DUMMYFUNCTION("INDEX(IFNA(REGEXEXTRACT(D91, ""([^ ]+)$"")))"),"GB")</f>
        <v>GB</v>
      </c>
      <c r="C91" s="4">
        <f t="shared" si="2"/>
        <v>8.5400000000000009</v>
      </c>
      <c r="D91" s="4" t="s">
        <v>333</v>
      </c>
      <c r="E91" s="7" t="s">
        <v>351</v>
      </c>
      <c r="F91" s="6">
        <v>10</v>
      </c>
      <c r="G91" s="7">
        <v>5</v>
      </c>
      <c r="H91" s="4">
        <v>4</v>
      </c>
      <c r="I91" s="4">
        <v>56</v>
      </c>
      <c r="J91" s="4">
        <v>1</v>
      </c>
      <c r="K91" s="4">
        <v>0</v>
      </c>
      <c r="L91" s="8">
        <v>0</v>
      </c>
      <c r="M91" s="7">
        <v>4</v>
      </c>
      <c r="N91" s="4">
        <v>23</v>
      </c>
      <c r="O91" s="4">
        <v>0</v>
      </c>
      <c r="P91" s="8">
        <v>0</v>
      </c>
      <c r="Q91" s="7">
        <v>0</v>
      </c>
      <c r="R91" s="4">
        <v>0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Nelson Agholor</v>
      </c>
      <c r="B92" s="4" t="str">
        <f ca="1">IFERROR(__xludf.DUMMYFUNCTION("INDEX(IFNA(REGEXEXTRACT(D92, ""([^ ]+)$"")))"),"BAL")</f>
        <v>BAL</v>
      </c>
      <c r="C92" s="4">
        <f t="shared" si="2"/>
        <v>11.1</v>
      </c>
      <c r="D92" s="4" t="s">
        <v>279</v>
      </c>
      <c r="E92" s="7" t="s">
        <v>85</v>
      </c>
      <c r="F92" s="6">
        <v>9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3</v>
      </c>
      <c r="R92" s="4">
        <v>36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Braelon Allen</v>
      </c>
      <c r="B93" s="4" t="str">
        <f ca="1">IFERROR(__xludf.DUMMYFUNCTION("INDEX(IFNA(REGEXEXTRACT(D93, ""([^ ]+)$"")))"),"NYJ")</f>
        <v>NYJ</v>
      </c>
      <c r="C93" s="4">
        <f t="shared" si="2"/>
        <v>9.1999999999999993</v>
      </c>
      <c r="D93" s="4" t="s">
        <v>280</v>
      </c>
      <c r="E93" s="7" t="s">
        <v>346</v>
      </c>
      <c r="F93" s="6">
        <v>9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12</v>
      </c>
      <c r="N93" s="4">
        <v>32</v>
      </c>
      <c r="O93" s="4">
        <v>1</v>
      </c>
      <c r="P93" s="8">
        <v>0</v>
      </c>
      <c r="Q93" s="7">
        <v>0</v>
      </c>
      <c r="R93" s="4">
        <v>0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Mark Andrews</v>
      </c>
      <c r="B94" s="4" t="str">
        <f ca="1">IFERROR(__xludf.DUMMYFUNCTION("INDEX(IFNA(REGEXEXTRACT(D94, ""([^ ]+)$"")))"),"BAL")</f>
        <v>BAL</v>
      </c>
      <c r="C94" s="4">
        <f t="shared" si="2"/>
        <v>12.1</v>
      </c>
      <c r="D94" s="4" t="s">
        <v>229</v>
      </c>
      <c r="E94" s="7" t="s">
        <v>85</v>
      </c>
      <c r="F94" s="6">
        <v>9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0</v>
      </c>
      <c r="N94" s="4">
        <v>0</v>
      </c>
      <c r="O94" s="4">
        <v>0</v>
      </c>
      <c r="P94" s="8">
        <v>0</v>
      </c>
      <c r="Q94" s="7">
        <v>5</v>
      </c>
      <c r="R94" s="4">
        <v>36</v>
      </c>
      <c r="S94" s="4">
        <v>1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Chase Brown</v>
      </c>
      <c r="B95" s="4" t="str">
        <f ca="1">IFERROR(__xludf.DUMMYFUNCTION("INDEX(IFNA(REGEXEXTRACT(D95, ""([^ ]+)$"")))"),"CIN")</f>
        <v>CIN</v>
      </c>
      <c r="C95" s="4">
        <f t="shared" si="2"/>
        <v>10.399999999999999</v>
      </c>
      <c r="D95" s="4" t="s">
        <v>210</v>
      </c>
      <c r="E95" s="7" t="s">
        <v>423</v>
      </c>
      <c r="F95" s="6">
        <v>9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12</v>
      </c>
      <c r="N95" s="4">
        <v>32</v>
      </c>
      <c r="O95" s="4">
        <v>1</v>
      </c>
      <c r="P95" s="8">
        <v>0</v>
      </c>
      <c r="Q95" s="7">
        <v>2</v>
      </c>
      <c r="R95" s="4">
        <v>2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Nathaniel Dell</v>
      </c>
      <c r="B96" s="4" t="str">
        <f ca="1">IFERROR(__xludf.DUMMYFUNCTION("INDEX(IFNA(REGEXEXTRACT(D96, ""([^ ]+)$"")))"),"HOU")</f>
        <v>HOU</v>
      </c>
      <c r="C96" s="4">
        <f t="shared" si="2"/>
        <v>11.5</v>
      </c>
      <c r="D96" s="4" t="s">
        <v>164</v>
      </c>
      <c r="E96" s="7" t="s">
        <v>352</v>
      </c>
      <c r="F96" s="6">
        <v>9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4</v>
      </c>
      <c r="R96" s="4">
        <v>35</v>
      </c>
      <c r="S96" s="4">
        <v>1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Ezekiel Elliott</v>
      </c>
      <c r="B97" s="4" t="str">
        <f ca="1">IFERROR(__xludf.DUMMYFUNCTION("INDEX(IFNA(REGEXEXTRACT(D97, ""([^ ]+)$"")))"),"LAC")</f>
        <v>LAC</v>
      </c>
      <c r="C97" s="4">
        <f t="shared" si="2"/>
        <v>10.3</v>
      </c>
      <c r="D97" s="4" t="s">
        <v>106</v>
      </c>
      <c r="E97" s="7" t="s">
        <v>39</v>
      </c>
      <c r="F97" s="6">
        <v>9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10</v>
      </c>
      <c r="N97" s="4">
        <v>34</v>
      </c>
      <c r="O97" s="4">
        <v>1</v>
      </c>
      <c r="P97" s="8">
        <v>0</v>
      </c>
      <c r="Q97" s="7">
        <v>1</v>
      </c>
      <c r="R97" s="4">
        <v>4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Evan Engram</v>
      </c>
      <c r="B98" s="4" t="str">
        <f ca="1">IFERROR(__xludf.DUMMYFUNCTION("INDEX(IFNA(REGEXEXTRACT(D98, ""([^ ]+)$"")))"),"JAX")</f>
        <v>JAX</v>
      </c>
      <c r="C98" s="4">
        <f t="shared" si="2"/>
        <v>11.6</v>
      </c>
      <c r="D98" s="4" t="s">
        <v>293</v>
      </c>
      <c r="E98" s="7" t="s">
        <v>23</v>
      </c>
      <c r="F98" s="6">
        <v>9</v>
      </c>
      <c r="G98" s="7">
        <v>0</v>
      </c>
      <c r="H98" s="4">
        <v>0</v>
      </c>
      <c r="I98" s="4">
        <v>0</v>
      </c>
      <c r="J98" s="4">
        <v>0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4</v>
      </c>
      <c r="R98" s="4">
        <v>36</v>
      </c>
      <c r="S98" s="4">
        <v>1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Dalton Kincaid</v>
      </c>
      <c r="B99" s="4" t="str">
        <f ca="1">IFERROR(__xludf.DUMMYFUNCTION("INDEX(IFNA(REGEXEXTRACT(D99, ""([^ ]+)$"")))"),"BUF")</f>
        <v>BUF</v>
      </c>
      <c r="C99" s="4">
        <f t="shared" si="2"/>
        <v>11.1</v>
      </c>
      <c r="D99" s="4" t="s">
        <v>250</v>
      </c>
      <c r="E99" s="7" t="s">
        <v>112</v>
      </c>
      <c r="F99" s="6">
        <v>9</v>
      </c>
      <c r="G99" s="7">
        <v>0</v>
      </c>
      <c r="H99" s="4">
        <v>0</v>
      </c>
      <c r="I99" s="4">
        <v>0</v>
      </c>
      <c r="J99" s="4">
        <v>0</v>
      </c>
      <c r="K99" s="4">
        <v>0</v>
      </c>
      <c r="L99" s="8">
        <v>0</v>
      </c>
      <c r="M99" s="7">
        <v>0</v>
      </c>
      <c r="N99" s="4">
        <v>0</v>
      </c>
      <c r="O99" s="4">
        <v>0</v>
      </c>
      <c r="P99" s="8">
        <v>0</v>
      </c>
      <c r="Q99" s="7">
        <v>4</v>
      </c>
      <c r="R99" s="4">
        <v>31</v>
      </c>
      <c r="S99" s="4">
        <v>1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Xavier Legette</v>
      </c>
      <c r="B100" s="4" t="str">
        <f ca="1">IFERROR(__xludf.DUMMYFUNCTION("INDEX(IFNA(REGEXEXTRACT(D100, ""([^ ]+)$"")))"),"CAR")</f>
        <v>CAR</v>
      </c>
      <c r="C100" s="4">
        <f t="shared" si="2"/>
        <v>11.4</v>
      </c>
      <c r="D100" s="4" t="s">
        <v>196</v>
      </c>
      <c r="E100" s="7" t="s">
        <v>356</v>
      </c>
      <c r="F100" s="6">
        <v>9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1</v>
      </c>
      <c r="N100" s="4">
        <v>0</v>
      </c>
      <c r="O100" s="4">
        <v>0</v>
      </c>
      <c r="P100" s="8">
        <v>0</v>
      </c>
      <c r="Q100" s="7">
        <v>4</v>
      </c>
      <c r="R100" s="4">
        <v>34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Josh Oliver</v>
      </c>
      <c r="B101" s="4" t="str">
        <f ca="1">IFERROR(__xludf.DUMMYFUNCTION("INDEX(IFNA(REGEXEXTRACT(D101, ""([^ ]+)$"")))"),"MIN")</f>
        <v>MIN</v>
      </c>
      <c r="C101" s="4">
        <f t="shared" si="2"/>
        <v>10</v>
      </c>
      <c r="D101" s="4" t="s">
        <v>220</v>
      </c>
      <c r="E101" s="7" t="s">
        <v>419</v>
      </c>
      <c r="F101" s="6">
        <v>9</v>
      </c>
      <c r="G101" s="7">
        <v>0</v>
      </c>
      <c r="H101" s="4">
        <v>0</v>
      </c>
      <c r="I101" s="4">
        <v>0</v>
      </c>
      <c r="J101" s="4">
        <v>0</v>
      </c>
      <c r="K101" s="4">
        <v>0</v>
      </c>
      <c r="L101" s="8">
        <v>0</v>
      </c>
      <c r="M101" s="7">
        <v>0</v>
      </c>
      <c r="N101" s="4">
        <v>0</v>
      </c>
      <c r="O101" s="4">
        <v>0</v>
      </c>
      <c r="P101" s="8">
        <v>0</v>
      </c>
      <c r="Q101" s="7">
        <v>2</v>
      </c>
      <c r="R101" s="4">
        <v>30</v>
      </c>
      <c r="S101" s="4">
        <v>1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Nick Westbrook</v>
      </c>
      <c r="B102" s="4" t="str">
        <f ca="1">IFERROR(__xludf.DUMMYFUNCTION("INDEX(IFNA(REGEXEXTRACT(D102, ""([^ ]+)$"")))"),"TEN")</f>
        <v>TEN</v>
      </c>
      <c r="C102" s="4">
        <f t="shared" si="2"/>
        <v>10.9</v>
      </c>
      <c r="D102" s="4" t="s">
        <v>505</v>
      </c>
      <c r="E102" s="7" t="s">
        <v>56</v>
      </c>
      <c r="F102" s="6">
        <v>9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0</v>
      </c>
      <c r="N102" s="4">
        <v>0</v>
      </c>
      <c r="O102" s="4">
        <v>0</v>
      </c>
      <c r="P102" s="8">
        <v>0</v>
      </c>
      <c r="Q102" s="7">
        <v>2</v>
      </c>
      <c r="R102" s="4">
        <v>39</v>
      </c>
      <c r="S102" s="4">
        <v>1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Michael Wilson</v>
      </c>
      <c r="B103" s="4" t="str">
        <f ca="1">IFERROR(__xludf.DUMMYFUNCTION("INDEX(IFNA(REGEXEXTRACT(D103, ""([^ ]+)$"")))"),"ARI")</f>
        <v>ARI</v>
      </c>
      <c r="C103" s="4">
        <f t="shared" si="2"/>
        <v>11.6</v>
      </c>
      <c r="D103" s="4" t="s">
        <v>159</v>
      </c>
      <c r="E103" s="7" t="s">
        <v>92</v>
      </c>
      <c r="F103" s="6">
        <v>9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5</v>
      </c>
      <c r="R103" s="4">
        <v>31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Xavier Worthy</v>
      </c>
      <c r="B104" s="4" t="str">
        <f ca="1">IFERROR(__xludf.DUMMYFUNCTION("INDEX(IFNA(REGEXEXTRACT(D104, ""([^ ]+)$"")))"),"KC")</f>
        <v>KC</v>
      </c>
      <c r="C104" s="4">
        <f t="shared" si="2"/>
        <v>11.7</v>
      </c>
      <c r="D104" s="4" t="s">
        <v>60</v>
      </c>
      <c r="E104" s="7" t="s">
        <v>420</v>
      </c>
      <c r="F104" s="6">
        <v>9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0</v>
      </c>
      <c r="N104" s="4">
        <v>0</v>
      </c>
      <c r="O104" s="4">
        <v>0</v>
      </c>
      <c r="P104" s="8">
        <v>0</v>
      </c>
      <c r="Q104" s="7">
        <v>4</v>
      </c>
      <c r="R104" s="4">
        <v>37</v>
      </c>
      <c r="S104" s="4">
        <v>1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Jacoby Brissett</v>
      </c>
      <c r="B105" s="4" t="str">
        <f ca="1">IFERROR(__xludf.DUMMYFUNCTION("INDEX(IFNA(REGEXEXTRACT(D105, ""([^ ]+)$"")))"),"NE")</f>
        <v>NE</v>
      </c>
      <c r="C105" s="4">
        <f t="shared" si="2"/>
        <v>8.3800000000000008</v>
      </c>
      <c r="D105" s="4" t="s">
        <v>140</v>
      </c>
      <c r="E105" s="7" t="s">
        <v>42</v>
      </c>
      <c r="F105" s="6">
        <v>8</v>
      </c>
      <c r="G105" s="7">
        <v>24</v>
      </c>
      <c r="H105" s="4">
        <v>15</v>
      </c>
      <c r="I105" s="4">
        <v>132</v>
      </c>
      <c r="J105" s="4">
        <v>0</v>
      </c>
      <c r="K105" s="4">
        <v>0</v>
      </c>
      <c r="L105" s="8">
        <v>1</v>
      </c>
      <c r="M105" s="7">
        <v>3</v>
      </c>
      <c r="N105" s="4">
        <v>11</v>
      </c>
      <c r="O105" s="4">
        <v>0</v>
      </c>
      <c r="P105" s="8">
        <v>0</v>
      </c>
      <c r="Q105" s="7">
        <v>0</v>
      </c>
      <c r="R105" s="4">
        <v>0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A.J. Brown</v>
      </c>
      <c r="B106" s="4" t="str">
        <f ca="1">IFERROR(__xludf.DUMMYFUNCTION("INDEX(IFNA(REGEXEXTRACT(D106, ""([^ ]+)$"")))"),"PHI")</f>
        <v>PHI</v>
      </c>
      <c r="C106" s="4">
        <f t="shared" si="2"/>
        <v>10.9</v>
      </c>
      <c r="D106" s="4" t="s">
        <v>62</v>
      </c>
      <c r="E106" s="7" t="s">
        <v>59</v>
      </c>
      <c r="F106" s="6">
        <v>8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5</v>
      </c>
      <c r="R106" s="4">
        <v>84</v>
      </c>
      <c r="S106" s="4">
        <v>0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Zach Charbonnet</v>
      </c>
      <c r="B107" s="4" t="str">
        <f ca="1">IFERROR(__xludf.DUMMYFUNCTION("INDEX(IFNA(REGEXEXTRACT(D107, ""([^ ]+)$"")))"),"SEA")</f>
        <v>SEA</v>
      </c>
      <c r="C107" s="4">
        <f t="shared" si="2"/>
        <v>9.9</v>
      </c>
      <c r="D107" s="4" t="s">
        <v>124</v>
      </c>
      <c r="E107" s="7" t="s">
        <v>342</v>
      </c>
      <c r="F107" s="6">
        <v>8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3</v>
      </c>
      <c r="N107" s="4">
        <v>4</v>
      </c>
      <c r="O107" s="4">
        <v>1</v>
      </c>
      <c r="P107" s="8">
        <v>0</v>
      </c>
      <c r="Q107" s="7">
        <v>3</v>
      </c>
      <c r="R107" s="4">
        <v>20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Stefon Diggs</v>
      </c>
      <c r="B108" s="4" t="str">
        <f ca="1">IFERROR(__xludf.DUMMYFUNCTION("INDEX(IFNA(REGEXEXTRACT(D108, ""([^ ]+)$"")))"),"HOU")</f>
        <v>HOU</v>
      </c>
      <c r="C108" s="4">
        <f t="shared" si="2"/>
        <v>10.199999999999999</v>
      </c>
      <c r="D108" s="4" t="s">
        <v>72</v>
      </c>
      <c r="E108" s="7" t="s">
        <v>352</v>
      </c>
      <c r="F108" s="6">
        <v>8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1</v>
      </c>
      <c r="N108" s="4">
        <v>-4</v>
      </c>
      <c r="O108" s="4">
        <v>0</v>
      </c>
      <c r="P108" s="8">
        <v>0</v>
      </c>
      <c r="Q108" s="7">
        <v>5</v>
      </c>
      <c r="R108" s="4">
        <v>81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Breece Hall</v>
      </c>
      <c r="B109" s="4" t="str">
        <f ca="1">IFERROR(__xludf.DUMMYFUNCTION("INDEX(IFNA(REGEXEXTRACT(D109, ""([^ ]+)$"")))"),"NYJ")</f>
        <v>NYJ</v>
      </c>
      <c r="C109" s="4">
        <f t="shared" si="2"/>
        <v>9.4</v>
      </c>
      <c r="D109" s="4" t="s">
        <v>80</v>
      </c>
      <c r="E109" s="7" t="s">
        <v>346</v>
      </c>
      <c r="F109" s="6">
        <v>8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16</v>
      </c>
      <c r="N109" s="4">
        <v>80</v>
      </c>
      <c r="O109" s="4">
        <v>0</v>
      </c>
      <c r="P109" s="8">
        <v>0</v>
      </c>
      <c r="Q109" s="7">
        <v>1</v>
      </c>
      <c r="R109" s="4">
        <v>9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Mar'Keise Irving</v>
      </c>
      <c r="B110" s="4" t="str">
        <f ca="1">IFERROR(__xludf.DUMMYFUNCTION("INDEX(IFNA(REGEXEXTRACT(D110, ""([^ ]+)$"")))"),"TB")</f>
        <v>TB</v>
      </c>
      <c r="C110" s="4">
        <f t="shared" si="2"/>
        <v>11.9</v>
      </c>
      <c r="D110" s="4" t="s">
        <v>143</v>
      </c>
      <c r="E110" s="7" t="s">
        <v>339</v>
      </c>
      <c r="F110" s="6">
        <v>8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9</v>
      </c>
      <c r="N110" s="4">
        <v>44</v>
      </c>
      <c r="O110" s="4">
        <v>0</v>
      </c>
      <c r="P110" s="8">
        <v>0</v>
      </c>
      <c r="Q110" s="7">
        <v>7</v>
      </c>
      <c r="R110" s="4">
        <v>40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Aaron Jones</v>
      </c>
      <c r="B111" s="4" t="str">
        <f ca="1">IFERROR(__xludf.DUMMYFUNCTION("INDEX(IFNA(REGEXEXTRACT(D111, ""([^ ]+)$"")))"),"MIN")</f>
        <v>MIN</v>
      </c>
      <c r="C111" s="4">
        <f t="shared" si="2"/>
        <v>10.5</v>
      </c>
      <c r="D111" s="4" t="s">
        <v>66</v>
      </c>
      <c r="E111" s="7" t="s">
        <v>419</v>
      </c>
      <c r="F111" s="6">
        <v>8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19</v>
      </c>
      <c r="N111" s="4">
        <v>58</v>
      </c>
      <c r="O111" s="4">
        <v>0</v>
      </c>
      <c r="P111" s="8">
        <v>0</v>
      </c>
      <c r="Q111" s="7">
        <v>2</v>
      </c>
      <c r="R111" s="4">
        <v>37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Elijah Moore</v>
      </c>
      <c r="B112" s="4" t="str">
        <f ca="1">IFERROR(__xludf.DUMMYFUNCTION("INDEX(IFNA(REGEXEXTRACT(D112, ""([^ ]+)$"")))"),"CLE")</f>
        <v>CLE</v>
      </c>
      <c r="C112" s="4">
        <f t="shared" si="2"/>
        <v>12.5</v>
      </c>
      <c r="D112" s="4" t="s">
        <v>315</v>
      </c>
      <c r="E112" s="7" t="s">
        <v>61</v>
      </c>
      <c r="F112" s="6">
        <v>8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8</v>
      </c>
      <c r="R112" s="4">
        <v>85</v>
      </c>
      <c r="S112" s="4">
        <v>0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Deebo Samuel</v>
      </c>
      <c r="B113" s="4" t="str">
        <f ca="1">IFERROR(__xludf.DUMMYFUNCTION("INDEX(IFNA(REGEXEXTRACT(D113, ""([^ ]+)$"")))"),"SF")</f>
        <v>SF</v>
      </c>
      <c r="C113" s="4">
        <f t="shared" si="2"/>
        <v>10.600000000000001</v>
      </c>
      <c r="D113" s="4" t="s">
        <v>86</v>
      </c>
      <c r="E113" s="7" t="s">
        <v>89</v>
      </c>
      <c r="F113" s="6">
        <v>8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4</v>
      </c>
      <c r="N113" s="4">
        <v>15</v>
      </c>
      <c r="O113" s="4">
        <v>0</v>
      </c>
      <c r="P113" s="8">
        <v>0</v>
      </c>
      <c r="Q113" s="7">
        <v>4</v>
      </c>
      <c r="R113" s="4">
        <v>71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D.J. Turner</v>
      </c>
      <c r="B114" s="4" t="str">
        <f ca="1">IFERROR(__xludf.DUMMYFUNCTION("INDEX(IFNA(REGEXEXTRACT(D114, ""([^ ]+)$"")))"),"LV")</f>
        <v>LV</v>
      </c>
      <c r="C114" s="4">
        <f t="shared" si="2"/>
        <v>11.2</v>
      </c>
      <c r="D114" s="4" t="s">
        <v>329</v>
      </c>
      <c r="E114" s="7" t="s">
        <v>424</v>
      </c>
      <c r="F114" s="6">
        <v>8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1</v>
      </c>
      <c r="N114" s="4">
        <v>4</v>
      </c>
      <c r="O114" s="4">
        <v>0</v>
      </c>
      <c r="P114" s="8">
        <v>0</v>
      </c>
      <c r="Q114" s="7">
        <v>4</v>
      </c>
      <c r="R114" s="4">
        <v>28</v>
      </c>
      <c r="S114" s="4">
        <v>1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Cartavious Bigsby</v>
      </c>
      <c r="B115" s="4" t="str">
        <f ca="1">IFERROR(__xludf.DUMMYFUNCTION("INDEX(IFNA(REGEXEXTRACT(D115, ""([^ ]+)$"")))"),"JAX")</f>
        <v>JAX</v>
      </c>
      <c r="C115" s="4">
        <f t="shared" si="2"/>
        <v>9.6000000000000014</v>
      </c>
      <c r="D115" s="4" t="s">
        <v>139</v>
      </c>
      <c r="E115" s="7" t="s">
        <v>23</v>
      </c>
      <c r="F115" s="6">
        <v>7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18</v>
      </c>
      <c r="N115" s="4">
        <v>78</v>
      </c>
      <c r="O115" s="4">
        <v>0</v>
      </c>
      <c r="P115" s="8">
        <v>0</v>
      </c>
      <c r="Q115" s="7">
        <v>2</v>
      </c>
      <c r="R115" s="4">
        <v>8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Romeo Doubs</v>
      </c>
      <c r="B116" s="4" t="str">
        <f ca="1">IFERROR(__xludf.DUMMYFUNCTION("INDEX(IFNA(REGEXEXTRACT(D116, ""([^ ]+)$"")))"),"GB")</f>
        <v>GB</v>
      </c>
      <c r="C116" s="4">
        <f t="shared" si="2"/>
        <v>8.6999999999999993</v>
      </c>
      <c r="D116" s="4" t="s">
        <v>165</v>
      </c>
      <c r="E116" s="7" t="s">
        <v>351</v>
      </c>
      <c r="F116" s="6">
        <v>7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3</v>
      </c>
      <c r="R116" s="4">
        <v>72</v>
      </c>
      <c r="S116" s="4">
        <v>0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Zach Ertz</v>
      </c>
      <c r="B117" s="4" t="str">
        <f ca="1">IFERROR(__xludf.DUMMYFUNCTION("INDEX(IFNA(REGEXEXTRACT(D117, ""([^ ]+)$"")))"),"WAS")</f>
        <v>WAS</v>
      </c>
      <c r="C117" s="4">
        <f t="shared" si="2"/>
        <v>11.2</v>
      </c>
      <c r="D117" s="4" t="s">
        <v>215</v>
      </c>
      <c r="E117" s="7" t="s">
        <v>343</v>
      </c>
      <c r="F117" s="6">
        <v>7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7</v>
      </c>
      <c r="R117" s="4">
        <v>77</v>
      </c>
      <c r="S117" s="4">
        <v>0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Tyreek Hill</v>
      </c>
      <c r="B118" s="4" t="str">
        <f ca="1">IFERROR(__xludf.DUMMYFUNCTION("INDEX(IFNA(REGEXEXTRACT(D118, ""([^ ]+)$"")))"),"MIA")</f>
        <v>MIA</v>
      </c>
      <c r="C118" s="4">
        <f t="shared" si="2"/>
        <v>10.199999999999999</v>
      </c>
      <c r="D118" s="4" t="s">
        <v>47</v>
      </c>
      <c r="E118" s="7" t="s">
        <v>21</v>
      </c>
      <c r="F118" s="6">
        <v>7</v>
      </c>
      <c r="G118" s="7">
        <v>0</v>
      </c>
      <c r="H118" s="4">
        <v>0</v>
      </c>
      <c r="I118" s="4">
        <v>0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6</v>
      </c>
      <c r="R118" s="4">
        <v>72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Jerry Jeudy</v>
      </c>
      <c r="B119" s="4" t="str">
        <f ca="1">IFERROR(__xludf.DUMMYFUNCTION("INDEX(IFNA(REGEXEXTRACT(D119, ""([^ ]+)$"")))"),"CLE")</f>
        <v>CLE</v>
      </c>
      <c r="C119" s="4">
        <f t="shared" si="2"/>
        <v>10.4</v>
      </c>
      <c r="D119" s="4" t="s">
        <v>132</v>
      </c>
      <c r="E119" s="7" t="s">
        <v>61</v>
      </c>
      <c r="F119" s="6">
        <v>7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5</v>
      </c>
      <c r="R119" s="4">
        <v>79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Daniel Jones</v>
      </c>
      <c r="B120" s="4" t="str">
        <f ca="1">IFERROR(__xludf.DUMMYFUNCTION("INDEX(IFNA(REGEXEXTRACT(D120, ""([^ ]+)$"")))"),"MIN")</f>
        <v>MIN</v>
      </c>
      <c r="C120" s="4">
        <f t="shared" si="2"/>
        <v>6.66</v>
      </c>
      <c r="D120" s="4" t="s">
        <v>173</v>
      </c>
      <c r="E120" s="7" t="s">
        <v>425</v>
      </c>
      <c r="F120" s="6">
        <v>7</v>
      </c>
      <c r="G120" s="7">
        <v>38</v>
      </c>
      <c r="H120" s="4">
        <v>24</v>
      </c>
      <c r="I120" s="4">
        <v>264</v>
      </c>
      <c r="J120" s="4">
        <v>0</v>
      </c>
      <c r="K120" s="4">
        <v>1</v>
      </c>
      <c r="L120" s="8">
        <v>0</v>
      </c>
      <c r="M120" s="7">
        <v>3</v>
      </c>
      <c r="N120" s="4">
        <v>1</v>
      </c>
      <c r="O120" s="4">
        <v>0</v>
      </c>
      <c r="P120" s="8">
        <v>0</v>
      </c>
      <c r="Q120" s="7">
        <v>0</v>
      </c>
      <c r="R120" s="4">
        <v>0</v>
      </c>
      <c r="S120" s="4">
        <v>0</v>
      </c>
      <c r="T120" s="8">
        <v>0</v>
      </c>
      <c r="U120" s="7">
        <v>1</v>
      </c>
      <c r="V120" s="8">
        <v>0</v>
      </c>
    </row>
    <row r="121" spans="1:22" x14ac:dyDescent="0.2">
      <c r="A121" s="4" t="str">
        <f t="shared" ca="1" si="0"/>
        <v>Malik Nabers</v>
      </c>
      <c r="B121" s="4" t="str">
        <f ca="1">IFERROR(__xludf.DUMMYFUNCTION("INDEX(IFNA(REGEXEXTRACT(D121, ""([^ ]+)$"")))"),"NYG")</f>
        <v>NYG</v>
      </c>
      <c r="C121" s="4">
        <f t="shared" si="2"/>
        <v>10.600000000000001</v>
      </c>
      <c r="D121" s="4" t="s">
        <v>154</v>
      </c>
      <c r="E121" s="7" t="s">
        <v>425</v>
      </c>
      <c r="F121" s="6">
        <v>7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7</v>
      </c>
      <c r="R121" s="4">
        <v>71</v>
      </c>
      <c r="S121" s="4">
        <v>0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Josh Palmer</v>
      </c>
      <c r="B122" s="4" t="str">
        <f ca="1">IFERROR(__xludf.DUMMYFUNCTION("INDEX(IFNA(REGEXEXTRACT(D122, ""([^ ]+)$"")))"),"LAC")</f>
        <v>LAC</v>
      </c>
      <c r="C122" s="4">
        <f t="shared" si="2"/>
        <v>8.1999999999999993</v>
      </c>
      <c r="D122" s="4" t="s">
        <v>263</v>
      </c>
      <c r="E122" s="7" t="s">
        <v>350</v>
      </c>
      <c r="F122" s="6">
        <v>7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2</v>
      </c>
      <c r="R122" s="4">
        <v>72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George Pickens</v>
      </c>
      <c r="B123" s="4" t="str">
        <f ca="1">IFERROR(__xludf.DUMMYFUNCTION("INDEX(IFNA(REGEXEXTRACT(D123, ""([^ ]+)$"")))"),"PIT")</f>
        <v>PIT</v>
      </c>
      <c r="C123" s="4">
        <f t="shared" si="2"/>
        <v>9.4</v>
      </c>
      <c r="D123" s="4" t="s">
        <v>136</v>
      </c>
      <c r="E123" s="7" t="s">
        <v>354</v>
      </c>
      <c r="F123" s="6">
        <v>7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4</v>
      </c>
      <c r="R123" s="4">
        <v>74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Kalif Raymond</v>
      </c>
      <c r="B124" s="4" t="str">
        <f ca="1">IFERROR(__xludf.DUMMYFUNCTION("INDEX(IFNA(REGEXEXTRACT(D124, ""([^ ]+)$"")))"),"DET")</f>
        <v>DET</v>
      </c>
      <c r="C124" s="4">
        <f t="shared" si="2"/>
        <v>8.4</v>
      </c>
      <c r="D124" s="4" t="s">
        <v>268</v>
      </c>
      <c r="E124" s="7" t="s">
        <v>157</v>
      </c>
      <c r="F124" s="6">
        <v>7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2</v>
      </c>
      <c r="R124" s="4">
        <v>14</v>
      </c>
      <c r="S124" s="4">
        <v>1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Brian Robinson</v>
      </c>
      <c r="B125" s="4" t="str">
        <f ca="1">IFERROR(__xludf.DUMMYFUNCTION("INDEX(IFNA(REGEXEXTRACT(D125, ""([^ ]+)$"")))"),"WAS")</f>
        <v>WAS</v>
      </c>
      <c r="C125" s="4">
        <f t="shared" si="2"/>
        <v>8.1</v>
      </c>
      <c r="D125" s="4" t="s">
        <v>78</v>
      </c>
      <c r="E125" s="7" t="s">
        <v>343</v>
      </c>
      <c r="F125" s="6">
        <v>7</v>
      </c>
      <c r="G125" s="7">
        <v>0</v>
      </c>
      <c r="H125" s="4">
        <v>0</v>
      </c>
      <c r="I125" s="4">
        <v>0</v>
      </c>
      <c r="J125" s="4">
        <v>0</v>
      </c>
      <c r="K125" s="4">
        <v>0</v>
      </c>
      <c r="L125" s="8">
        <v>0</v>
      </c>
      <c r="M125" s="7">
        <v>16</v>
      </c>
      <c r="N125" s="4">
        <v>65</v>
      </c>
      <c r="O125" s="4">
        <v>0</v>
      </c>
      <c r="P125" s="8">
        <v>0</v>
      </c>
      <c r="Q125" s="7">
        <v>1</v>
      </c>
      <c r="R125" s="4">
        <v>11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Trent Sherfield</v>
      </c>
      <c r="B126" s="4" t="str">
        <f ca="1">IFERROR(__xludf.DUMMYFUNCTION("INDEX(IFNA(REGEXEXTRACT(D126, ""([^ ]+)$"")))"),"MIN")</f>
        <v>MIN</v>
      </c>
      <c r="C126" s="4">
        <f t="shared" si="2"/>
        <v>7.5</v>
      </c>
      <c r="D126" s="4" t="s">
        <v>393</v>
      </c>
      <c r="E126" s="7" t="s">
        <v>419</v>
      </c>
      <c r="F126" s="6">
        <v>7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1</v>
      </c>
      <c r="R126" s="4">
        <v>10</v>
      </c>
      <c r="S126" s="4">
        <v>1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Geno Smith</v>
      </c>
      <c r="B127" s="4" t="str">
        <f ca="1">IFERROR(__xludf.DUMMYFUNCTION("INDEX(IFNA(REGEXEXTRACT(D127, ""([^ ]+)$"")))"),"SEA")</f>
        <v>SEA</v>
      </c>
      <c r="C127" s="4">
        <f t="shared" si="2"/>
        <v>8.08</v>
      </c>
      <c r="D127" s="4" t="s">
        <v>48</v>
      </c>
      <c r="E127" s="7" t="s">
        <v>342</v>
      </c>
      <c r="F127" s="6">
        <v>7</v>
      </c>
      <c r="G127" s="7">
        <v>29</v>
      </c>
      <c r="H127" s="4">
        <v>21</v>
      </c>
      <c r="I127" s="4">
        <v>212</v>
      </c>
      <c r="J127" s="4">
        <v>0</v>
      </c>
      <c r="K127" s="4">
        <v>1</v>
      </c>
      <c r="L127" s="8">
        <v>0</v>
      </c>
      <c r="M127" s="7">
        <v>5</v>
      </c>
      <c r="N127" s="4">
        <v>16</v>
      </c>
      <c r="O127" s="4">
        <v>0</v>
      </c>
      <c r="P127" s="8">
        <v>0</v>
      </c>
      <c r="Q127" s="7">
        <v>0</v>
      </c>
      <c r="R127" s="4">
        <v>0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Nate Adkins</v>
      </c>
      <c r="B128" s="4" t="str">
        <f ca="1">IFERROR(__xludf.DUMMYFUNCTION("INDEX(IFNA(REGEXEXTRACT(D128, ""([^ ]+)$"")))"),"DEN")</f>
        <v>DEN</v>
      </c>
      <c r="C128" s="4">
        <f t="shared" si="2"/>
        <v>6.8</v>
      </c>
      <c r="D128" s="4" t="s">
        <v>447</v>
      </c>
      <c r="E128" s="7" t="s">
        <v>29</v>
      </c>
      <c r="F128" s="6">
        <v>6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0</v>
      </c>
      <c r="N128" s="4">
        <v>0</v>
      </c>
      <c r="O128" s="4">
        <v>0</v>
      </c>
      <c r="P128" s="8">
        <v>0</v>
      </c>
      <c r="Q128" s="7">
        <v>1</v>
      </c>
      <c r="R128" s="4">
        <v>3</v>
      </c>
      <c r="S128" s="4">
        <v>1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Mike Gesicki</v>
      </c>
      <c r="B129" s="4" t="str">
        <f ca="1">IFERROR(__xludf.DUMMYFUNCTION("INDEX(IFNA(REGEXEXTRACT(D129, ""([^ ]+)$"")))"),"CIN")</f>
        <v>CIN</v>
      </c>
      <c r="C129" s="4">
        <f t="shared" si="2"/>
        <v>8.8000000000000007</v>
      </c>
      <c r="D129" s="4" t="s">
        <v>242</v>
      </c>
      <c r="E129" s="7" t="s">
        <v>423</v>
      </c>
      <c r="F129" s="6">
        <v>6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7</v>
      </c>
      <c r="R129" s="4">
        <v>73</v>
      </c>
      <c r="S129" s="4">
        <v>0</v>
      </c>
      <c r="T129" s="8">
        <v>0</v>
      </c>
      <c r="U129" s="7">
        <v>1</v>
      </c>
      <c r="V129" s="8">
        <v>0</v>
      </c>
    </row>
    <row r="130" spans="1:22" x14ac:dyDescent="0.2">
      <c r="A130" s="4" t="str">
        <f t="shared" ca="1" si="0"/>
        <v>Xavier Gipson</v>
      </c>
      <c r="B130" s="4" t="str">
        <f ca="1">IFERROR(__xludf.DUMMYFUNCTION("INDEX(IFNA(REGEXEXTRACT(D130, ""([^ ]+)$"")))"),"NYJ")</f>
        <v>NYJ</v>
      </c>
      <c r="C130" s="4">
        <f t="shared" si="2"/>
        <v>6.6</v>
      </c>
      <c r="D130" s="4" t="s">
        <v>441</v>
      </c>
      <c r="E130" s="7" t="s">
        <v>346</v>
      </c>
      <c r="F130" s="6">
        <v>6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0</v>
      </c>
      <c r="N130" s="4">
        <v>0</v>
      </c>
      <c r="O130" s="4">
        <v>0</v>
      </c>
      <c r="P130" s="8">
        <v>0</v>
      </c>
      <c r="Q130" s="7">
        <v>1</v>
      </c>
      <c r="R130" s="4">
        <v>1</v>
      </c>
      <c r="S130" s="4">
        <v>1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Chuba Hubbard</v>
      </c>
      <c r="B131" s="4" t="str">
        <f ca="1">IFERROR(__xludf.DUMMYFUNCTION("INDEX(IFNA(REGEXEXTRACT(D131, ""([^ ]+)$"")))"),"CAR")</f>
        <v>CAR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8.1000000000000014</v>
      </c>
      <c r="D131" s="4" t="s">
        <v>247</v>
      </c>
      <c r="E131" s="7" t="s">
        <v>356</v>
      </c>
      <c r="F131" s="6">
        <v>6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15</v>
      </c>
      <c r="N131" s="4">
        <v>56</v>
      </c>
      <c r="O131" s="4">
        <v>0</v>
      </c>
      <c r="P131" s="8">
        <v>0</v>
      </c>
      <c r="Q131" s="7">
        <v>2</v>
      </c>
      <c r="R131" s="4">
        <v>15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Van Jefferson</v>
      </c>
      <c r="B132" s="4" t="str">
        <f ca="1">IFERROR(__xludf.DUMMYFUNCTION("INDEX(IFNA(REGEXEXTRACT(D132, ""([^ ]+)$"")))"),"PIT")</f>
        <v>PIT</v>
      </c>
      <c r="C132" s="4">
        <f t="shared" si="3"/>
        <v>8.1999999999999993</v>
      </c>
      <c r="D132" s="4" t="s">
        <v>307</v>
      </c>
      <c r="E132" s="7" t="s">
        <v>354</v>
      </c>
      <c r="F132" s="6">
        <v>6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0</v>
      </c>
      <c r="N132" s="4">
        <v>0</v>
      </c>
      <c r="O132" s="4">
        <v>0</v>
      </c>
      <c r="P132" s="8">
        <v>0</v>
      </c>
      <c r="Q132" s="7">
        <v>4</v>
      </c>
      <c r="R132" s="4">
        <v>62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Roschon Johnson</v>
      </c>
      <c r="B133" s="4" t="str">
        <f ca="1">IFERROR(__xludf.DUMMYFUNCTION("INDEX(IFNA(REGEXEXTRACT(D133, ""([^ ]+)$"")))"),"CHI")</f>
        <v>CHI</v>
      </c>
      <c r="C133" s="4">
        <f t="shared" si="3"/>
        <v>6.6</v>
      </c>
      <c r="D133" s="4" t="s">
        <v>429</v>
      </c>
      <c r="E133" s="7" t="s">
        <v>341</v>
      </c>
      <c r="F133" s="6">
        <v>6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2</v>
      </c>
      <c r="N133" s="4">
        <v>6</v>
      </c>
      <c r="O133" s="4">
        <v>1</v>
      </c>
      <c r="P133" s="8">
        <v>0</v>
      </c>
      <c r="Q133" s="7">
        <v>0</v>
      </c>
      <c r="R133" s="4">
        <v>0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Ricky Pearsall</v>
      </c>
      <c r="B134" s="4" t="str">
        <f ca="1">IFERROR(__xludf.DUMMYFUNCTION("INDEX(IFNA(REGEXEXTRACT(D134, ""([^ ]+)$"")))"),"SF")</f>
        <v>SF</v>
      </c>
      <c r="C134" s="4">
        <f t="shared" si="3"/>
        <v>9.7000000000000011</v>
      </c>
      <c r="D134" s="4" t="s">
        <v>528</v>
      </c>
      <c r="E134" s="7" t="s">
        <v>89</v>
      </c>
      <c r="F134" s="6">
        <v>6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1</v>
      </c>
      <c r="N134" s="4">
        <v>39</v>
      </c>
      <c r="O134" s="4">
        <v>0</v>
      </c>
      <c r="P134" s="8">
        <v>0</v>
      </c>
      <c r="Q134" s="7">
        <v>4</v>
      </c>
      <c r="R134" s="4">
        <v>38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Spencer Rattler</v>
      </c>
      <c r="B135" s="4" t="str">
        <f ca="1">IFERROR(__xludf.DUMMYFUNCTION("INDEX(IFNA(REGEXEXTRACT(D135, ""([^ ]+)$"")))"),"NO")</f>
        <v>NO</v>
      </c>
      <c r="C135" s="4">
        <f t="shared" si="3"/>
        <v>6.24</v>
      </c>
      <c r="D135" s="4" t="s">
        <v>501</v>
      </c>
      <c r="E135" s="7" t="s">
        <v>82</v>
      </c>
      <c r="F135" s="6">
        <v>6</v>
      </c>
      <c r="G135" s="7">
        <v>24</v>
      </c>
      <c r="H135" s="4">
        <v>12</v>
      </c>
      <c r="I135" s="4">
        <v>156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0</v>
      </c>
      <c r="R135" s="4">
        <v>0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Jaxon Smith-Njigba</v>
      </c>
      <c r="B136" s="4" t="str">
        <f ca="1">IFERROR(__xludf.DUMMYFUNCTION("INDEX(IFNA(REGEXEXTRACT(D136, ""([^ ]+)$"")))"),"SEA")</f>
        <v>SEA</v>
      </c>
      <c r="C136" s="4">
        <f t="shared" si="3"/>
        <v>9.9</v>
      </c>
      <c r="D136" s="4" t="s">
        <v>272</v>
      </c>
      <c r="E136" s="7" t="s">
        <v>342</v>
      </c>
      <c r="F136" s="6">
        <v>6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6</v>
      </c>
      <c r="R136" s="4">
        <v>69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Amon-Ra St. Brown</v>
      </c>
      <c r="B137" s="4" t="str">
        <f ca="1">IFERROR(__xludf.DUMMYFUNCTION("INDEX(IFNA(REGEXEXTRACT(D137, ""([^ ]+)$"")))"),"DET")</f>
        <v>DET</v>
      </c>
      <c r="C137" s="4">
        <f t="shared" si="3"/>
        <v>7.7</v>
      </c>
      <c r="D137" s="4" t="s">
        <v>273</v>
      </c>
      <c r="E137" s="7" t="s">
        <v>157</v>
      </c>
      <c r="F137" s="6">
        <v>6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2</v>
      </c>
      <c r="R137" s="4">
        <v>7</v>
      </c>
      <c r="S137" s="4">
        <v>1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Brock Wright</v>
      </c>
      <c r="B138" s="4" t="str">
        <f ca="1">IFERROR(__xludf.DUMMYFUNCTION("INDEX(IFNA(REGEXEXTRACT(D138, ""([^ ]+)$"")))"),"DET")</f>
        <v>DET</v>
      </c>
      <c r="C138" s="4">
        <f t="shared" si="3"/>
        <v>7.3</v>
      </c>
      <c r="D138" s="4" t="s">
        <v>335</v>
      </c>
      <c r="E138" s="7" t="s">
        <v>157</v>
      </c>
      <c r="F138" s="6">
        <v>6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1</v>
      </c>
      <c r="R138" s="4">
        <v>8</v>
      </c>
      <c r="S138" s="4">
        <v>1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Davante Adams</v>
      </c>
      <c r="B139" s="4" t="str">
        <f ca="1">IFERROR(__xludf.DUMMYFUNCTION("INDEX(IFNA(REGEXEXTRACT(D139, ""([^ ]+)$"")))"),"NYJ")</f>
        <v>NYJ</v>
      </c>
      <c r="C139" s="4">
        <f t="shared" si="3"/>
        <v>7.4</v>
      </c>
      <c r="D139" s="4" t="s">
        <v>160</v>
      </c>
      <c r="E139" s="7" t="s">
        <v>346</v>
      </c>
      <c r="F139" s="6">
        <v>5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4</v>
      </c>
      <c r="R139" s="4">
        <v>54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Brock Bowers</v>
      </c>
      <c r="B140" s="4" t="str">
        <f ca="1">IFERROR(__xludf.DUMMYFUNCTION("INDEX(IFNA(REGEXEXTRACT(D140, ""([^ ]+)$"")))"),"LV")</f>
        <v>LV</v>
      </c>
      <c r="C140" s="4">
        <f t="shared" si="3"/>
        <v>8.3000000000000007</v>
      </c>
      <c r="D140" s="4" t="s">
        <v>162</v>
      </c>
      <c r="E140" s="7" t="s">
        <v>424</v>
      </c>
      <c r="F140" s="6">
        <v>5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0</v>
      </c>
      <c r="N140" s="4">
        <v>0</v>
      </c>
      <c r="O140" s="4">
        <v>0</v>
      </c>
      <c r="P140" s="8">
        <v>0</v>
      </c>
      <c r="Q140" s="7">
        <v>5</v>
      </c>
      <c r="R140" s="4">
        <v>58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Grant Calcaterra</v>
      </c>
      <c r="B141" s="4" t="str">
        <f ca="1">IFERROR(__xludf.DUMMYFUNCTION("INDEX(IFNA(REGEXEXTRACT(D141, ""([^ ]+)$"")))"),"PHI")</f>
        <v>PHI</v>
      </c>
      <c r="C141" s="4">
        <f t="shared" si="3"/>
        <v>7.3000000000000007</v>
      </c>
      <c r="D141" s="4" t="s">
        <v>233</v>
      </c>
      <c r="E141" s="7" t="s">
        <v>59</v>
      </c>
      <c r="F141" s="6">
        <v>5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0</v>
      </c>
      <c r="N141" s="4">
        <v>0</v>
      </c>
      <c r="O141" s="4">
        <v>0</v>
      </c>
      <c r="P141" s="8">
        <v>0</v>
      </c>
      <c r="Q141" s="7">
        <v>3</v>
      </c>
      <c r="R141" s="4">
        <v>58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Nick Chubb</v>
      </c>
      <c r="B142" s="4" t="str">
        <f ca="1">IFERROR(__xludf.DUMMYFUNCTION("INDEX(IFNA(REGEXEXTRACT(D142, ""([^ ]+)$"")))"),"CLE")</f>
        <v>CLE</v>
      </c>
      <c r="C142" s="4">
        <f t="shared" si="3"/>
        <v>5.2</v>
      </c>
      <c r="D142" s="4" t="s">
        <v>522</v>
      </c>
      <c r="E142" s="7" t="s">
        <v>61</v>
      </c>
      <c r="F142" s="6">
        <v>5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16</v>
      </c>
      <c r="N142" s="4">
        <v>52</v>
      </c>
      <c r="O142" s="4">
        <v>0</v>
      </c>
      <c r="P142" s="8">
        <v>0</v>
      </c>
      <c r="Q142" s="7">
        <v>0</v>
      </c>
      <c r="R142" s="4">
        <v>0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Austin Ekeler</v>
      </c>
      <c r="B143" s="4" t="str">
        <f ca="1">IFERROR(__xludf.DUMMYFUNCTION("INDEX(IFNA(REGEXEXTRACT(D143, ""([^ ]+)$"")))"),"WAS")</f>
        <v>WAS</v>
      </c>
      <c r="C143" s="4">
        <f t="shared" si="3"/>
        <v>6.8000000000000007</v>
      </c>
      <c r="D143" s="4" t="s">
        <v>151</v>
      </c>
      <c r="E143" s="7" t="s">
        <v>343</v>
      </c>
      <c r="F143" s="6">
        <v>5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7</v>
      </c>
      <c r="N143" s="4">
        <v>52</v>
      </c>
      <c r="O143" s="4">
        <v>0</v>
      </c>
      <c r="P143" s="8">
        <v>0</v>
      </c>
      <c r="Q143" s="7">
        <v>2</v>
      </c>
      <c r="R143" s="4">
        <v>6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Jake Haener</v>
      </c>
      <c r="B144" s="4" t="str">
        <f ca="1">IFERROR(__xludf.DUMMYFUNCTION("INDEX(IFNA(REGEXEXTRACT(D144, ""([^ ]+)$"")))"),"NO")</f>
        <v>NO</v>
      </c>
      <c r="C144" s="4">
        <f t="shared" si="3"/>
        <v>5.88</v>
      </c>
      <c r="D144" s="4" t="s">
        <v>297</v>
      </c>
      <c r="E144" s="7" t="s">
        <v>82</v>
      </c>
      <c r="F144" s="6">
        <v>5</v>
      </c>
      <c r="G144" s="7">
        <v>17</v>
      </c>
      <c r="H144" s="4">
        <v>9</v>
      </c>
      <c r="I144" s="4">
        <v>122</v>
      </c>
      <c r="J144" s="4">
        <v>0</v>
      </c>
      <c r="K144" s="4">
        <v>0</v>
      </c>
      <c r="L144" s="8">
        <v>0</v>
      </c>
      <c r="M144" s="7">
        <v>2</v>
      </c>
      <c r="N144" s="4">
        <v>10</v>
      </c>
      <c r="O144" s="4">
        <v>0</v>
      </c>
      <c r="P144" s="8">
        <v>0</v>
      </c>
      <c r="Q144" s="7">
        <v>0</v>
      </c>
      <c r="R144" s="4">
        <v>0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Rakim Jarrett</v>
      </c>
      <c r="B145" s="4" t="str">
        <f ca="1">IFERROR(__xludf.DUMMYFUNCTION("INDEX(IFNA(REGEXEXTRACT(D145, ""([^ ]+)$"")))"),"TB")</f>
        <v>TB</v>
      </c>
      <c r="C145" s="4">
        <f t="shared" si="3"/>
        <v>7.3000000000000007</v>
      </c>
      <c r="D145" s="4" t="s">
        <v>573</v>
      </c>
      <c r="E145" s="7" t="s">
        <v>339</v>
      </c>
      <c r="F145" s="6">
        <v>5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0</v>
      </c>
      <c r="N145" s="4">
        <v>0</v>
      </c>
      <c r="O145" s="4">
        <v>0</v>
      </c>
      <c r="P145" s="8">
        <v>0</v>
      </c>
      <c r="Q145" s="7">
        <v>3</v>
      </c>
      <c r="R145" s="4">
        <v>58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Christian Kirk</v>
      </c>
      <c r="B146" s="4" t="str">
        <f ca="1">IFERROR(__xludf.DUMMYFUNCTION("INDEX(IFNA(REGEXEXTRACT(D146, ""([^ ]+)$"")))"),"JAX")</f>
        <v>JAX</v>
      </c>
      <c r="C146" s="4">
        <f t="shared" si="3"/>
        <v>6.9</v>
      </c>
      <c r="D146" s="4" t="s">
        <v>194</v>
      </c>
      <c r="E146" s="7" t="s">
        <v>23</v>
      </c>
      <c r="F146" s="6">
        <v>5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0</v>
      </c>
      <c r="N146" s="4">
        <v>0</v>
      </c>
      <c r="O146" s="4">
        <v>0</v>
      </c>
      <c r="P146" s="8">
        <v>0</v>
      </c>
      <c r="Q146" s="7">
        <v>2</v>
      </c>
      <c r="R146" s="4">
        <v>59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Dawson Knox</v>
      </c>
      <c r="B147" s="4" t="str">
        <f ca="1">IFERROR(__xludf.DUMMYFUNCTION("INDEX(IFNA(REGEXEXTRACT(D147, ""([^ ]+)$"")))"),"BUF")</f>
        <v>BUF</v>
      </c>
      <c r="C147" s="4">
        <f t="shared" si="3"/>
        <v>6</v>
      </c>
      <c r="D147" s="4" t="s">
        <v>218</v>
      </c>
      <c r="E147" s="7" t="s">
        <v>112</v>
      </c>
      <c r="F147" s="6">
        <v>5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2</v>
      </c>
      <c r="R147" s="4">
        <v>50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Jordan Love</v>
      </c>
      <c r="B148" s="4" t="str">
        <f ca="1">IFERROR(__xludf.DUMMYFUNCTION("INDEX(IFNA(REGEXEXTRACT(D148, ""([^ ]+)$"")))"),"GB")</f>
        <v>GB</v>
      </c>
      <c r="C148" s="4">
        <f t="shared" si="3"/>
        <v>5.74</v>
      </c>
      <c r="D148" s="4" t="s">
        <v>40</v>
      </c>
      <c r="E148" s="7" t="s">
        <v>351</v>
      </c>
      <c r="F148" s="6">
        <v>5</v>
      </c>
      <c r="G148" s="7">
        <v>22</v>
      </c>
      <c r="H148" s="4">
        <v>14</v>
      </c>
      <c r="I148" s="4">
        <v>196</v>
      </c>
      <c r="J148" s="4">
        <v>0</v>
      </c>
      <c r="K148" s="4">
        <v>1</v>
      </c>
      <c r="L148" s="8">
        <v>0</v>
      </c>
      <c r="M148" s="7">
        <v>1</v>
      </c>
      <c r="N148" s="4">
        <v>-1</v>
      </c>
      <c r="O148" s="4">
        <v>0</v>
      </c>
      <c r="P148" s="8">
        <v>0</v>
      </c>
      <c r="Q148" s="7">
        <v>0</v>
      </c>
      <c r="R148" s="4">
        <v>0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Rome Odunze</v>
      </c>
      <c r="B149" s="4" t="str">
        <f ca="1">IFERROR(__xludf.DUMMYFUNCTION("INDEX(IFNA(REGEXEXTRACT(D149, ""([^ ]+)$"")))"),"CHI")</f>
        <v>CHI</v>
      </c>
      <c r="C149" s="4">
        <f t="shared" si="3"/>
        <v>6.9</v>
      </c>
      <c r="D149" s="4" t="s">
        <v>261</v>
      </c>
      <c r="E149" s="7" t="s">
        <v>341</v>
      </c>
      <c r="F149" s="6">
        <v>5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2</v>
      </c>
      <c r="N149" s="4">
        <v>13</v>
      </c>
      <c r="O149" s="4">
        <v>0</v>
      </c>
      <c r="P149" s="8">
        <v>0</v>
      </c>
      <c r="Q149" s="7">
        <v>3</v>
      </c>
      <c r="R149" s="4">
        <v>41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Jayden Reed</v>
      </c>
      <c r="B150" s="4" t="str">
        <f ca="1">IFERROR(__xludf.DUMMYFUNCTION("INDEX(IFNA(REGEXEXTRACT(D150, ""([^ ]+)$"")))"),"GB")</f>
        <v>GB</v>
      </c>
      <c r="C150" s="4">
        <f t="shared" si="3"/>
        <v>6.5</v>
      </c>
      <c r="D150" s="4" t="s">
        <v>26</v>
      </c>
      <c r="E150" s="7" t="s">
        <v>351</v>
      </c>
      <c r="F150" s="6">
        <v>5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1</v>
      </c>
      <c r="N150" s="4">
        <v>0</v>
      </c>
      <c r="O150" s="4">
        <v>0</v>
      </c>
      <c r="P150" s="8">
        <v>0</v>
      </c>
      <c r="Q150" s="7">
        <v>2</v>
      </c>
      <c r="R150" s="4">
        <v>55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Dalton Schultz</v>
      </c>
      <c r="B151" s="4" t="str">
        <f ca="1">IFERROR(__xludf.DUMMYFUNCTION("INDEX(IFNA(REGEXEXTRACT(D151, ""([^ ]+)$"")))"),"HOU")</f>
        <v>HOU</v>
      </c>
      <c r="C151" s="4">
        <f t="shared" si="3"/>
        <v>7.2</v>
      </c>
      <c r="D151" s="4" t="s">
        <v>271</v>
      </c>
      <c r="E151" s="7" t="s">
        <v>352</v>
      </c>
      <c r="F151" s="6">
        <v>5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4</v>
      </c>
      <c r="R151" s="4">
        <v>52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Brenton Strange</v>
      </c>
      <c r="B152" s="4" t="str">
        <f ca="1">IFERROR(__xludf.DUMMYFUNCTION("INDEX(IFNA(REGEXEXTRACT(D152, ""([^ ]+)$"")))"),"JAX")</f>
        <v>JAX</v>
      </c>
      <c r="C152" s="4">
        <f t="shared" si="3"/>
        <v>8.4</v>
      </c>
      <c r="D152" s="4" t="s">
        <v>363</v>
      </c>
      <c r="E152" s="7" t="s">
        <v>23</v>
      </c>
      <c r="F152" s="6">
        <v>5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0</v>
      </c>
      <c r="N152" s="4">
        <v>0</v>
      </c>
      <c r="O152" s="4">
        <v>0</v>
      </c>
      <c r="P152" s="8">
        <v>0</v>
      </c>
      <c r="Q152" s="7">
        <v>5</v>
      </c>
      <c r="R152" s="4">
        <v>59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Jaylen Warren</v>
      </c>
      <c r="B153" s="4" t="str">
        <f ca="1">IFERROR(__xludf.DUMMYFUNCTION("INDEX(IFNA(REGEXEXTRACT(D153, ""([^ ]+)$"")))"),"PIT")</f>
        <v>PIT</v>
      </c>
      <c r="C153" s="4">
        <f t="shared" si="3"/>
        <v>6.9</v>
      </c>
      <c r="D153" s="4" t="s">
        <v>277</v>
      </c>
      <c r="E153" s="7" t="s">
        <v>354</v>
      </c>
      <c r="F153" s="6">
        <v>5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9</v>
      </c>
      <c r="N153" s="4">
        <v>46</v>
      </c>
      <c r="O153" s="4">
        <v>0</v>
      </c>
      <c r="P153" s="8">
        <v>0</v>
      </c>
      <c r="Q153" s="7">
        <v>2</v>
      </c>
      <c r="R153" s="4">
        <v>13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Kayshon Boutte</v>
      </c>
      <c r="B154" s="4" t="str">
        <f ca="1">IFERROR(__xludf.DUMMYFUNCTION("INDEX(IFNA(REGEXEXTRACT(D154, ""([^ ]+)$"")))"),"NE")</f>
        <v>NE</v>
      </c>
      <c r="C154" s="4">
        <f t="shared" si="3"/>
        <v>6.1000000000000005</v>
      </c>
      <c r="D154" s="4" t="s">
        <v>448</v>
      </c>
      <c r="E154" s="7" t="s">
        <v>42</v>
      </c>
      <c r="F154" s="6">
        <v>4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3</v>
      </c>
      <c r="R154" s="4">
        <v>46</v>
      </c>
      <c r="S154" s="4">
        <v>0</v>
      </c>
      <c r="T154" s="8">
        <v>0</v>
      </c>
      <c r="U154" s="7">
        <v>0</v>
      </c>
      <c r="V154" s="8">
        <v>0</v>
      </c>
    </row>
    <row r="155" spans="1:22" x14ac:dyDescent="0.2">
      <c r="A155" s="4" t="str">
        <f t="shared" ca="1" si="0"/>
        <v>Jermaine Burton</v>
      </c>
      <c r="B155" s="4" t="str">
        <f ca="1">IFERROR(__xludf.DUMMYFUNCTION("INDEX(IFNA(REGEXEXTRACT(D155, ""([^ ]+)$"")))"),"CIN")</f>
        <v>CIN</v>
      </c>
      <c r="C155" s="4">
        <f t="shared" si="3"/>
        <v>4.6000000000000005</v>
      </c>
      <c r="D155" s="4" t="s">
        <v>367</v>
      </c>
      <c r="E155" s="7" t="s">
        <v>423</v>
      </c>
      <c r="F155" s="6">
        <v>4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1</v>
      </c>
      <c r="R155" s="4">
        <v>41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Will Dissly</v>
      </c>
      <c r="B156" s="4" t="str">
        <f ca="1">IFERROR(__xludf.DUMMYFUNCTION("INDEX(IFNA(REGEXEXTRACT(D156, ""([^ ]+)$"")))"),"LAC")</f>
        <v>LAC</v>
      </c>
      <c r="C156" s="4">
        <f t="shared" si="3"/>
        <v>6.6000000000000005</v>
      </c>
      <c r="D156" s="4" t="s">
        <v>235</v>
      </c>
      <c r="E156" s="7" t="s">
        <v>350</v>
      </c>
      <c r="F156" s="6">
        <v>4</v>
      </c>
      <c r="G156" s="7">
        <v>0</v>
      </c>
      <c r="H156" s="4">
        <v>0</v>
      </c>
      <c r="I156" s="4">
        <v>0</v>
      </c>
      <c r="J156" s="4">
        <v>0</v>
      </c>
      <c r="K156" s="4">
        <v>0</v>
      </c>
      <c r="L156" s="8">
        <v>0</v>
      </c>
      <c r="M156" s="7">
        <v>0</v>
      </c>
      <c r="N156" s="4">
        <v>0</v>
      </c>
      <c r="O156" s="4">
        <v>0</v>
      </c>
      <c r="P156" s="8">
        <v>0</v>
      </c>
      <c r="Q156" s="7">
        <v>5</v>
      </c>
      <c r="R156" s="4">
        <v>41</v>
      </c>
      <c r="S156" s="4">
        <v>0</v>
      </c>
      <c r="T156" s="8">
        <v>0</v>
      </c>
      <c r="U156" s="7">
        <v>0</v>
      </c>
      <c r="V156" s="8">
        <v>0</v>
      </c>
    </row>
    <row r="157" spans="1:22" x14ac:dyDescent="0.2">
      <c r="A157" s="4" t="str">
        <f t="shared" ca="1" si="0"/>
        <v>Hunter Henry</v>
      </c>
      <c r="B157" s="4" t="str">
        <f ca="1">IFERROR(__xludf.DUMMYFUNCTION("INDEX(IFNA(REGEXEXTRACT(D157, ""([^ ]+)$"")))"),"NE")</f>
        <v>NE</v>
      </c>
      <c r="C157" s="4">
        <f t="shared" si="3"/>
        <v>7</v>
      </c>
      <c r="D157" s="4" t="s">
        <v>244</v>
      </c>
      <c r="E157" s="7" t="s">
        <v>42</v>
      </c>
      <c r="F157" s="6">
        <v>4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5</v>
      </c>
      <c r="R157" s="4">
        <v>45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Taysom Hill</v>
      </c>
      <c r="B158" s="4" t="str">
        <f ca="1">IFERROR(__xludf.DUMMYFUNCTION("INDEX(IFNA(REGEXEXTRACT(D158, ""([^ ]+)$"")))"),"NO")</f>
        <v>NO</v>
      </c>
      <c r="C158" s="4">
        <f t="shared" si="3"/>
        <v>5.2200000000000006</v>
      </c>
      <c r="D158" s="4" t="s">
        <v>189</v>
      </c>
      <c r="E158" s="7" t="s">
        <v>82</v>
      </c>
      <c r="F158" s="6">
        <v>4</v>
      </c>
      <c r="G158" s="7">
        <v>1</v>
      </c>
      <c r="H158" s="4">
        <v>1</v>
      </c>
      <c r="I158" s="4">
        <v>3</v>
      </c>
      <c r="J158" s="4">
        <v>0</v>
      </c>
      <c r="K158" s="4">
        <v>0</v>
      </c>
      <c r="L158" s="8">
        <v>0</v>
      </c>
      <c r="M158" s="7">
        <v>4</v>
      </c>
      <c r="N158" s="4">
        <v>20</v>
      </c>
      <c r="O158" s="4">
        <v>0</v>
      </c>
      <c r="P158" s="8">
        <v>0</v>
      </c>
      <c r="Q158" s="7">
        <v>2</v>
      </c>
      <c r="R158" s="4">
        <v>21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Juwan Johnson</v>
      </c>
      <c r="B159" s="4" t="str">
        <f ca="1">IFERROR(__xludf.DUMMYFUNCTION("INDEX(IFNA(REGEXEXTRACT(D159, ""([^ ]+)$"")))"),"NO")</f>
        <v>NO</v>
      </c>
      <c r="C159" s="4">
        <f t="shared" si="3"/>
        <v>6.3000000000000007</v>
      </c>
      <c r="D159" s="4" t="s">
        <v>133</v>
      </c>
      <c r="E159" s="7" t="s">
        <v>82</v>
      </c>
      <c r="F159" s="6">
        <v>4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0</v>
      </c>
      <c r="N159" s="4">
        <v>0</v>
      </c>
      <c r="O159" s="4">
        <v>0</v>
      </c>
      <c r="P159" s="8">
        <v>0</v>
      </c>
      <c r="Q159" s="7">
        <v>3</v>
      </c>
      <c r="R159" s="4">
        <v>48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Isaiah Likely</v>
      </c>
      <c r="B160" s="4" t="str">
        <f ca="1">IFERROR(__xludf.DUMMYFUNCTION("INDEX(IFNA(REGEXEXTRACT(D160, ""([^ ]+)$"")))"),"BAL")</f>
        <v>BAL</v>
      </c>
      <c r="C160" s="4">
        <f t="shared" si="3"/>
        <v>6.7</v>
      </c>
      <c r="D160" s="4" t="s">
        <v>63</v>
      </c>
      <c r="E160" s="7" t="s">
        <v>85</v>
      </c>
      <c r="F160" s="6">
        <v>4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4</v>
      </c>
      <c r="R160" s="4">
        <v>47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Jalen McMillan</v>
      </c>
      <c r="B161" s="4" t="str">
        <f ca="1">IFERROR(__xludf.DUMMYFUNCTION("INDEX(IFNA(REGEXEXTRACT(D161, ""([^ ]+)$"")))"),"TB")</f>
        <v>TB</v>
      </c>
      <c r="C161" s="4">
        <f t="shared" si="3"/>
        <v>7.2</v>
      </c>
      <c r="D161" s="4" t="s">
        <v>127</v>
      </c>
      <c r="E161" s="7" t="s">
        <v>339</v>
      </c>
      <c r="F161" s="6">
        <v>4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1</v>
      </c>
      <c r="N161" s="4">
        <v>17</v>
      </c>
      <c r="O161" s="4">
        <v>0</v>
      </c>
      <c r="P161" s="8">
        <v>0</v>
      </c>
      <c r="Q161" s="7">
        <v>4</v>
      </c>
      <c r="R161" s="4">
        <v>35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Jalen Tolbert</v>
      </c>
      <c r="B162" s="4" t="str">
        <f ca="1">IFERROR(__xludf.DUMMYFUNCTION("INDEX(IFNA(REGEXEXTRACT(D162, ""([^ ]+)$"")))"),"DAL")</f>
        <v>DAL</v>
      </c>
      <c r="C162" s="4">
        <f t="shared" si="3"/>
        <v>5.9</v>
      </c>
      <c r="D162" s="4" t="s">
        <v>274</v>
      </c>
      <c r="E162" s="7" t="s">
        <v>39</v>
      </c>
      <c r="F162" s="6">
        <v>4</v>
      </c>
      <c r="G162" s="7">
        <v>0</v>
      </c>
      <c r="H162" s="4">
        <v>0</v>
      </c>
      <c r="I162" s="4">
        <v>0</v>
      </c>
      <c r="J162" s="4">
        <v>0</v>
      </c>
      <c r="K162" s="4">
        <v>0</v>
      </c>
      <c r="L162" s="8">
        <v>0</v>
      </c>
      <c r="M162" s="7">
        <v>0</v>
      </c>
      <c r="N162" s="4">
        <v>0</v>
      </c>
      <c r="O162" s="4">
        <v>0</v>
      </c>
      <c r="P162" s="8">
        <v>0</v>
      </c>
      <c r="Q162" s="7">
        <v>3</v>
      </c>
      <c r="R162" s="4">
        <v>44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Jaylen Waddle</v>
      </c>
      <c r="B163" s="4" t="str">
        <f ca="1">IFERROR(__xludf.DUMMYFUNCTION("INDEX(IFNA(REGEXEXTRACT(D163, ""([^ ]+)$"")))"),"MIA")</f>
        <v>MIA</v>
      </c>
      <c r="C163" s="4">
        <f t="shared" si="3"/>
        <v>6.5</v>
      </c>
      <c r="D163" s="4" t="s">
        <v>121</v>
      </c>
      <c r="E163" s="7" t="s">
        <v>21</v>
      </c>
      <c r="F163" s="6">
        <v>4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4</v>
      </c>
      <c r="R163" s="4">
        <v>45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Kenneth Walker</v>
      </c>
      <c r="B164" s="4" t="str">
        <f ca="1">IFERROR(__xludf.DUMMYFUNCTION("INDEX(IFNA(REGEXEXTRACT(D164, ""([^ ]+)$"")))"),"SEA")</f>
        <v>SEA</v>
      </c>
      <c r="C164" s="4">
        <f t="shared" si="3"/>
        <v>6.5</v>
      </c>
      <c r="D164" s="4" t="s">
        <v>70</v>
      </c>
      <c r="E164" s="7" t="s">
        <v>342</v>
      </c>
      <c r="F164" s="6">
        <v>4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9</v>
      </c>
      <c r="N164" s="4">
        <v>12</v>
      </c>
      <c r="O164" s="4">
        <v>0</v>
      </c>
      <c r="P164" s="8">
        <v>0</v>
      </c>
      <c r="Q164" s="7">
        <v>4</v>
      </c>
      <c r="R164" s="4">
        <v>33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Parker Washington</v>
      </c>
      <c r="B165" s="4" t="str">
        <f ca="1">IFERROR(__xludf.DUMMYFUNCTION("INDEX(IFNA(REGEXEXTRACT(D165, ""([^ ]+)$"")))"),"JAX")</f>
        <v>JAX</v>
      </c>
      <c r="C165" s="4">
        <f t="shared" si="3"/>
        <v>6.1000000000000005</v>
      </c>
      <c r="D165" s="4" t="s">
        <v>332</v>
      </c>
      <c r="E165" s="7" t="s">
        <v>23</v>
      </c>
      <c r="F165" s="6">
        <v>4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0</v>
      </c>
      <c r="N165" s="4">
        <v>0</v>
      </c>
      <c r="O165" s="4">
        <v>0</v>
      </c>
      <c r="P165" s="8">
        <v>0</v>
      </c>
      <c r="Q165" s="7">
        <v>3</v>
      </c>
      <c r="R165" s="4">
        <v>46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Javonte Williams</v>
      </c>
      <c r="B166" s="4" t="str">
        <f ca="1">IFERROR(__xludf.DUMMYFUNCTION("INDEX(IFNA(REGEXEXTRACT(D166, ""([^ ]+)$"")))"),"DEN")</f>
        <v>DEN</v>
      </c>
      <c r="C166" s="4">
        <f t="shared" si="3"/>
        <v>7.2</v>
      </c>
      <c r="D166" s="4" t="s">
        <v>227</v>
      </c>
      <c r="E166" s="7" t="s">
        <v>29</v>
      </c>
      <c r="F166" s="6">
        <v>4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17</v>
      </c>
      <c r="N166" s="4">
        <v>44</v>
      </c>
      <c r="O166" s="4">
        <v>0</v>
      </c>
      <c r="P166" s="8">
        <v>0</v>
      </c>
      <c r="Q166" s="7">
        <v>4</v>
      </c>
      <c r="R166" s="4">
        <v>8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Erick All</v>
      </c>
      <c r="B167" s="4" t="str">
        <f ca="1">IFERROR(__xludf.DUMMYFUNCTION("INDEX(IFNA(REGEXEXTRACT(D167, ""([^ ]+)$"")))"),"CIN")</f>
        <v>CIN</v>
      </c>
      <c r="C167" s="4">
        <f t="shared" si="3"/>
        <v>4.2</v>
      </c>
      <c r="D167" s="4" t="s">
        <v>370</v>
      </c>
      <c r="E167" s="7" t="s">
        <v>423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2</v>
      </c>
      <c r="R167" s="4">
        <v>32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Keenan Allen</v>
      </c>
      <c r="B168" s="4" t="str">
        <f ca="1">IFERROR(__xludf.DUMMYFUNCTION("INDEX(IFNA(REGEXEXTRACT(D168, ""([^ ]+)$"")))"),"CHI")</f>
        <v>CHI</v>
      </c>
      <c r="C168" s="4">
        <f t="shared" si="3"/>
        <v>4.9000000000000004</v>
      </c>
      <c r="D168" s="4" t="s">
        <v>208</v>
      </c>
      <c r="E168" s="7" t="s">
        <v>341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2</v>
      </c>
      <c r="R168" s="4">
        <v>39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Tyler Allgeier</v>
      </c>
      <c r="B169" s="4" t="str">
        <f ca="1">IFERROR(__xludf.DUMMYFUNCTION("INDEX(IFNA(REGEXEXTRACT(D169, ""([^ ]+)$"")))"),"ATL")</f>
        <v>ATL</v>
      </c>
      <c r="C169" s="4">
        <f t="shared" si="3"/>
        <v>3.3000000000000003</v>
      </c>
      <c r="D169" s="4" t="s">
        <v>209</v>
      </c>
      <c r="E169" s="7" t="s">
        <v>31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12</v>
      </c>
      <c r="N169" s="4">
        <v>33</v>
      </c>
      <c r="O169" s="4">
        <v>0</v>
      </c>
      <c r="P169" s="8">
        <v>0</v>
      </c>
      <c r="Q169" s="7">
        <v>0</v>
      </c>
      <c r="R169" s="4">
        <v>0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AJ Barner</v>
      </c>
      <c r="B170" s="4" t="str">
        <f ca="1">IFERROR(__xludf.DUMMYFUNCTION("INDEX(IFNA(REGEXEXTRACT(D170, ""([^ ]+)$"")))"),"SEA")</f>
        <v>SEA</v>
      </c>
      <c r="C170" s="4">
        <f t="shared" si="3"/>
        <v>4.4000000000000004</v>
      </c>
      <c r="D170" s="4" t="s">
        <v>436</v>
      </c>
      <c r="E170" s="7" t="s">
        <v>342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0</v>
      </c>
      <c r="N170" s="4">
        <v>0</v>
      </c>
      <c r="O170" s="4">
        <v>0</v>
      </c>
      <c r="P170" s="8">
        <v>0</v>
      </c>
      <c r="Q170" s="7">
        <v>2</v>
      </c>
      <c r="R170" s="4">
        <v>34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Julius Chestnut</v>
      </c>
      <c r="B171" s="4" t="str">
        <f ca="1">IFERROR(__xludf.DUMMYFUNCTION("INDEX(IFNA(REGEXEXTRACT(D171, ""([^ ]+)$"")))"),"TEN")</f>
        <v>TEN</v>
      </c>
      <c r="C171" s="4">
        <f t="shared" si="3"/>
        <v>3.2</v>
      </c>
      <c r="D171" s="4" t="s">
        <v>513</v>
      </c>
      <c r="E171" s="7" t="s">
        <v>56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7</v>
      </c>
      <c r="N171" s="4">
        <v>32</v>
      </c>
      <c r="O171" s="4">
        <v>0</v>
      </c>
      <c r="P171" s="8">
        <v>0</v>
      </c>
      <c r="Q171" s="7">
        <v>0</v>
      </c>
      <c r="R171" s="4">
        <v>0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Theo Johnson</v>
      </c>
      <c r="B172" s="4" t="str">
        <f ca="1">IFERROR(__xludf.DUMMYFUNCTION("INDEX(IFNA(REGEXEXTRACT(D172, ""([^ ]+)$"")))"),"NYG")</f>
        <v>NYG</v>
      </c>
      <c r="C172" s="4">
        <f t="shared" si="3"/>
        <v>5</v>
      </c>
      <c r="D172" s="4" t="s">
        <v>249</v>
      </c>
      <c r="E172" s="7" t="s">
        <v>425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3</v>
      </c>
      <c r="R172" s="4">
        <v>35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Cole Kmet</v>
      </c>
      <c r="B173" s="4" t="str">
        <f ca="1">IFERROR(__xludf.DUMMYFUNCTION("INDEX(IFNA(REGEXEXTRACT(D173, ""([^ ]+)$"")))"),"CHI")</f>
        <v>CHI</v>
      </c>
      <c r="C173" s="4">
        <f t="shared" si="3"/>
        <v>3.9000000000000004</v>
      </c>
      <c r="D173" s="4" t="s">
        <v>312</v>
      </c>
      <c r="E173" s="7" t="s">
        <v>341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1</v>
      </c>
      <c r="R173" s="4">
        <v>14</v>
      </c>
      <c r="S173" s="4">
        <v>0</v>
      </c>
      <c r="T173" s="8">
        <v>1</v>
      </c>
      <c r="U173" s="7">
        <v>0</v>
      </c>
      <c r="V173" s="8">
        <v>0</v>
      </c>
    </row>
    <row r="174" spans="1:22" x14ac:dyDescent="0.2">
      <c r="A174" s="4" t="str">
        <f t="shared" ca="1" si="0"/>
        <v>Drake London</v>
      </c>
      <c r="B174" s="4" t="str">
        <f ca="1">IFERROR(__xludf.DUMMYFUNCTION("INDEX(IFNA(REGEXEXTRACT(D174, ""([^ ]+)$"")))"),"ATL")</f>
        <v>ATL</v>
      </c>
      <c r="C174" s="4">
        <f t="shared" si="3"/>
        <v>5.4</v>
      </c>
      <c r="D174" s="4" t="s">
        <v>251</v>
      </c>
      <c r="E174" s="7" t="s">
        <v>31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0</v>
      </c>
      <c r="N174" s="4">
        <v>0</v>
      </c>
      <c r="O174" s="4">
        <v>0</v>
      </c>
      <c r="P174" s="8">
        <v>0</v>
      </c>
      <c r="Q174" s="7">
        <v>4</v>
      </c>
      <c r="R174" s="4">
        <v>34</v>
      </c>
      <c r="S174" s="4">
        <v>0</v>
      </c>
      <c r="T174" s="8">
        <v>0</v>
      </c>
      <c r="U174" s="7">
        <v>0</v>
      </c>
      <c r="V174" s="8">
        <v>0</v>
      </c>
    </row>
    <row r="175" spans="1:22" x14ac:dyDescent="0.2">
      <c r="A175" s="4" t="str">
        <f t="shared" ca="1" si="0"/>
        <v>Alexander Mattison</v>
      </c>
      <c r="B175" s="4" t="str">
        <f ca="1">IFERROR(__xludf.DUMMYFUNCTION("INDEX(IFNA(REGEXEXTRACT(D175, ""([^ ]+)$"")))"),"LV")</f>
        <v>LV</v>
      </c>
      <c r="C175" s="4">
        <f t="shared" si="3"/>
        <v>6.9</v>
      </c>
      <c r="D175" s="4" t="s">
        <v>99</v>
      </c>
      <c r="E175" s="7" t="s">
        <v>424</v>
      </c>
      <c r="F175" s="6">
        <v>3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14</v>
      </c>
      <c r="N175" s="4">
        <v>15</v>
      </c>
      <c r="O175" s="4">
        <v>0</v>
      </c>
      <c r="P175" s="8">
        <v>0</v>
      </c>
      <c r="Q175" s="7">
        <v>5</v>
      </c>
      <c r="R175" s="4">
        <v>29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Jerrod Means</v>
      </c>
      <c r="B176" s="4" t="str">
        <f ca="1">IFERROR(__xludf.DUMMYFUNCTION("INDEX(IFNA(REGEXEXTRACT(D176, ""([^ ]+)$"")))"),"NO")</f>
        <v>NO</v>
      </c>
      <c r="C176" s="4">
        <f t="shared" si="3"/>
        <v>4.0999999999999996</v>
      </c>
      <c r="D176" s="4" t="s">
        <v>503</v>
      </c>
      <c r="E176" s="7" t="s">
        <v>82</v>
      </c>
      <c r="F176" s="6">
        <v>3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1</v>
      </c>
      <c r="R176" s="4">
        <v>36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David Moore</v>
      </c>
      <c r="B177" s="4" t="str">
        <f ca="1">IFERROR(__xludf.DUMMYFUNCTION("INDEX(IFNA(REGEXEXTRACT(D177, ""([^ ]+)$"")))"),"CAR")</f>
        <v>CAR</v>
      </c>
      <c r="C177" s="4">
        <f t="shared" si="3"/>
        <v>5.9</v>
      </c>
      <c r="D177" s="4" t="s">
        <v>258</v>
      </c>
      <c r="E177" s="7" t="s">
        <v>356</v>
      </c>
      <c r="F177" s="6">
        <v>3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4</v>
      </c>
      <c r="R177" s="4">
        <v>39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Zack Moss</v>
      </c>
      <c r="B178" s="4" t="str">
        <f ca="1">IFERROR(__xludf.DUMMYFUNCTION("INDEX(IFNA(REGEXEXTRACT(D178, ""([^ ]+)$"")))"),"CIN")</f>
        <v>CIN</v>
      </c>
      <c r="C178" s="4">
        <f t="shared" si="3"/>
        <v>5.9</v>
      </c>
      <c r="D178" s="4" t="s">
        <v>100</v>
      </c>
      <c r="E178" s="7" t="s">
        <v>423</v>
      </c>
      <c r="F178" s="6">
        <v>3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5</v>
      </c>
      <c r="N178" s="4">
        <v>11</v>
      </c>
      <c r="O178" s="4">
        <v>0</v>
      </c>
      <c r="P178" s="8">
        <v>0</v>
      </c>
      <c r="Q178" s="7">
        <v>4</v>
      </c>
      <c r="R178" s="4">
        <v>28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Samaje Perine</v>
      </c>
      <c r="B179" s="4" t="str">
        <f ca="1">IFERROR(__xludf.DUMMYFUNCTION("INDEX(IFNA(REGEXEXTRACT(D179, ""([^ ]+)$"")))"),"KC")</f>
        <v>KC</v>
      </c>
      <c r="C179" s="4">
        <f t="shared" si="3"/>
        <v>4</v>
      </c>
      <c r="D179" s="4" t="s">
        <v>266</v>
      </c>
      <c r="E179" s="7" t="s">
        <v>420</v>
      </c>
      <c r="F179" s="6">
        <v>3</v>
      </c>
      <c r="G179" s="7">
        <v>0</v>
      </c>
      <c r="H179" s="4">
        <v>0</v>
      </c>
      <c r="I179" s="4">
        <v>0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2</v>
      </c>
      <c r="R179" s="4">
        <v>30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Jalen Reagor</v>
      </c>
      <c r="B180" s="4" t="str">
        <f ca="1">IFERROR(__xludf.DUMMYFUNCTION("INDEX(IFNA(REGEXEXTRACT(D180, ""([^ ]+)$"")))"),"LAC")</f>
        <v>LAC</v>
      </c>
      <c r="C180" s="4">
        <f t="shared" si="3"/>
        <v>4.5</v>
      </c>
      <c r="D180" s="4" t="s">
        <v>526</v>
      </c>
      <c r="E180" s="7" t="s">
        <v>350</v>
      </c>
      <c r="F180" s="6">
        <v>3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2</v>
      </c>
      <c r="R180" s="4">
        <v>35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Wan'Dale Robinson</v>
      </c>
      <c r="B181" s="4" t="str">
        <f ca="1">IFERROR(__xludf.DUMMYFUNCTION("INDEX(IFNA(REGEXEXTRACT(D181, ""([^ ]+)$"")))"),"NYG")</f>
        <v>NYG</v>
      </c>
      <c r="C181" s="4">
        <f t="shared" si="3"/>
        <v>5.5</v>
      </c>
      <c r="D181" s="4" t="s">
        <v>169</v>
      </c>
      <c r="E181" s="7" t="s">
        <v>425</v>
      </c>
      <c r="F181" s="6">
        <v>3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5</v>
      </c>
      <c r="R181" s="4">
        <v>30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Miles Sanders</v>
      </c>
      <c r="B182" s="4" t="str">
        <f ca="1">IFERROR(__xludf.DUMMYFUNCTION("INDEX(IFNA(REGEXEXTRACT(D182, ""([^ ]+)$"")))"),"CAR")</f>
        <v>CAR</v>
      </c>
      <c r="C182" s="4">
        <f t="shared" si="3"/>
        <v>8</v>
      </c>
      <c r="D182" s="4" t="s">
        <v>222</v>
      </c>
      <c r="E182" s="7" t="s">
        <v>356</v>
      </c>
      <c r="F182" s="6">
        <v>3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1</v>
      </c>
      <c r="N182" s="4">
        <v>7</v>
      </c>
      <c r="O182" s="4">
        <v>0</v>
      </c>
      <c r="P182" s="8">
        <v>0</v>
      </c>
      <c r="Q182" s="7">
        <v>7</v>
      </c>
      <c r="R182" s="4">
        <v>38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Christian Watson</v>
      </c>
      <c r="B183" s="4" t="str">
        <f ca="1">IFERROR(__xludf.DUMMYFUNCTION("INDEX(IFNA(REGEXEXTRACT(D183, ""([^ ]+)$"")))"),"GB")</f>
        <v>GB</v>
      </c>
      <c r="C183" s="4">
        <f t="shared" si="3"/>
        <v>5.9</v>
      </c>
      <c r="D183" s="4" t="s">
        <v>148</v>
      </c>
      <c r="E183" s="7" t="s">
        <v>351</v>
      </c>
      <c r="F183" s="6">
        <v>3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0</v>
      </c>
      <c r="N183" s="4">
        <v>0</v>
      </c>
      <c r="O183" s="4">
        <v>0</v>
      </c>
      <c r="P183" s="8">
        <v>0</v>
      </c>
      <c r="Q183" s="7">
        <v>4</v>
      </c>
      <c r="R183" s="4">
        <v>39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Justin Watson</v>
      </c>
      <c r="B184" s="4" t="str">
        <f ca="1">IFERROR(__xludf.DUMMYFUNCTION("INDEX(IFNA(REGEXEXTRACT(D184, ""([^ ]+)$"")))"),"KC")</f>
        <v>KC</v>
      </c>
      <c r="C184" s="4">
        <f t="shared" si="3"/>
        <v>4.8000000000000007</v>
      </c>
      <c r="D184" s="4" t="s">
        <v>226</v>
      </c>
      <c r="E184" s="7" t="s">
        <v>420</v>
      </c>
      <c r="F184" s="6">
        <v>3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0</v>
      </c>
      <c r="N184" s="4">
        <v>0</v>
      </c>
      <c r="O184" s="4">
        <v>0</v>
      </c>
      <c r="P184" s="8">
        <v>0</v>
      </c>
      <c r="Q184" s="7">
        <v>3</v>
      </c>
      <c r="R184" s="4">
        <v>33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Josh Whyle</v>
      </c>
      <c r="B185" s="4" t="str">
        <f ca="1">IFERROR(__xludf.DUMMYFUNCTION("INDEX(IFNA(REGEXEXTRACT(D185, ""([^ ]+)$"")))"),"TEN")</f>
        <v>TEN</v>
      </c>
      <c r="C185" s="4">
        <f t="shared" si="3"/>
        <v>4.3000000000000007</v>
      </c>
      <c r="D185" s="4" t="s">
        <v>396</v>
      </c>
      <c r="E185" s="7" t="s">
        <v>56</v>
      </c>
      <c r="F185" s="6">
        <v>3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33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Jordan Addison</v>
      </c>
      <c r="B186" s="4" t="str">
        <f ca="1">IFERROR(__xludf.DUMMYFUNCTION("INDEX(IFNA(REGEXEXTRACT(D186, ""([^ ]+)$"")))"),"MIN")</f>
        <v>MIN</v>
      </c>
      <c r="C186" s="4">
        <f t="shared" si="3"/>
        <v>3.2</v>
      </c>
      <c r="D186" s="4" t="s">
        <v>185</v>
      </c>
      <c r="E186" s="7" t="s">
        <v>419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2</v>
      </c>
      <c r="R186" s="4">
        <v>22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Rashod Bateman</v>
      </c>
      <c r="B187" s="4" t="str">
        <f ca="1">IFERROR(__xludf.DUMMYFUNCTION("INDEX(IFNA(REGEXEXTRACT(D187, ""([^ ]+)$"")))"),"BAL")</f>
        <v>BAL</v>
      </c>
      <c r="C187" s="4">
        <f t="shared" si="3"/>
        <v>3.3000000000000003</v>
      </c>
      <c r="D187" s="4" t="s">
        <v>161</v>
      </c>
      <c r="E187" s="7" t="s">
        <v>85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1</v>
      </c>
      <c r="R187" s="4">
        <v>28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John Bates</v>
      </c>
      <c r="B188" s="4" t="str">
        <f ca="1">IFERROR(__xludf.DUMMYFUNCTION("INDEX(IFNA(REGEXEXTRACT(D188, ""([^ ]+)$"")))"),"WAS")</f>
        <v>WAS</v>
      </c>
      <c r="C188" s="4">
        <f t="shared" si="3"/>
        <v>2.5</v>
      </c>
      <c r="D188" s="4" t="s">
        <v>399</v>
      </c>
      <c r="E188" s="7" t="s">
        <v>343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1</v>
      </c>
      <c r="R188" s="4">
        <v>20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Michael Burton</v>
      </c>
      <c r="B189" s="4" t="str">
        <f ca="1">IFERROR(__xludf.DUMMYFUNCTION("INDEX(IFNA(REGEXEXTRACT(D189, ""([^ ]+)$"")))"),"DEN")</f>
        <v>DEN</v>
      </c>
      <c r="C189" s="4">
        <f t="shared" si="3"/>
        <v>3.3000000000000003</v>
      </c>
      <c r="D189" s="4" t="s">
        <v>286</v>
      </c>
      <c r="E189" s="7" t="s">
        <v>29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1</v>
      </c>
      <c r="R189" s="4">
        <v>28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Dalvin Cook</v>
      </c>
      <c r="B190" s="4" t="str">
        <f ca="1">IFERROR(__xludf.DUMMYFUNCTION("INDEX(IFNA(REGEXEXTRACT(D190, ""([^ ]+)$"")))"),"DAL")</f>
        <v>DAL</v>
      </c>
      <c r="C190" s="4">
        <f t="shared" si="3"/>
        <v>2.7</v>
      </c>
      <c r="D190" s="4" t="s">
        <v>612</v>
      </c>
      <c r="E190" s="7" t="s">
        <v>39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6</v>
      </c>
      <c r="N190" s="4">
        <v>12</v>
      </c>
      <c r="O190" s="4">
        <v>0</v>
      </c>
      <c r="P190" s="8">
        <v>0</v>
      </c>
      <c r="Q190" s="7">
        <v>1</v>
      </c>
      <c r="R190" s="4">
        <v>10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Re'Mahn Davis</v>
      </c>
      <c r="B191" s="4" t="str">
        <f ca="1">IFERROR(__xludf.DUMMYFUNCTION("INDEX(IFNA(REGEXEXTRACT(D191, ""([^ ]+)$"")))"),"BUF")</f>
        <v>BUF</v>
      </c>
      <c r="C191" s="4">
        <f t="shared" si="3"/>
        <v>2.9000000000000004</v>
      </c>
      <c r="D191" s="4" t="s">
        <v>211</v>
      </c>
      <c r="E191" s="7" t="s">
        <v>112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6</v>
      </c>
      <c r="N191" s="4">
        <v>29</v>
      </c>
      <c r="O191" s="4">
        <v>0</v>
      </c>
      <c r="P191" s="8">
        <v>0</v>
      </c>
      <c r="Q191" s="7">
        <v>0</v>
      </c>
      <c r="R191" s="4">
        <v>0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Noah Fant</v>
      </c>
      <c r="B192" s="4" t="str">
        <f ca="1">IFERROR(__xludf.DUMMYFUNCTION("INDEX(IFNA(REGEXEXTRACT(D192, ""([^ ]+)$"")))"),"SEA")</f>
        <v>SEA</v>
      </c>
      <c r="C192" s="4">
        <f t="shared" si="3"/>
        <v>3.7</v>
      </c>
      <c r="D192" s="4" t="s">
        <v>239</v>
      </c>
      <c r="E192" s="7" t="s">
        <v>342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0</v>
      </c>
      <c r="N192" s="4">
        <v>0</v>
      </c>
      <c r="O192" s="4">
        <v>0</v>
      </c>
      <c r="P192" s="8">
        <v>0</v>
      </c>
      <c r="Q192" s="7">
        <v>3</v>
      </c>
      <c r="R192" s="4">
        <v>22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Jake Ferguson</v>
      </c>
      <c r="B193" s="4" t="str">
        <f ca="1">IFERROR(__xludf.DUMMYFUNCTION("INDEX(IFNA(REGEXEXTRACT(D193, ""([^ ]+)$"")))"),"DAL")</f>
        <v>DAL</v>
      </c>
      <c r="C193" s="4">
        <f t="shared" si="3"/>
        <v>5.3000000000000007</v>
      </c>
      <c r="D193" s="4" t="s">
        <v>240</v>
      </c>
      <c r="E193" s="7" t="s">
        <v>39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0</v>
      </c>
      <c r="N193" s="4">
        <v>0</v>
      </c>
      <c r="O193" s="4">
        <v>0</v>
      </c>
      <c r="P193" s="8">
        <v>0</v>
      </c>
      <c r="Q193" s="7">
        <v>6</v>
      </c>
      <c r="R193" s="4">
        <v>23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D'Onta Foreman</v>
      </c>
      <c r="B194" s="4" t="str">
        <f ca="1">IFERROR(__xludf.DUMMYFUNCTION("INDEX(IFNA(REGEXEXTRACT(D194, ""([^ ]+)$"")))"),"CLE")</f>
        <v>CLE</v>
      </c>
      <c r="C194" s="4">
        <f t="shared" si="3"/>
        <v>2.6</v>
      </c>
      <c r="D194" s="4" t="s">
        <v>368</v>
      </c>
      <c r="E194" s="7" t="s">
        <v>61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5</v>
      </c>
      <c r="N194" s="4">
        <v>26</v>
      </c>
      <c r="O194" s="4">
        <v>0</v>
      </c>
      <c r="P194" s="8">
        <v>0</v>
      </c>
      <c r="Q194" s="7">
        <v>0</v>
      </c>
      <c r="R194" s="4">
        <v>0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Noah Gray</v>
      </c>
      <c r="B195" s="4" t="str">
        <f ca="1">IFERROR(__xludf.DUMMYFUNCTION("INDEX(IFNA(REGEXEXTRACT(D195, ""([^ ]+)$"")))"),"KC")</f>
        <v>KC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3.8000000000000003</v>
      </c>
      <c r="D195" s="4" t="s">
        <v>188</v>
      </c>
      <c r="E195" s="7" t="s">
        <v>420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3</v>
      </c>
      <c r="R195" s="4">
        <v>23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DeAndre Hopkins</v>
      </c>
      <c r="B196" s="4" t="str">
        <f ca="1">IFERROR(__xludf.DUMMYFUNCTION("INDEX(IFNA(REGEXEXTRACT(D196, ""([^ ]+)$"")))"),"KC")</f>
        <v>KC</v>
      </c>
      <c r="C196" s="4">
        <f t="shared" si="4"/>
        <v>3.9000000000000004</v>
      </c>
      <c r="D196" s="4" t="s">
        <v>302</v>
      </c>
      <c r="E196" s="7" t="s">
        <v>420</v>
      </c>
      <c r="F196" s="6">
        <v>2</v>
      </c>
      <c r="G196" s="7">
        <v>0</v>
      </c>
      <c r="H196" s="4">
        <v>0</v>
      </c>
      <c r="I196" s="4">
        <v>0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2</v>
      </c>
      <c r="R196" s="4">
        <v>29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D'Ernest Johnson</v>
      </c>
      <c r="B197" s="4" t="str">
        <f ca="1">IFERROR(__xludf.DUMMYFUNCTION("INDEX(IFNA(REGEXEXTRACT(D197, ""([^ ]+)$"")))"),"JAX")</f>
        <v>JAX</v>
      </c>
      <c r="C197" s="4">
        <f t="shared" si="4"/>
        <v>2.8</v>
      </c>
      <c r="D197" s="4" t="s">
        <v>377</v>
      </c>
      <c r="E197" s="7" t="s">
        <v>23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1</v>
      </c>
      <c r="N197" s="4">
        <v>3</v>
      </c>
      <c r="O197" s="4">
        <v>0</v>
      </c>
      <c r="P197" s="8">
        <v>0</v>
      </c>
      <c r="Q197" s="7">
        <v>1</v>
      </c>
      <c r="R197" s="4">
        <v>20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Tim Jones</v>
      </c>
      <c r="B198" s="4" t="str">
        <f ca="1">IFERROR(__xludf.DUMMYFUNCTION("INDEX(IFNA(REGEXEXTRACT(D198, ""([^ ]+)$"")))"),"JAX")</f>
        <v>JAX</v>
      </c>
      <c r="C198" s="4">
        <f t="shared" si="4"/>
        <v>2.5</v>
      </c>
      <c r="D198" s="4" t="s">
        <v>583</v>
      </c>
      <c r="E198" s="7" t="s">
        <v>23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1</v>
      </c>
      <c r="R198" s="4">
        <v>20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John Metchie</v>
      </c>
      <c r="B199" s="4" t="str">
        <f ca="1">IFERROR(__xludf.DUMMYFUNCTION("INDEX(IFNA(REGEXEXTRACT(D199, ""([^ ]+)$"")))"),"HOU")</f>
        <v>HOU</v>
      </c>
      <c r="C199" s="4">
        <f t="shared" si="4"/>
        <v>4.4000000000000004</v>
      </c>
      <c r="D199" s="4" t="s">
        <v>476</v>
      </c>
      <c r="E199" s="7" t="s">
        <v>352</v>
      </c>
      <c r="F199" s="6">
        <v>2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0</v>
      </c>
      <c r="N199" s="4">
        <v>0</v>
      </c>
      <c r="O199" s="4">
        <v>0</v>
      </c>
      <c r="P199" s="8">
        <v>0</v>
      </c>
      <c r="Q199" s="7">
        <v>3</v>
      </c>
      <c r="R199" s="4">
        <v>29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D.J. Moore</v>
      </c>
      <c r="B200" s="4" t="str">
        <f ca="1">IFERROR(__xludf.DUMMYFUNCTION("INDEX(IFNA(REGEXEXTRACT(D200, ""([^ ]+)$"")))"),"CHI")</f>
        <v>CHI</v>
      </c>
      <c r="C200" s="4">
        <f t="shared" si="4"/>
        <v>4.4000000000000004</v>
      </c>
      <c r="D200" s="4" t="s">
        <v>177</v>
      </c>
      <c r="E200" s="7" t="s">
        <v>341</v>
      </c>
      <c r="F200" s="6">
        <v>2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2</v>
      </c>
      <c r="N200" s="4">
        <v>7</v>
      </c>
      <c r="O200" s="4">
        <v>0</v>
      </c>
      <c r="P200" s="8">
        <v>0</v>
      </c>
      <c r="Q200" s="7">
        <v>2</v>
      </c>
      <c r="R200" s="4">
        <v>27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Trey Palmer</v>
      </c>
      <c r="B201" s="4" t="str">
        <f ca="1">IFERROR(__xludf.DUMMYFUNCTION("INDEX(IFNA(REGEXEXTRACT(D201, ""([^ ]+)$"")))"),"TB")</f>
        <v>TB</v>
      </c>
      <c r="C201" s="4">
        <f t="shared" si="4"/>
        <v>3.9000000000000004</v>
      </c>
      <c r="D201" s="4" t="s">
        <v>264</v>
      </c>
      <c r="E201" s="7" t="s">
        <v>339</v>
      </c>
      <c r="F201" s="6">
        <v>2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0</v>
      </c>
      <c r="N201" s="4">
        <v>0</v>
      </c>
      <c r="O201" s="4">
        <v>0</v>
      </c>
      <c r="P201" s="8">
        <v>0</v>
      </c>
      <c r="Q201" s="7">
        <v>2</v>
      </c>
      <c r="R201" s="4">
        <v>29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Devin Singletary</v>
      </c>
      <c r="B202" s="4" t="str">
        <f ca="1">IFERROR(__xludf.DUMMYFUNCTION("INDEX(IFNA(REGEXEXTRACT(D202, ""([^ ]+)$"")))"),"NYG")</f>
        <v>NYG</v>
      </c>
      <c r="C202" s="4">
        <f t="shared" si="4"/>
        <v>3.3000000000000003</v>
      </c>
      <c r="D202" s="4" t="s">
        <v>182</v>
      </c>
      <c r="E202" s="7" t="s">
        <v>425</v>
      </c>
      <c r="F202" s="6">
        <v>2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2</v>
      </c>
      <c r="N202" s="4">
        <v>11</v>
      </c>
      <c r="O202" s="4">
        <v>0</v>
      </c>
      <c r="P202" s="8">
        <v>0</v>
      </c>
      <c r="Q202" s="7">
        <v>2</v>
      </c>
      <c r="R202" s="4">
        <v>12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Jonnu Smith</v>
      </c>
      <c r="B203" s="4" t="str">
        <f ca="1">IFERROR(__xludf.DUMMYFUNCTION("INDEX(IFNA(REGEXEXTRACT(D203, ""([^ ]+)$"")))"),"MIA")</f>
        <v>MIA</v>
      </c>
      <c r="C203" s="4">
        <f t="shared" si="4"/>
        <v>4</v>
      </c>
      <c r="D203" s="4" t="s">
        <v>323</v>
      </c>
      <c r="E203" s="7" t="s">
        <v>21</v>
      </c>
      <c r="F203" s="6">
        <v>2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4</v>
      </c>
      <c r="R203" s="4">
        <v>20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Tyquan Thornton</v>
      </c>
      <c r="B204" s="4" t="str">
        <f ca="1">IFERROR(__xludf.DUMMYFUNCTION("INDEX(IFNA(REGEXEXTRACT(D204, ""([^ ]+)$"")))"),"KC")</f>
        <v>KC</v>
      </c>
      <c r="C204" s="4">
        <f t="shared" si="4"/>
        <v>3</v>
      </c>
      <c r="D204" s="4" t="s">
        <v>224</v>
      </c>
      <c r="E204" s="7" t="s">
        <v>346</v>
      </c>
      <c r="F204" s="6">
        <v>2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0</v>
      </c>
      <c r="N204" s="4">
        <v>0</v>
      </c>
      <c r="O204" s="4">
        <v>0</v>
      </c>
      <c r="P204" s="8">
        <v>0</v>
      </c>
      <c r="Q204" s="7">
        <v>2</v>
      </c>
      <c r="R204" s="4">
        <v>20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Tre Tucker</v>
      </c>
      <c r="B205" s="4" t="str">
        <f ca="1">IFERROR(__xludf.DUMMYFUNCTION("INDEX(IFNA(REGEXEXTRACT(D205, ""([^ ]+)$"")))"),"LV")</f>
        <v>LV</v>
      </c>
      <c r="C205" s="4">
        <f t="shared" si="4"/>
        <v>4.3000000000000007</v>
      </c>
      <c r="D205" s="4" t="s">
        <v>225</v>
      </c>
      <c r="E205" s="7" t="s">
        <v>424</v>
      </c>
      <c r="F205" s="6">
        <v>2</v>
      </c>
      <c r="G205" s="7">
        <v>0</v>
      </c>
      <c r="H205" s="4">
        <v>0</v>
      </c>
      <c r="I205" s="4">
        <v>0</v>
      </c>
      <c r="J205" s="4">
        <v>0</v>
      </c>
      <c r="K205" s="4">
        <v>0</v>
      </c>
      <c r="L205" s="8">
        <v>0</v>
      </c>
      <c r="M205" s="7">
        <v>1</v>
      </c>
      <c r="N205" s="4">
        <v>7</v>
      </c>
      <c r="O205" s="4">
        <v>0</v>
      </c>
      <c r="P205" s="8">
        <v>0</v>
      </c>
      <c r="Q205" s="7">
        <v>2</v>
      </c>
      <c r="R205" s="4">
        <v>26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KaVontae Turpin</v>
      </c>
      <c r="B206" s="4" t="str">
        <f ca="1">IFERROR(__xludf.DUMMYFUNCTION("INDEX(IFNA(REGEXEXTRACT(D206, ""([^ ]+)$"")))"),"DAL")</f>
        <v>DAL</v>
      </c>
      <c r="C206" s="4">
        <f t="shared" si="4"/>
        <v>3.2</v>
      </c>
      <c r="D206" s="4" t="s">
        <v>414</v>
      </c>
      <c r="E206" s="7" t="s">
        <v>39</v>
      </c>
      <c r="F206" s="6">
        <v>2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1</v>
      </c>
      <c r="N206" s="4">
        <v>11</v>
      </c>
      <c r="O206" s="4">
        <v>0</v>
      </c>
      <c r="P206" s="8">
        <v>0</v>
      </c>
      <c r="Q206" s="7">
        <v>1</v>
      </c>
      <c r="R206" s="4">
        <v>16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Devaughn Vele</v>
      </c>
      <c r="B207" s="4" t="str">
        <f ca="1">IFERROR(__xludf.DUMMYFUNCTION("INDEX(IFNA(REGEXEXTRACT(D207, ""([^ ]+)$"")))"),"DEN")</f>
        <v>DEN</v>
      </c>
      <c r="C207" s="4">
        <f t="shared" si="4"/>
        <v>4.3000000000000007</v>
      </c>
      <c r="D207" s="4" t="s">
        <v>204</v>
      </c>
      <c r="E207" s="7" t="s">
        <v>29</v>
      </c>
      <c r="F207" s="6">
        <v>2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0</v>
      </c>
      <c r="N207" s="4">
        <v>0</v>
      </c>
      <c r="O207" s="4">
        <v>0</v>
      </c>
      <c r="P207" s="8">
        <v>0</v>
      </c>
      <c r="Q207" s="7">
        <v>3</v>
      </c>
      <c r="R207" s="4">
        <v>28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Darnell Washington</v>
      </c>
      <c r="B208" s="4" t="str">
        <f ca="1">IFERROR(__xludf.DUMMYFUNCTION("INDEX(IFNA(REGEXEXTRACT(D208, ""([^ ]+)$"")))"),"PIT")</f>
        <v>PIT</v>
      </c>
      <c r="C208" s="4">
        <f t="shared" si="4"/>
        <v>3.4000000000000004</v>
      </c>
      <c r="D208" s="4" t="s">
        <v>331</v>
      </c>
      <c r="E208" s="7" t="s">
        <v>354</v>
      </c>
      <c r="F208" s="6">
        <v>2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0</v>
      </c>
      <c r="N208" s="4">
        <v>0</v>
      </c>
      <c r="O208" s="4">
        <v>0</v>
      </c>
      <c r="P208" s="8">
        <v>0</v>
      </c>
      <c r="Q208" s="7">
        <v>1</v>
      </c>
      <c r="R208" s="4">
        <v>29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Chatarius Atwell</v>
      </c>
      <c r="B209" s="4" t="str">
        <f ca="1">IFERROR(__xludf.DUMMYFUNCTION("INDEX(IFNA(REGEXEXTRACT(D209, ""([^ ]+)$"")))"),"LA")</f>
        <v>LA</v>
      </c>
      <c r="C209" s="4">
        <f t="shared" si="4"/>
        <v>2.2999999999999998</v>
      </c>
      <c r="D209" s="4" t="s">
        <v>366</v>
      </c>
      <c r="E209" s="7" t="s">
        <v>155</v>
      </c>
      <c r="F209" s="6">
        <v>1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1</v>
      </c>
      <c r="R209" s="4">
        <v>18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Trey Benson</v>
      </c>
      <c r="B210" s="4" t="str">
        <f ca="1">IFERROR(__xludf.DUMMYFUNCTION("INDEX(IFNA(REGEXEXTRACT(D210, ""([^ ]+)$"")))"),"ARI")</f>
        <v>ARI</v>
      </c>
      <c r="C210" s="4">
        <f t="shared" si="4"/>
        <v>1</v>
      </c>
      <c r="D210" s="4" t="s">
        <v>230</v>
      </c>
      <c r="E210" s="7" t="s">
        <v>92</v>
      </c>
      <c r="F210" s="6">
        <v>1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1</v>
      </c>
      <c r="N210" s="4">
        <v>10</v>
      </c>
      <c r="O210" s="4">
        <v>0</v>
      </c>
      <c r="P210" s="8">
        <v>0</v>
      </c>
      <c r="Q210" s="7">
        <v>0</v>
      </c>
      <c r="R210" s="4">
        <v>0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Jake Bobo</v>
      </c>
      <c r="B211" s="4" t="str">
        <f ca="1">IFERROR(__xludf.DUMMYFUNCTION("INDEX(IFNA(REGEXEXTRACT(D211, ""([^ ]+)$"")))"),"SEA")</f>
        <v>SEA</v>
      </c>
      <c r="C211" s="4">
        <f t="shared" si="4"/>
        <v>2</v>
      </c>
      <c r="D211" s="4" t="s">
        <v>383</v>
      </c>
      <c r="E211" s="7" t="s">
        <v>342</v>
      </c>
      <c r="F211" s="6">
        <v>1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0</v>
      </c>
      <c r="N211" s="4">
        <v>0</v>
      </c>
      <c r="O211" s="4">
        <v>0</v>
      </c>
      <c r="P211" s="8">
        <v>0</v>
      </c>
      <c r="Q211" s="7">
        <v>1</v>
      </c>
      <c r="R211" s="4">
        <v>15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Tyler Boyd</v>
      </c>
      <c r="B212" s="4" t="str">
        <f ca="1">IFERROR(__xludf.DUMMYFUNCTION("INDEX(IFNA(REGEXEXTRACT(D212, ""([^ ]+)$"")))"),"TEN")</f>
        <v>TEN</v>
      </c>
      <c r="C212" s="4">
        <f t="shared" si="4"/>
        <v>2.9000000000000004</v>
      </c>
      <c r="D212" s="4" t="s">
        <v>231</v>
      </c>
      <c r="E212" s="7" t="s">
        <v>56</v>
      </c>
      <c r="F212" s="6">
        <v>1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3</v>
      </c>
      <c r="R212" s="4">
        <v>14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Christopher Brooks</v>
      </c>
      <c r="B213" s="4" t="str">
        <f ca="1">IFERROR(__xludf.DUMMYFUNCTION("INDEX(IFNA(REGEXEXTRACT(D213, ""([^ ]+)$"")))"),"GB")</f>
        <v>GB</v>
      </c>
      <c r="C213" s="4">
        <f t="shared" si="4"/>
        <v>2.2000000000000002</v>
      </c>
      <c r="D213" s="4" t="s">
        <v>450</v>
      </c>
      <c r="E213" s="7" t="s">
        <v>351</v>
      </c>
      <c r="F213" s="6">
        <v>1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4</v>
      </c>
      <c r="N213" s="4">
        <v>16</v>
      </c>
      <c r="O213" s="4">
        <v>0</v>
      </c>
      <c r="P213" s="8">
        <v>0</v>
      </c>
      <c r="Q213" s="7">
        <v>1</v>
      </c>
      <c r="R213" s="4">
        <v>1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Demario Douglas</v>
      </c>
      <c r="B214" s="4" t="str">
        <f ca="1">IFERROR(__xludf.DUMMYFUNCTION("INDEX(IFNA(REGEXEXTRACT(D214, ""([^ ]+)$"")))"),"NE")</f>
        <v>NE</v>
      </c>
      <c r="C214" s="4">
        <f t="shared" si="4"/>
        <v>2.2000000000000002</v>
      </c>
      <c r="D214" s="4" t="s">
        <v>236</v>
      </c>
      <c r="E214" s="7" t="s">
        <v>42</v>
      </c>
      <c r="F214" s="6">
        <v>1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2</v>
      </c>
      <c r="R214" s="4">
        <v>12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Pat Freiermuth</v>
      </c>
      <c r="B215" s="4" t="str">
        <f ca="1">IFERROR(__xludf.DUMMYFUNCTION("INDEX(IFNA(REGEXEXTRACT(D215, ""([^ ]+)$"")))"),"PIT")</f>
        <v>PIT</v>
      </c>
      <c r="C215" s="4">
        <f t="shared" si="4"/>
        <v>2.9000000000000004</v>
      </c>
      <c r="D215" s="4" t="s">
        <v>216</v>
      </c>
      <c r="E215" s="7" t="s">
        <v>354</v>
      </c>
      <c r="F215" s="6">
        <v>1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2</v>
      </c>
      <c r="R215" s="4">
        <v>19</v>
      </c>
      <c r="S215" s="4">
        <v>0</v>
      </c>
      <c r="T215" s="8">
        <v>0</v>
      </c>
      <c r="U215" s="7">
        <v>0</v>
      </c>
      <c r="V215" s="8">
        <v>0</v>
      </c>
    </row>
    <row r="216" spans="1:22" x14ac:dyDescent="0.2">
      <c r="A216" s="4" t="str">
        <f t="shared" ca="1" si="0"/>
        <v>Kenny Gainwell</v>
      </c>
      <c r="B216" s="4" t="str">
        <f ca="1">IFERROR(__xludf.DUMMYFUNCTION("INDEX(IFNA(REGEXEXTRACT(D216, ""([^ ]+)$"")))"),"PHI")</f>
        <v>PHI</v>
      </c>
      <c r="C216" s="4">
        <f t="shared" si="4"/>
        <v>1.9000000000000001</v>
      </c>
      <c r="D216" s="4" t="s">
        <v>241</v>
      </c>
      <c r="E216" s="7" t="s">
        <v>59</v>
      </c>
      <c r="F216" s="6">
        <v>1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5</v>
      </c>
      <c r="N216" s="4">
        <v>19</v>
      </c>
      <c r="O216" s="4">
        <v>0</v>
      </c>
      <c r="P216" s="8">
        <v>0</v>
      </c>
      <c r="Q216" s="7">
        <v>0</v>
      </c>
      <c r="R216" s="4">
        <v>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Elijah Higgins</v>
      </c>
      <c r="B217" s="4" t="str">
        <f ca="1">IFERROR(__xludf.DUMMYFUNCTION("INDEX(IFNA(REGEXEXTRACT(D217, ""([^ ]+)$"")))"),"ARI")</f>
        <v>ARI</v>
      </c>
      <c r="C217" s="4">
        <f t="shared" si="4"/>
        <v>2.2999999999999998</v>
      </c>
      <c r="D217" s="4" t="s">
        <v>245</v>
      </c>
      <c r="E217" s="7" t="s">
        <v>92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0</v>
      </c>
      <c r="N217" s="4">
        <v>0</v>
      </c>
      <c r="O217" s="4">
        <v>0</v>
      </c>
      <c r="P217" s="8">
        <v>0</v>
      </c>
      <c r="Q217" s="7">
        <v>2</v>
      </c>
      <c r="R217" s="4">
        <v>13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Julian Hill</v>
      </c>
      <c r="B218" s="4" t="str">
        <f ca="1">IFERROR(__xludf.DUMMYFUNCTION("INDEX(IFNA(REGEXEXTRACT(D218, ""([^ ]+)$"")))"),"MIA")</f>
        <v>MIA</v>
      </c>
      <c r="C218" s="4">
        <f t="shared" si="4"/>
        <v>2.6</v>
      </c>
      <c r="D218" s="4" t="s">
        <v>301</v>
      </c>
      <c r="E218" s="7" t="s">
        <v>21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3</v>
      </c>
      <c r="R218" s="4">
        <v>11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Justice Hill</v>
      </c>
      <c r="B219" s="4" t="str">
        <f ca="1">IFERROR(__xludf.DUMMYFUNCTION("INDEX(IFNA(REGEXEXTRACT(D219, ""([^ ]+)$"")))"),"BAL")</f>
        <v>BAL</v>
      </c>
      <c r="C219" s="4">
        <f t="shared" si="4"/>
        <v>2.4000000000000004</v>
      </c>
      <c r="D219" s="4" t="s">
        <v>166</v>
      </c>
      <c r="E219" s="7" t="s">
        <v>85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2</v>
      </c>
      <c r="N219" s="4">
        <v>5</v>
      </c>
      <c r="O219" s="4">
        <v>0</v>
      </c>
      <c r="P219" s="8">
        <v>0</v>
      </c>
      <c r="Q219" s="7">
        <v>1</v>
      </c>
      <c r="R219" s="4">
        <v>14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Austin Hooper</v>
      </c>
      <c r="B220" s="4" t="str">
        <f ca="1">IFERROR(__xludf.DUMMYFUNCTION("INDEX(IFNA(REGEXEXTRACT(D220, ""([^ ]+)$"")))"),"NE")</f>
        <v>NE</v>
      </c>
      <c r="C220" s="4">
        <f t="shared" si="4"/>
        <v>3</v>
      </c>
      <c r="D220" s="4" t="s">
        <v>190</v>
      </c>
      <c r="E220" s="7" t="s">
        <v>42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3</v>
      </c>
      <c r="R220" s="4">
        <v>15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Lil'Jordan Humphrey</v>
      </c>
      <c r="B221" s="4" t="str">
        <f ca="1">IFERROR(__xludf.DUMMYFUNCTION("INDEX(IFNA(REGEXEXTRACT(D221, ""([^ ]+)$"")))"),"DEN")</f>
        <v>DEN</v>
      </c>
      <c r="C221" s="4">
        <f t="shared" si="4"/>
        <v>2.2000000000000002</v>
      </c>
      <c r="D221" s="4" t="s">
        <v>365</v>
      </c>
      <c r="E221" s="7" t="s">
        <v>29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0</v>
      </c>
      <c r="N221" s="4">
        <v>0</v>
      </c>
      <c r="O221" s="4">
        <v>0</v>
      </c>
      <c r="P221" s="8">
        <v>0</v>
      </c>
      <c r="Q221" s="7">
        <v>4</v>
      </c>
      <c r="R221" s="4">
        <v>22</v>
      </c>
      <c r="S221" s="4">
        <v>0</v>
      </c>
      <c r="T221" s="8">
        <v>0</v>
      </c>
      <c r="U221" s="7">
        <v>1</v>
      </c>
      <c r="V221" s="8">
        <v>0</v>
      </c>
    </row>
    <row r="222" spans="1:22" x14ac:dyDescent="0.2">
      <c r="A222" s="4" t="str">
        <f t="shared" ca="1" si="0"/>
        <v>Xavier Hutchinson</v>
      </c>
      <c r="B222" s="4" t="str">
        <f ca="1">IFERROR(__xludf.DUMMYFUNCTION("INDEX(IFNA(REGEXEXTRACT(D222, ""([^ ]+)$"")))"),"HOU")</f>
        <v>HOU</v>
      </c>
      <c r="C222" s="4">
        <f t="shared" si="4"/>
        <v>2.4000000000000004</v>
      </c>
      <c r="D222" s="4" t="s">
        <v>304</v>
      </c>
      <c r="E222" s="7" t="s">
        <v>352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1</v>
      </c>
      <c r="R222" s="4">
        <v>19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Alec Ingold</v>
      </c>
      <c r="B223" s="4" t="str">
        <f ca="1">IFERROR(__xludf.DUMMYFUNCTION("INDEX(IFNA(REGEXEXTRACT(D223, ""([^ ]+)$"")))"),"MIA")</f>
        <v>MIA</v>
      </c>
      <c r="C223" s="4">
        <f t="shared" si="4"/>
        <v>3.7</v>
      </c>
      <c r="D223" s="4" t="s">
        <v>305</v>
      </c>
      <c r="E223" s="7" t="s">
        <v>21</v>
      </c>
      <c r="F223" s="6">
        <v>1</v>
      </c>
      <c r="G223" s="7">
        <v>0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1</v>
      </c>
      <c r="N223" s="4">
        <v>3</v>
      </c>
      <c r="O223" s="4">
        <v>0</v>
      </c>
      <c r="P223" s="8">
        <v>0</v>
      </c>
      <c r="Q223" s="7">
        <v>3</v>
      </c>
      <c r="R223" s="4">
        <v>19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Lucas Krull</v>
      </c>
      <c r="B224" s="4" t="str">
        <f ca="1">IFERROR(__xludf.DUMMYFUNCTION("INDEX(IFNA(REGEXEXTRACT(D224, ""([^ ]+)$"")))"),"DEN")</f>
        <v>DEN</v>
      </c>
      <c r="C224" s="4">
        <f t="shared" si="4"/>
        <v>2.8</v>
      </c>
      <c r="D224" s="4" t="s">
        <v>494</v>
      </c>
      <c r="E224" s="7" t="s">
        <v>29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2</v>
      </c>
      <c r="R224" s="4">
        <v>18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Hunter Long</v>
      </c>
      <c r="B225" s="4" t="str">
        <f ca="1">IFERROR(__xludf.DUMMYFUNCTION("INDEX(IFNA(REGEXEXTRACT(D225, ""([^ ]+)$"")))"),"LA")</f>
        <v>LA</v>
      </c>
      <c r="C225" s="4">
        <f t="shared" si="4"/>
        <v>2.2999999999999998</v>
      </c>
      <c r="D225" s="4" t="s">
        <v>488</v>
      </c>
      <c r="E225" s="7" t="s">
        <v>155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0</v>
      </c>
      <c r="N225" s="4">
        <v>0</v>
      </c>
      <c r="O225" s="4">
        <v>0</v>
      </c>
      <c r="P225" s="8">
        <v>0</v>
      </c>
      <c r="Q225" s="7">
        <v>1</v>
      </c>
      <c r="R225" s="4">
        <v>18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Jordan Mason</v>
      </c>
      <c r="B226" s="4" t="str">
        <f ca="1">IFERROR(__xludf.DUMMYFUNCTION("INDEX(IFNA(REGEXEXTRACT(D226, ""([^ ]+)$"")))"),"SF")</f>
        <v>SF</v>
      </c>
      <c r="C226" s="4">
        <f t="shared" si="4"/>
        <v>1.8</v>
      </c>
      <c r="D226" s="4" t="s">
        <v>41</v>
      </c>
      <c r="E226" s="7" t="s">
        <v>89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6</v>
      </c>
      <c r="N226" s="4">
        <v>18</v>
      </c>
      <c r="O226" s="4">
        <v>0</v>
      </c>
      <c r="P226" s="8">
        <v>0</v>
      </c>
      <c r="Q226" s="7">
        <v>0</v>
      </c>
      <c r="R226" s="4">
        <v>0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Ray Ray McCloud</v>
      </c>
      <c r="B227" s="4" t="str">
        <f ca="1">IFERROR(__xludf.DUMMYFUNCTION("INDEX(IFNA(REGEXEXTRACT(D227, ""([^ ]+)$"")))"),"ATL")</f>
        <v>ATL</v>
      </c>
      <c r="C227" s="4">
        <f t="shared" si="4"/>
        <v>4.1000000000000005</v>
      </c>
      <c r="D227" s="4" t="s">
        <v>167</v>
      </c>
      <c r="E227" s="7" t="s">
        <v>31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1</v>
      </c>
      <c r="N227" s="4">
        <v>17</v>
      </c>
      <c r="O227" s="4">
        <v>0</v>
      </c>
      <c r="P227" s="8">
        <v>0</v>
      </c>
      <c r="Q227" s="7">
        <v>3</v>
      </c>
      <c r="R227" s="4">
        <v>9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Kendre Miller</v>
      </c>
      <c r="B228" s="4" t="str">
        <f ca="1">IFERROR(__xludf.DUMMYFUNCTION("INDEX(IFNA(REGEXEXTRACT(D228, ""([^ ]+)$"")))"),"NO")</f>
        <v>NO</v>
      </c>
      <c r="C228" s="4">
        <f t="shared" si="4"/>
        <v>1.6</v>
      </c>
      <c r="D228" s="4" t="s">
        <v>525</v>
      </c>
      <c r="E228" s="7" t="s">
        <v>82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3</v>
      </c>
      <c r="N228" s="4">
        <v>16</v>
      </c>
      <c r="O228" s="4">
        <v>0</v>
      </c>
      <c r="P228" s="8">
        <v>0</v>
      </c>
      <c r="Q228" s="7">
        <v>0</v>
      </c>
      <c r="R228" s="4">
        <v>0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Ryan Miller</v>
      </c>
      <c r="B229" s="4" t="str">
        <f ca="1">IFERROR(__xludf.DUMMYFUNCTION("INDEX(IFNA(REGEXEXTRACT(D229, ""([^ ]+)$"")))"),"TB")</f>
        <v>TB</v>
      </c>
      <c r="C229" s="4">
        <f t="shared" si="4"/>
        <v>3.4000000000000004</v>
      </c>
      <c r="D229" s="4" t="s">
        <v>507</v>
      </c>
      <c r="E229" s="7" t="s">
        <v>339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0</v>
      </c>
      <c r="N229" s="4">
        <v>0</v>
      </c>
      <c r="O229" s="4">
        <v>0</v>
      </c>
      <c r="P229" s="8">
        <v>0</v>
      </c>
      <c r="Q229" s="7">
        <v>3</v>
      </c>
      <c r="R229" s="4">
        <v>19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John Mundt</v>
      </c>
      <c r="B230" s="4" t="str">
        <f ca="1">IFERROR(__xludf.DUMMYFUNCTION("INDEX(IFNA(REGEXEXTRACT(D230, ""([^ ]+)$"")))"),"MIN")</f>
        <v>MIN</v>
      </c>
      <c r="C230" s="4">
        <f t="shared" si="4"/>
        <v>1.5</v>
      </c>
      <c r="D230" s="4" t="s">
        <v>260</v>
      </c>
      <c r="E230" s="7" t="s">
        <v>419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1</v>
      </c>
      <c r="R230" s="4">
        <v>10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Jalen Nailor</v>
      </c>
      <c r="B231" s="4" t="str">
        <f ca="1">IFERROR(__xludf.DUMMYFUNCTION("INDEX(IFNA(REGEXEXTRACT(D231, ""([^ ]+)$"")))"),"MIN")</f>
        <v>MIN</v>
      </c>
      <c r="C231" s="4">
        <f t="shared" si="4"/>
        <v>2.6</v>
      </c>
      <c r="D231" s="4" t="s">
        <v>135</v>
      </c>
      <c r="E231" s="7" t="s">
        <v>419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2</v>
      </c>
      <c r="R231" s="4">
        <v>16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Colby Parkinson</v>
      </c>
      <c r="B232" s="4" t="str">
        <f ca="1">IFERROR(__xludf.DUMMYFUNCTION("INDEX(IFNA(REGEXEXTRACT(D232, ""([^ ]+)$"")))"),"LA")</f>
        <v>LA</v>
      </c>
      <c r="C232" s="4">
        <f t="shared" si="4"/>
        <v>2.7</v>
      </c>
      <c r="D232" s="4" t="s">
        <v>179</v>
      </c>
      <c r="E232" s="7" t="s">
        <v>155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0</v>
      </c>
      <c r="N232" s="4">
        <v>0</v>
      </c>
      <c r="O232" s="4">
        <v>0</v>
      </c>
      <c r="P232" s="8">
        <v>0</v>
      </c>
      <c r="Q232" s="7">
        <v>2</v>
      </c>
      <c r="R232" s="4">
        <v>17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Alec Pierce</v>
      </c>
      <c r="B233" s="4" t="str">
        <f ca="1">IFERROR(__xludf.DUMMYFUNCTION("INDEX(IFNA(REGEXEXTRACT(D233, ""([^ ]+)$"")))"),"IND")</f>
        <v>IND</v>
      </c>
      <c r="C233" s="4">
        <f t="shared" si="4"/>
        <v>1.6</v>
      </c>
      <c r="D233" s="4" t="s">
        <v>57</v>
      </c>
      <c r="E233" s="7" t="s">
        <v>362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1</v>
      </c>
      <c r="R233" s="4">
        <v>11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Michael Pittman</v>
      </c>
      <c r="B234" s="4" t="str">
        <f ca="1">IFERROR(__xludf.DUMMYFUNCTION("INDEX(IFNA(REGEXEXTRACT(D234, ""([^ ]+)$"")))"),"IND")</f>
        <v>IND</v>
      </c>
      <c r="C234" s="4">
        <f t="shared" si="4"/>
        <v>2.1</v>
      </c>
      <c r="D234" s="4" t="s">
        <v>200</v>
      </c>
      <c r="E234" s="7" t="s">
        <v>362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16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MyCole Pruitt</v>
      </c>
      <c r="B235" s="4" t="str">
        <f ca="1">IFERROR(__xludf.DUMMYFUNCTION("INDEX(IFNA(REGEXEXTRACT(D235, ""([^ ]+)$"")))"),"PIT")</f>
        <v>PIT</v>
      </c>
      <c r="C235" s="4">
        <f t="shared" si="4"/>
        <v>1.5</v>
      </c>
      <c r="D235" s="4" t="s">
        <v>319</v>
      </c>
      <c r="E235" s="7" t="s">
        <v>354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1</v>
      </c>
      <c r="R235" s="4">
        <v>10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Jeremy Ruckert</v>
      </c>
      <c r="B236" s="4" t="str">
        <f ca="1">IFERROR(__xludf.DUMMYFUNCTION("INDEX(IFNA(REGEXEXTRACT(D236, ""([^ ]+)$"")))"),"NYJ")</f>
        <v>NYJ</v>
      </c>
      <c r="C236" s="4">
        <f t="shared" si="4"/>
        <v>2.9000000000000004</v>
      </c>
      <c r="D236" s="4" t="s">
        <v>444</v>
      </c>
      <c r="E236" s="7" t="s">
        <v>346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3</v>
      </c>
      <c r="R236" s="4">
        <v>14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Trey Sermon</v>
      </c>
      <c r="B237" s="4" t="str">
        <f ca="1">IFERROR(__xludf.DUMMYFUNCTION("INDEX(IFNA(REGEXEXTRACT(D237, ""([^ ]+)$"")))"),"IND")</f>
        <v>IND</v>
      </c>
      <c r="C237" s="4">
        <f t="shared" si="4"/>
        <v>1.9000000000000001</v>
      </c>
      <c r="D237" s="4" t="s">
        <v>411</v>
      </c>
      <c r="E237" s="7" t="s">
        <v>362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1</v>
      </c>
      <c r="R237" s="4">
        <v>14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Laviska Shenault</v>
      </c>
      <c r="B238" s="4" t="str">
        <f ca="1">IFERROR(__xludf.DUMMYFUNCTION("INDEX(IFNA(REGEXEXTRACT(D238, ""([^ ]+)$"")))"),"LAC")</f>
        <v>LAC</v>
      </c>
      <c r="C238" s="4">
        <f t="shared" si="4"/>
        <v>1.5</v>
      </c>
      <c r="D238" s="4" t="s">
        <v>322</v>
      </c>
      <c r="E238" s="7" t="s">
        <v>112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0</v>
      </c>
      <c r="N238" s="4">
        <v>0</v>
      </c>
      <c r="O238" s="4">
        <v>0</v>
      </c>
      <c r="P238" s="8">
        <v>0</v>
      </c>
      <c r="Q238" s="7">
        <v>1</v>
      </c>
      <c r="R238" s="4">
        <v>10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Sterling Shepard</v>
      </c>
      <c r="B239" s="4" t="str">
        <f ca="1">IFERROR(__xludf.DUMMYFUNCTION("INDEX(IFNA(REGEXEXTRACT(D239, ""([^ ]+)$"")))"),"TB")</f>
        <v>TB</v>
      </c>
      <c r="C239" s="4">
        <f t="shared" si="4"/>
        <v>3.3</v>
      </c>
      <c r="D239" s="4" t="s">
        <v>469</v>
      </c>
      <c r="E239" s="7" t="s">
        <v>339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0</v>
      </c>
      <c r="N239" s="4">
        <v>0</v>
      </c>
      <c r="O239" s="4">
        <v>0</v>
      </c>
      <c r="P239" s="8">
        <v>0</v>
      </c>
      <c r="Q239" s="7">
        <v>3</v>
      </c>
      <c r="R239" s="4">
        <v>18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Cade Stover</v>
      </c>
      <c r="B240" s="4" t="str">
        <f ca="1">IFERROR(__xludf.DUMMYFUNCTION("INDEX(IFNA(REGEXEXTRACT(D240, ""([^ ]+)$"")))"),"HOU")</f>
        <v>HOU</v>
      </c>
      <c r="C240" s="4">
        <f t="shared" si="4"/>
        <v>2.9000000000000004</v>
      </c>
      <c r="D240" s="4" t="s">
        <v>394</v>
      </c>
      <c r="E240" s="7" t="s">
        <v>352</v>
      </c>
      <c r="F240" s="6">
        <v>1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0</v>
      </c>
      <c r="N240" s="4">
        <v>0</v>
      </c>
      <c r="O240" s="4">
        <v>0</v>
      </c>
      <c r="P240" s="8">
        <v>0</v>
      </c>
      <c r="Q240" s="7">
        <v>2</v>
      </c>
      <c r="R240" s="4">
        <v>19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Mason Tipton</v>
      </c>
      <c r="B241" s="4" t="str">
        <f ca="1">IFERROR(__xludf.DUMMYFUNCTION("INDEX(IFNA(REGEXEXTRACT(D241, ""([^ ]+)$"")))"),"NO")</f>
        <v>NO</v>
      </c>
      <c r="C241" s="4">
        <f t="shared" si="4"/>
        <v>2.4000000000000004</v>
      </c>
      <c r="D241" s="4" t="s">
        <v>326</v>
      </c>
      <c r="E241" s="7" t="s">
        <v>82</v>
      </c>
      <c r="F241" s="6">
        <v>1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2</v>
      </c>
      <c r="R241" s="4">
        <v>14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Tommy Tremble</v>
      </c>
      <c r="B242" s="4" t="str">
        <f ca="1">IFERROR(__xludf.DUMMYFUNCTION("INDEX(IFNA(REGEXEXTRACT(D242, ""([^ ]+)$"")))"),"CAR")</f>
        <v>CAR</v>
      </c>
      <c r="C242" s="4">
        <f t="shared" si="4"/>
        <v>2.2999999999999998</v>
      </c>
      <c r="D242" s="4" t="s">
        <v>380</v>
      </c>
      <c r="E242" s="7" t="s">
        <v>356</v>
      </c>
      <c r="F242" s="6">
        <v>1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0</v>
      </c>
      <c r="N242" s="4">
        <v>0</v>
      </c>
      <c r="O242" s="4">
        <v>0</v>
      </c>
      <c r="P242" s="8">
        <v>0</v>
      </c>
      <c r="Q242" s="7">
        <v>2</v>
      </c>
      <c r="R242" s="4">
        <v>13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Sean Tucker</v>
      </c>
      <c r="B243" s="4" t="str">
        <f ca="1">IFERROR(__xludf.DUMMYFUNCTION("INDEX(IFNA(REGEXEXTRACT(D243, ""([^ ]+)$"")))"),"TB")</f>
        <v>TB</v>
      </c>
      <c r="C243" s="4">
        <f t="shared" si="4"/>
        <v>2</v>
      </c>
      <c r="D243" s="4" t="s">
        <v>461</v>
      </c>
      <c r="E243" s="7" t="s">
        <v>339</v>
      </c>
      <c r="F243" s="6">
        <v>1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2</v>
      </c>
      <c r="N243" s="4">
        <v>3</v>
      </c>
      <c r="O243" s="4">
        <v>0</v>
      </c>
      <c r="P243" s="8">
        <v>0</v>
      </c>
      <c r="Q243" s="7">
        <v>1</v>
      </c>
      <c r="R243" s="4">
        <v>12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Kimani Vidal</v>
      </c>
      <c r="B244" s="4" t="str">
        <f ca="1">IFERROR(__xludf.DUMMYFUNCTION("INDEX(IFNA(REGEXEXTRACT(D244, ""([^ ]+)$"")))"),"LAC")</f>
        <v>LAC</v>
      </c>
      <c r="C244" s="4">
        <f t="shared" si="4"/>
        <v>1.6</v>
      </c>
      <c r="D244" s="4" t="s">
        <v>502</v>
      </c>
      <c r="E244" s="7" t="s">
        <v>350</v>
      </c>
      <c r="F244" s="6">
        <v>1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6</v>
      </c>
      <c r="N244" s="4">
        <v>16</v>
      </c>
      <c r="O244" s="4">
        <v>0</v>
      </c>
      <c r="P244" s="8">
        <v>0</v>
      </c>
      <c r="Q244" s="7">
        <v>0</v>
      </c>
      <c r="R244" s="4">
        <v>0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Dontayvion Wicks</v>
      </c>
      <c r="B245" s="4" t="str">
        <f ca="1">IFERROR(__xludf.DUMMYFUNCTION("INDEX(IFNA(REGEXEXTRACT(D245, ""([^ ]+)$"")))"),"GB")</f>
        <v>GB</v>
      </c>
      <c r="C245" s="4">
        <f t="shared" si="4"/>
        <v>2.1</v>
      </c>
      <c r="D245" s="4" t="s">
        <v>360</v>
      </c>
      <c r="E245" s="7" t="s">
        <v>351</v>
      </c>
      <c r="F245" s="6">
        <v>1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2</v>
      </c>
      <c r="R245" s="4">
        <v>11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Charlie Woerner</v>
      </c>
      <c r="B246" s="4" t="str">
        <f ca="1">IFERROR(__xludf.DUMMYFUNCTION("INDEX(IFNA(REGEXEXTRACT(D246, ""([^ ]+)$"")))"),"ATL")</f>
        <v>ATL</v>
      </c>
      <c r="C246" s="4">
        <f t="shared" si="4"/>
        <v>1.8</v>
      </c>
      <c r="D246" s="4" t="s">
        <v>334</v>
      </c>
      <c r="E246" s="7" t="s">
        <v>31</v>
      </c>
      <c r="F246" s="6">
        <v>1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1</v>
      </c>
      <c r="R246" s="4">
        <v>13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Robert Woods</v>
      </c>
      <c r="B247" s="4" t="str">
        <f ca="1">IFERROR(__xludf.DUMMYFUNCTION("INDEX(IFNA(REGEXEXTRACT(D247, ""([^ ]+)$"")))"),"HOU")</f>
        <v>HOU</v>
      </c>
      <c r="C247" s="4">
        <f t="shared" si="4"/>
        <v>2.8</v>
      </c>
      <c r="D247" s="4" t="s">
        <v>446</v>
      </c>
      <c r="E247" s="7" t="s">
        <v>352</v>
      </c>
      <c r="F247" s="6">
        <v>1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2</v>
      </c>
      <c r="R247" s="4">
        <v>18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Jaylen Wright</v>
      </c>
      <c r="B248" s="4" t="str">
        <f ca="1">IFERROR(__xludf.DUMMYFUNCTION("INDEX(IFNA(REGEXEXTRACT(D248, ""([^ ]+)$"")))"),"MIA")</f>
        <v>MIA</v>
      </c>
      <c r="C248" s="4">
        <f t="shared" si="4"/>
        <v>1.8</v>
      </c>
      <c r="D248" s="4" t="s">
        <v>417</v>
      </c>
      <c r="E248" s="7" t="s">
        <v>21</v>
      </c>
      <c r="F248" s="6">
        <v>1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2</v>
      </c>
      <c r="N248" s="4">
        <v>18</v>
      </c>
      <c r="O248" s="4">
        <v>0</v>
      </c>
      <c r="P248" s="8">
        <v>0</v>
      </c>
      <c r="Q248" s="7">
        <v>0</v>
      </c>
      <c r="R248" s="4">
        <v>0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Ameer Abdullah</v>
      </c>
      <c r="B249" s="4" t="str">
        <f ca="1">IFERROR(__xludf.DUMMYFUNCTION("INDEX(IFNA(REGEXEXTRACT(D249, ""([^ ]+)$"")))"),"LV")</f>
        <v>LV</v>
      </c>
      <c r="C249" s="4">
        <f t="shared" si="4"/>
        <v>1.6</v>
      </c>
      <c r="D249" s="4" t="s">
        <v>398</v>
      </c>
      <c r="E249" s="7" t="s">
        <v>424</v>
      </c>
      <c r="F249" s="6">
        <v>0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1</v>
      </c>
      <c r="N249" s="4">
        <v>2</v>
      </c>
      <c r="O249" s="4">
        <v>0</v>
      </c>
      <c r="P249" s="8">
        <v>0</v>
      </c>
      <c r="Q249" s="7">
        <v>1</v>
      </c>
      <c r="R249" s="4">
        <v>9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Dyami Brown</v>
      </c>
      <c r="B250" s="4" t="str">
        <f ca="1">IFERROR(__xludf.DUMMYFUNCTION("INDEX(IFNA(REGEXEXTRACT(D250, ""([^ ]+)$"")))"),"WAS")</f>
        <v>WAS</v>
      </c>
      <c r="C250" s="4">
        <f t="shared" si="4"/>
        <v>1.1000000000000001</v>
      </c>
      <c r="D250" s="4" t="s">
        <v>384</v>
      </c>
      <c r="E250" s="7" t="s">
        <v>343</v>
      </c>
      <c r="F250" s="6">
        <v>0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1</v>
      </c>
      <c r="R250" s="4">
        <v>6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DeAndre Carter</v>
      </c>
      <c r="B251" s="4" t="str">
        <f ca="1">IFERROR(__xludf.DUMMYFUNCTION("INDEX(IFNA(REGEXEXTRACT(D251, ""([^ ]+)$"")))"),"CHI")</f>
        <v>CHI</v>
      </c>
      <c r="C251" s="4">
        <f t="shared" si="4"/>
        <v>1.2000000000000002</v>
      </c>
      <c r="D251" s="4" t="s">
        <v>287</v>
      </c>
      <c r="E251" s="7" t="s">
        <v>341</v>
      </c>
      <c r="F251" s="6">
        <v>0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7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Amari Cooper</v>
      </c>
      <c r="B252" s="4" t="str">
        <f ca="1">IFERROR(__xludf.DUMMYFUNCTION("INDEX(IFNA(REGEXEXTRACT(D252, ""([^ ]+)$"")))"),"BUF")</f>
        <v>BUF</v>
      </c>
      <c r="C252" s="4">
        <f t="shared" si="4"/>
        <v>0.8</v>
      </c>
      <c r="D252" s="4" t="s">
        <v>234</v>
      </c>
      <c r="E252" s="7" t="s">
        <v>112</v>
      </c>
      <c r="F252" s="6">
        <v>0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3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Blake Corum</v>
      </c>
      <c r="B253" s="4" t="str">
        <f ca="1">IFERROR(__xludf.DUMMYFUNCTION("INDEX(IFNA(REGEXEXTRACT(D253, ""([^ ]+)$"")))"),"LA")</f>
        <v>LA</v>
      </c>
      <c r="C253" s="4">
        <f t="shared" si="4"/>
        <v>2.2999999999999998</v>
      </c>
      <c r="D253" s="4" t="s">
        <v>375</v>
      </c>
      <c r="E253" s="7" t="s">
        <v>155</v>
      </c>
      <c r="F253" s="6">
        <v>0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4</v>
      </c>
      <c r="N253" s="4">
        <v>9</v>
      </c>
      <c r="O253" s="4">
        <v>0</v>
      </c>
      <c r="P253" s="8">
        <v>0</v>
      </c>
      <c r="Q253" s="7">
        <v>1</v>
      </c>
      <c r="R253" s="4">
        <v>9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Greg Dortch</v>
      </c>
      <c r="B254" s="4" t="str">
        <f ca="1">IFERROR(__xludf.DUMMYFUNCTION("INDEX(IFNA(REGEXEXTRACT(D254, ""([^ ]+)$"")))"),"ARI")</f>
        <v>ARI</v>
      </c>
      <c r="C254" s="4">
        <f t="shared" si="4"/>
        <v>1.4</v>
      </c>
      <c r="D254" s="4" t="s">
        <v>171</v>
      </c>
      <c r="E254" s="7" t="s">
        <v>92</v>
      </c>
      <c r="F254" s="6">
        <v>0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1</v>
      </c>
      <c r="R254" s="4">
        <v>9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D'Wayne Eskridge</v>
      </c>
      <c r="B255" s="4" t="str">
        <f ca="1">IFERROR(__xludf.DUMMYFUNCTION("INDEX(IFNA(REGEXEXTRACT(D255, ""([^ ]+)$"")))"),"MIA")</f>
        <v>MIA</v>
      </c>
      <c r="C255" s="4">
        <f t="shared" si="4"/>
        <v>1.1000000000000001</v>
      </c>
      <c r="D255" s="4" t="s">
        <v>431</v>
      </c>
      <c r="E255" s="7" t="s">
        <v>21</v>
      </c>
      <c r="F255" s="6">
        <v>0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1</v>
      </c>
      <c r="R255" s="4">
        <v>6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Audric Estime</v>
      </c>
      <c r="B256" s="4" t="str">
        <f ca="1">IFERROR(__xludf.DUMMYFUNCTION("INDEX(IFNA(REGEXEXTRACT(D256, ""([^ ]+)$"")))"),"DEN")</f>
        <v>DEN</v>
      </c>
      <c r="C256" s="4">
        <f t="shared" si="4"/>
        <v>0.4</v>
      </c>
      <c r="D256" s="4" t="s">
        <v>238</v>
      </c>
      <c r="E256" s="7" t="s">
        <v>29</v>
      </c>
      <c r="F256" s="6">
        <v>0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1</v>
      </c>
      <c r="N256" s="4">
        <v>4</v>
      </c>
      <c r="O256" s="4">
        <v>0</v>
      </c>
      <c r="P256" s="8">
        <v>0</v>
      </c>
      <c r="Q256" s="7">
        <v>0</v>
      </c>
      <c r="R256" s="4">
        <v>0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Gerald Everett</v>
      </c>
      <c r="B257" s="4" t="str">
        <f ca="1">IFERROR(__xludf.DUMMYFUNCTION("INDEX(IFNA(REGEXEXTRACT(D257, ""([^ ]+)$"")))"),"CHI")</f>
        <v>CHI</v>
      </c>
      <c r="C257" s="4">
        <f t="shared" si="4"/>
        <v>0.8</v>
      </c>
      <c r="D257" s="4" t="s">
        <v>294</v>
      </c>
      <c r="E257" s="7" t="s">
        <v>341</v>
      </c>
      <c r="F257" s="6">
        <v>0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3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293" ca="1" si="5">LEFT(D258,LEN(D258)-LEN(B258)-1)</f>
        <v>Troy Franklin</v>
      </c>
      <c r="B258" s="4" t="str">
        <f ca="1">IFERROR(__xludf.DUMMYFUNCTION("INDEX(IFNA(REGEXEXTRACT(D258, ""([^ ]+)$"")))"),"DEN")</f>
        <v>DEN</v>
      </c>
      <c r="C258" s="4">
        <f t="shared" si="4"/>
        <v>1.4000000000000001</v>
      </c>
      <c r="D258" s="4" t="s">
        <v>440</v>
      </c>
      <c r="E258" s="7" t="s">
        <v>29</v>
      </c>
      <c r="F258" s="6">
        <v>0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1</v>
      </c>
      <c r="N258" s="4">
        <v>3</v>
      </c>
      <c r="O258" s="4">
        <v>0</v>
      </c>
      <c r="P258" s="8">
        <v>0</v>
      </c>
      <c r="Q258" s="7">
        <v>1</v>
      </c>
      <c r="R258" s="4">
        <v>6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Antonio Gibson</v>
      </c>
      <c r="B259" s="4" t="str">
        <f ca="1">IFERROR(__xludf.DUMMYFUNCTION("INDEX(IFNA(REGEXEXTRACT(D259, ""([^ ]+)$"")))"),"NE")</f>
        <v>NE</v>
      </c>
      <c r="C259" s="4">
        <f t="shared" ref="C259:C293" si="6">Pts_PA*G259+Pts_PC*H259+Pts_PY*I259+Pts_PTD*J259+Pts_PI*K259+Pts_P2*L259+Pts_RA*M259+Pts_RY*N259+Pts_RTD*O259+Pts_R2*P259+Pts_Res*Q259+Pts_ReY*R259+Pts_ReTD*S259+Pts_Re2*T259+Pts_FL*U259+Pts_FTD*V259</f>
        <v>0.70000000000000007</v>
      </c>
      <c r="D259" s="4" t="s">
        <v>243</v>
      </c>
      <c r="E259" s="7" t="s">
        <v>42</v>
      </c>
      <c r="F259" s="6">
        <v>0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5</v>
      </c>
      <c r="N259" s="4">
        <v>7</v>
      </c>
      <c r="O259" s="4">
        <v>0</v>
      </c>
      <c r="P259" s="8">
        <v>0</v>
      </c>
      <c r="Q259" s="7">
        <v>0</v>
      </c>
      <c r="R259" s="4">
        <v>0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Kylen Granson</v>
      </c>
      <c r="B260" s="4" t="str">
        <f ca="1">IFERROR(__xludf.DUMMYFUNCTION("INDEX(IFNA(REGEXEXTRACT(D260, ""([^ ]+)$"")))"),"IND")</f>
        <v>IND</v>
      </c>
      <c r="C260" s="4">
        <f t="shared" si="6"/>
        <v>0.9</v>
      </c>
      <c r="D260" s="4" t="s">
        <v>405</v>
      </c>
      <c r="E260" s="7" t="s">
        <v>362</v>
      </c>
      <c r="F260" s="6">
        <v>0</v>
      </c>
      <c r="G260" s="7">
        <v>0</v>
      </c>
      <c r="H260" s="4">
        <v>0</v>
      </c>
      <c r="I260" s="4">
        <v>0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1</v>
      </c>
      <c r="R260" s="4">
        <v>4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Eric Gray</v>
      </c>
      <c r="B261" s="4" t="str">
        <f ca="1">IFERROR(__xludf.DUMMYFUNCTION("INDEX(IFNA(REGEXEXTRACT(D261, ""([^ ]+)$"")))"),"NYG")</f>
        <v>NYG</v>
      </c>
      <c r="C261" s="4">
        <f t="shared" si="6"/>
        <v>0.8</v>
      </c>
      <c r="D261" s="4" t="s">
        <v>296</v>
      </c>
      <c r="E261" s="7" t="s">
        <v>425</v>
      </c>
      <c r="F261" s="6">
        <v>0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0</v>
      </c>
      <c r="N261" s="4">
        <v>0</v>
      </c>
      <c r="O261" s="4">
        <v>0</v>
      </c>
      <c r="P261" s="8">
        <v>0</v>
      </c>
      <c r="Q261" s="7">
        <v>1</v>
      </c>
      <c r="R261" s="4">
        <v>3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Mecole Hardman</v>
      </c>
      <c r="B262" s="4" t="str">
        <f ca="1">IFERROR(__xludf.DUMMYFUNCTION("INDEX(IFNA(REGEXEXTRACT(D262, ""([^ ]+)$"")))"),"KC")</f>
        <v>KC</v>
      </c>
      <c r="C262" s="4">
        <f t="shared" si="6"/>
        <v>1.3</v>
      </c>
      <c r="D262" s="4" t="s">
        <v>485</v>
      </c>
      <c r="E262" s="7" t="s">
        <v>420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8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Hassan Haskins</v>
      </c>
      <c r="B263" s="4" t="str">
        <f ca="1">IFERROR(__xludf.DUMMYFUNCTION("INDEX(IFNA(REGEXEXTRACT(D263, ""([^ ]+)$"")))"),"LAC")</f>
        <v>LAC</v>
      </c>
      <c r="C263" s="4">
        <f t="shared" si="6"/>
        <v>0</v>
      </c>
      <c r="D263" s="4" t="s">
        <v>387</v>
      </c>
      <c r="E263" s="7" t="s">
        <v>350</v>
      </c>
      <c r="F263" s="6">
        <v>0</v>
      </c>
      <c r="G263" s="7">
        <v>0</v>
      </c>
      <c r="H263" s="4">
        <v>0</v>
      </c>
      <c r="I263" s="4">
        <v>0</v>
      </c>
      <c r="J263" s="4">
        <v>0</v>
      </c>
      <c r="K263" s="4">
        <v>0</v>
      </c>
      <c r="L263" s="8">
        <v>0</v>
      </c>
      <c r="M263" s="7">
        <v>1</v>
      </c>
      <c r="N263" s="4">
        <v>0</v>
      </c>
      <c r="O263" s="4">
        <v>0</v>
      </c>
      <c r="P263" s="8">
        <v>0</v>
      </c>
      <c r="Q263" s="7">
        <v>0</v>
      </c>
      <c r="R263" s="4">
        <v>0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Hendon Hooker</v>
      </c>
      <c r="B264" s="4" t="str">
        <f ca="1">IFERROR(__xludf.DUMMYFUNCTION("INDEX(IFNA(REGEXEXTRACT(D264, ""([^ ]+)$"")))"),"DET")</f>
        <v>DET</v>
      </c>
      <c r="C264" s="4">
        <f t="shared" si="6"/>
        <v>0.24</v>
      </c>
      <c r="D264" s="4" t="s">
        <v>517</v>
      </c>
      <c r="E264" s="7" t="s">
        <v>157</v>
      </c>
      <c r="F264" s="6">
        <v>0</v>
      </c>
      <c r="G264" s="7">
        <v>3</v>
      </c>
      <c r="H264" s="4">
        <v>2</v>
      </c>
      <c r="I264" s="4">
        <v>6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0</v>
      </c>
      <c r="R264" s="4">
        <v>0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Trenton Irwin</v>
      </c>
      <c r="B265" s="4" t="str">
        <f ca="1">IFERROR(__xludf.DUMMYFUNCTION("INDEX(IFNA(REGEXEXTRACT(D265, ""([^ ]+)$"")))"),"CAR")</f>
        <v>CAR</v>
      </c>
      <c r="C265" s="4">
        <f t="shared" si="6"/>
        <v>0.9</v>
      </c>
      <c r="D265" s="4" t="s">
        <v>306</v>
      </c>
      <c r="E265" s="7" t="s">
        <v>59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0</v>
      </c>
      <c r="N265" s="4">
        <v>0</v>
      </c>
      <c r="O265" s="4">
        <v>0</v>
      </c>
      <c r="P265" s="8">
        <v>0</v>
      </c>
      <c r="Q265" s="7">
        <v>1</v>
      </c>
      <c r="R265" s="4">
        <v>4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Tyler Johnson</v>
      </c>
      <c r="B266" s="4" t="str">
        <f ca="1">IFERROR(__xludf.DUMMYFUNCTION("INDEX(IFNA(REGEXEXTRACT(D266, ""([^ ]+)$"")))"),"LA")</f>
        <v>LA</v>
      </c>
      <c r="C266" s="4">
        <f t="shared" si="6"/>
        <v>1.1000000000000001</v>
      </c>
      <c r="D266" s="4" t="s">
        <v>144</v>
      </c>
      <c r="E266" s="7" t="s">
        <v>155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0</v>
      </c>
      <c r="N266" s="4">
        <v>0</v>
      </c>
      <c r="O266" s="4">
        <v>0</v>
      </c>
      <c r="P266" s="8">
        <v>0</v>
      </c>
      <c r="Q266" s="7">
        <v>1</v>
      </c>
      <c r="R266" s="4">
        <v>6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Zay Jones</v>
      </c>
      <c r="B267" s="4" t="str">
        <f ca="1">IFERROR(__xludf.DUMMYFUNCTION("INDEX(IFNA(REGEXEXTRACT(D267, ""([^ ]+)$"")))"),"ARI")</f>
        <v>ARI</v>
      </c>
      <c r="C267" s="4">
        <f t="shared" si="6"/>
        <v>0.8</v>
      </c>
      <c r="D267" s="4" t="s">
        <v>556</v>
      </c>
      <c r="E267" s="7" t="s">
        <v>92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0</v>
      </c>
      <c r="N267" s="4">
        <v>0</v>
      </c>
      <c r="O267" s="4">
        <v>0</v>
      </c>
      <c r="P267" s="8">
        <v>0</v>
      </c>
      <c r="Q267" s="7">
        <v>1</v>
      </c>
      <c r="R267" s="4">
        <v>3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Kyle Juszczyk</v>
      </c>
      <c r="B268" s="4" t="str">
        <f ca="1">IFERROR(__xludf.DUMMYFUNCTION("INDEX(IFNA(REGEXEXTRACT(D268, ""([^ ]+)$"")))"),"SF")</f>
        <v>SF</v>
      </c>
      <c r="C268" s="4">
        <f t="shared" si="6"/>
        <v>1.2000000000000002</v>
      </c>
      <c r="D268" s="4" t="s">
        <v>174</v>
      </c>
      <c r="E268" s="7" t="s">
        <v>89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1</v>
      </c>
      <c r="N268" s="4">
        <v>1</v>
      </c>
      <c r="O268" s="4">
        <v>0</v>
      </c>
      <c r="P268" s="8">
        <v>0</v>
      </c>
      <c r="Q268" s="7">
        <v>1</v>
      </c>
      <c r="R268" s="4">
        <v>6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Charlie Kolar</v>
      </c>
      <c r="B269" s="4" t="str">
        <f ca="1">IFERROR(__xludf.DUMMYFUNCTION("INDEX(IFNA(REGEXEXTRACT(D269, ""([^ ]+)$"")))"),"BAL")</f>
        <v>BAL</v>
      </c>
      <c r="C269" s="4">
        <f t="shared" si="6"/>
        <v>1.4</v>
      </c>
      <c r="D269" s="4" t="s">
        <v>408</v>
      </c>
      <c r="E269" s="7" t="s">
        <v>85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0</v>
      </c>
      <c r="N269" s="4">
        <v>0</v>
      </c>
      <c r="O269" s="4">
        <v>0</v>
      </c>
      <c r="P269" s="8">
        <v>0</v>
      </c>
      <c r="Q269" s="7">
        <v>1</v>
      </c>
      <c r="R269" s="4">
        <v>9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Tyler Lockett</v>
      </c>
      <c r="B270" s="4" t="str">
        <f ca="1">IFERROR(__xludf.DUMMYFUNCTION("INDEX(IFNA(REGEXEXTRACT(D270, ""([^ ]+)$"")))"),"SEA")</f>
        <v>SEA</v>
      </c>
      <c r="C270" s="4">
        <f t="shared" si="6"/>
        <v>1.4</v>
      </c>
      <c r="D270" s="4" t="s">
        <v>145</v>
      </c>
      <c r="E270" s="7" t="s">
        <v>342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0</v>
      </c>
      <c r="N270" s="4">
        <v>0</v>
      </c>
      <c r="O270" s="4">
        <v>0</v>
      </c>
      <c r="P270" s="8">
        <v>0</v>
      </c>
      <c r="Q270" s="7">
        <v>1</v>
      </c>
      <c r="R270" s="4">
        <v>9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Hunter Luepke</v>
      </c>
      <c r="B271" s="4" t="str">
        <f ca="1">IFERROR(__xludf.DUMMYFUNCTION("INDEX(IFNA(REGEXEXTRACT(D271, ""([^ ]+)$"")))"),"DAL")</f>
        <v>DAL</v>
      </c>
      <c r="C271" s="4">
        <f t="shared" si="6"/>
        <v>0</v>
      </c>
      <c r="D271" s="4" t="s">
        <v>252</v>
      </c>
      <c r="E271" s="7" t="s">
        <v>39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1</v>
      </c>
      <c r="N271" s="4">
        <v>0</v>
      </c>
      <c r="O271" s="4">
        <v>0</v>
      </c>
      <c r="P271" s="8">
        <v>0</v>
      </c>
      <c r="Q271" s="7">
        <v>0</v>
      </c>
      <c r="R271" s="4">
        <v>0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Scott Matlock</v>
      </c>
      <c r="B272" s="4" t="str">
        <f ca="1">IFERROR(__xludf.DUMMYFUNCTION("INDEX(IFNA(REGEXEXTRACT(D272, ""([^ ]+)$"")))"),"LAC")</f>
        <v>LAC</v>
      </c>
      <c r="C272" s="4">
        <f t="shared" si="6"/>
        <v>1.4</v>
      </c>
      <c r="D272" s="4" t="s">
        <v>475</v>
      </c>
      <c r="E272" s="7" t="s">
        <v>350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9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Luke McCaffrey</v>
      </c>
      <c r="B273" s="4" t="str">
        <f ca="1">IFERROR(__xludf.DUMMYFUNCTION("INDEX(IFNA(REGEXEXTRACT(D273, ""([^ ]+)$"")))"),"WAS")</f>
        <v>WAS</v>
      </c>
      <c r="C273" s="4">
        <f t="shared" si="6"/>
        <v>1.3</v>
      </c>
      <c r="D273" s="4" t="s">
        <v>253</v>
      </c>
      <c r="E273" s="7" t="s">
        <v>343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8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Jeremy McNichols</v>
      </c>
      <c r="B274" s="4" t="str">
        <f ca="1">IFERROR(__xludf.DUMMYFUNCTION("INDEX(IFNA(REGEXEXTRACT(D274, ""([^ ]+)$"")))"),"WAS")</f>
        <v>WAS</v>
      </c>
      <c r="C274" s="4">
        <f t="shared" si="6"/>
        <v>-0.1</v>
      </c>
      <c r="D274" s="4" t="s">
        <v>458</v>
      </c>
      <c r="E274" s="7" t="s">
        <v>343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1</v>
      </c>
      <c r="N274" s="4">
        <v>-1</v>
      </c>
      <c r="O274" s="4">
        <v>0</v>
      </c>
      <c r="P274" s="8">
        <v>0</v>
      </c>
      <c r="Q274" s="7">
        <v>0</v>
      </c>
      <c r="R274" s="4">
        <v>0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Marvin Mims</v>
      </c>
      <c r="B275" s="4" t="str">
        <f ca="1">IFERROR(__xludf.DUMMYFUNCTION("INDEX(IFNA(REGEXEXTRACT(D275, ""([^ ]+)$"")))"),"DEN")</f>
        <v>DEN</v>
      </c>
      <c r="C275" s="4">
        <f t="shared" si="6"/>
        <v>1.3</v>
      </c>
      <c r="D275" s="4" t="s">
        <v>389</v>
      </c>
      <c r="E275" s="7" t="s">
        <v>29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0</v>
      </c>
      <c r="N275" s="4">
        <v>0</v>
      </c>
      <c r="O275" s="4">
        <v>0</v>
      </c>
      <c r="P275" s="8">
        <v>0</v>
      </c>
      <c r="Q275" s="7">
        <v>1</v>
      </c>
      <c r="R275" s="4">
        <v>8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Adonai Mitchell</v>
      </c>
      <c r="B276" s="4" t="str">
        <f ca="1">IFERROR(__xludf.DUMMYFUNCTION("INDEX(IFNA(REGEXEXTRACT(D276, ""([^ ]+)$"")))"),"IND")</f>
        <v>IND</v>
      </c>
      <c r="C276" s="4">
        <f t="shared" si="6"/>
        <v>1.4</v>
      </c>
      <c r="D276" s="4" t="s">
        <v>314</v>
      </c>
      <c r="E276" s="7" t="s">
        <v>362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0</v>
      </c>
      <c r="N276" s="4">
        <v>0</v>
      </c>
      <c r="O276" s="4">
        <v>0</v>
      </c>
      <c r="P276" s="8">
        <v>0</v>
      </c>
      <c r="Q276" s="7">
        <v>1</v>
      </c>
      <c r="R276" s="4">
        <v>9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Dare Ogunbowale</v>
      </c>
      <c r="B277" s="4" t="str">
        <f ca="1">IFERROR(__xludf.DUMMYFUNCTION("INDEX(IFNA(REGEXEXTRACT(D277, ""([^ ]+)$"")))"),"HOU")</f>
        <v>HOU</v>
      </c>
      <c r="C277" s="4">
        <f t="shared" si="6"/>
        <v>0.4</v>
      </c>
      <c r="D277" s="4" t="s">
        <v>316</v>
      </c>
      <c r="E277" s="7" t="s">
        <v>352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1</v>
      </c>
      <c r="N277" s="4">
        <v>4</v>
      </c>
      <c r="O277" s="4">
        <v>0</v>
      </c>
      <c r="P277" s="8">
        <v>0</v>
      </c>
      <c r="Q277" s="7">
        <v>0</v>
      </c>
      <c r="R277" s="4">
        <v>0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Chigoziem Okonkwo</v>
      </c>
      <c r="B278" s="4" t="str">
        <f ca="1">IFERROR(__xludf.DUMMYFUNCTION("INDEX(IFNA(REGEXEXTRACT(D278, ""([^ ]+)$"")))"),"TEN")</f>
        <v>TEN</v>
      </c>
      <c r="C278" s="4">
        <f t="shared" si="6"/>
        <v>0.40000000000000036</v>
      </c>
      <c r="D278" s="4" t="s">
        <v>146</v>
      </c>
      <c r="E278" s="7" t="s">
        <v>56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2</v>
      </c>
      <c r="R278" s="4">
        <v>14</v>
      </c>
      <c r="S278" s="4">
        <v>0</v>
      </c>
      <c r="T278" s="8">
        <v>0</v>
      </c>
      <c r="U278" s="7">
        <v>1</v>
      </c>
      <c r="V278" s="8">
        <v>0</v>
      </c>
    </row>
    <row r="279" spans="1:22" x14ac:dyDescent="0.2">
      <c r="A279" s="4" t="str">
        <f t="shared" ca="1" si="5"/>
        <v>Dameon Pierce</v>
      </c>
      <c r="B279" s="4" t="str">
        <f ca="1">IFERROR(__xludf.DUMMYFUNCTION("INDEX(IFNA(REGEXEXTRACT(D279, ""([^ ]+)$"")))"),"HOU")</f>
        <v>HOU</v>
      </c>
      <c r="C279" s="4">
        <f t="shared" si="6"/>
        <v>0.4</v>
      </c>
      <c r="D279" s="4" t="s">
        <v>267</v>
      </c>
      <c r="E279" s="7" t="s">
        <v>352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1</v>
      </c>
      <c r="N279" s="4">
        <v>4</v>
      </c>
      <c r="O279" s="4">
        <v>0</v>
      </c>
      <c r="P279" s="8">
        <v>0</v>
      </c>
      <c r="Q279" s="7">
        <v>0</v>
      </c>
      <c r="R279" s="4">
        <v>0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Craig Reynolds</v>
      </c>
      <c r="B280" s="4" t="str">
        <f ca="1">IFERROR(__xludf.DUMMYFUNCTION("INDEX(IFNA(REGEXEXTRACT(D280, ""([^ ]+)$"")))"),"DET")</f>
        <v>DET</v>
      </c>
      <c r="C280" s="4">
        <f t="shared" si="6"/>
        <v>0.30000000000000004</v>
      </c>
      <c r="D280" s="4" t="s">
        <v>509</v>
      </c>
      <c r="E280" s="7" t="s">
        <v>157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3</v>
      </c>
      <c r="N280" s="4">
        <v>3</v>
      </c>
      <c r="O280" s="4">
        <v>0</v>
      </c>
      <c r="P280" s="8">
        <v>0</v>
      </c>
      <c r="Q280" s="7">
        <v>0</v>
      </c>
      <c r="R280" s="4">
        <v>0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Ja'Tavion Sanders</v>
      </c>
      <c r="B281" s="4" t="str">
        <f ca="1">IFERROR(__xludf.DUMMYFUNCTION("INDEX(IFNA(REGEXEXTRACT(D281, ""([^ ]+)$"")))"),"CAR")</f>
        <v>CAR</v>
      </c>
      <c r="C281" s="4">
        <f t="shared" si="6"/>
        <v>1.2000000000000002</v>
      </c>
      <c r="D281" s="4" t="s">
        <v>321</v>
      </c>
      <c r="E281" s="7" t="s">
        <v>356</v>
      </c>
      <c r="F281" s="6">
        <v>0</v>
      </c>
      <c r="G281" s="7">
        <v>0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1</v>
      </c>
      <c r="R281" s="4">
        <v>7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John Samuel Shenker</v>
      </c>
      <c r="B282" s="4" t="str">
        <f ca="1">IFERROR(__xludf.DUMMYFUNCTION("INDEX(IFNA(REGEXEXTRACT(D282, ""([^ ]+)$"")))"),"LV")</f>
        <v>LV</v>
      </c>
      <c r="C282" s="4">
        <f t="shared" si="6"/>
        <v>1.2000000000000002</v>
      </c>
      <c r="D282" s="4" t="s">
        <v>617</v>
      </c>
      <c r="E282" s="7" t="s">
        <v>424</v>
      </c>
      <c r="F282" s="7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0</v>
      </c>
      <c r="N282" s="4">
        <v>0</v>
      </c>
      <c r="O282" s="4">
        <v>0</v>
      </c>
      <c r="P282" s="8">
        <v>0</v>
      </c>
      <c r="Q282" s="7">
        <v>1</v>
      </c>
      <c r="R282" s="4">
        <v>7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Will Shipley</v>
      </c>
      <c r="B283" s="4" t="str">
        <f ca="1">IFERROR(__xludf.DUMMYFUNCTION("INDEX(IFNA(REGEXEXTRACT(D283, ""([^ ]+)$"")))"),"PHI")</f>
        <v>PHI</v>
      </c>
      <c r="C283" s="4">
        <f t="shared" si="6"/>
        <v>-0.30000000000000004</v>
      </c>
      <c r="D283" s="4" t="s">
        <v>531</v>
      </c>
      <c r="E283" s="7" t="s">
        <v>59</v>
      </c>
      <c r="F283" s="7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2</v>
      </c>
      <c r="N283" s="4">
        <v>-3</v>
      </c>
      <c r="O283" s="4">
        <v>0</v>
      </c>
      <c r="P283" s="8">
        <v>0</v>
      </c>
      <c r="Q283" s="7">
        <v>0</v>
      </c>
      <c r="R283" s="4">
        <v>0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Carson Steele</v>
      </c>
      <c r="B284" s="4" t="str">
        <f ca="1">IFERROR(__xludf.DUMMYFUNCTION("INDEX(IFNA(REGEXEXTRACT(D284, ""([^ ]+)$"")))"),"KC")</f>
        <v>KC</v>
      </c>
      <c r="C284" s="4">
        <f t="shared" si="6"/>
        <v>1.9000000000000001</v>
      </c>
      <c r="D284" s="4" t="s">
        <v>324</v>
      </c>
      <c r="E284" s="7" t="s">
        <v>420</v>
      </c>
      <c r="F284" s="7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2</v>
      </c>
      <c r="N284" s="4">
        <v>6</v>
      </c>
      <c r="O284" s="4">
        <v>0</v>
      </c>
      <c r="P284" s="8">
        <v>0</v>
      </c>
      <c r="Q284" s="7">
        <v>1</v>
      </c>
      <c r="R284" s="4">
        <v>8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Jack Stoll</v>
      </c>
      <c r="B285" s="4" t="str">
        <f ca="1">IFERROR(__xludf.DUMMYFUNCTION("INDEX(IFNA(REGEXEXTRACT(D285, ""([^ ]+)$"")))"),"MIA")</f>
        <v>MIA</v>
      </c>
      <c r="C285" s="4">
        <f t="shared" si="6"/>
        <v>1.1000000000000001</v>
      </c>
      <c r="D285" s="4" t="s">
        <v>480</v>
      </c>
      <c r="E285" s="7" t="s">
        <v>59</v>
      </c>
      <c r="F285" s="7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0</v>
      </c>
      <c r="N285" s="4">
        <v>0</v>
      </c>
      <c r="O285" s="4">
        <v>0</v>
      </c>
      <c r="P285" s="8">
        <v>0</v>
      </c>
      <c r="Q285" s="7">
        <v>1</v>
      </c>
      <c r="R285" s="4">
        <v>6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Pierre Strong</v>
      </c>
      <c r="B286" s="4" t="str">
        <f ca="1">IFERROR(__xludf.DUMMYFUNCTION("INDEX(IFNA(REGEXEXTRACT(D286, ""([^ ]+)$"")))"),"CLE")</f>
        <v>CLE</v>
      </c>
      <c r="C286" s="4">
        <f t="shared" si="6"/>
        <v>0.8</v>
      </c>
      <c r="D286" s="4" t="s">
        <v>202</v>
      </c>
      <c r="E286" s="7" t="s">
        <v>61</v>
      </c>
      <c r="F286" s="7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1</v>
      </c>
      <c r="R286" s="4">
        <v>3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Geoff Swaim</v>
      </c>
      <c r="B287" s="4" t="str">
        <f ca="1">IFERROR(__xludf.DUMMYFUNCTION("INDEX(IFNA(REGEXEXTRACT(D287, ""([^ ]+)$"")))"),"CLE")</f>
        <v>CLE</v>
      </c>
      <c r="C287" s="4">
        <f t="shared" si="6"/>
        <v>1.2000000000000002</v>
      </c>
      <c r="D287" s="4" t="s">
        <v>618</v>
      </c>
      <c r="E287" s="7" t="s">
        <v>61</v>
      </c>
      <c r="F287" s="7">
        <v>0</v>
      </c>
      <c r="G287" s="7">
        <v>0</v>
      </c>
      <c r="H287" s="4">
        <v>0</v>
      </c>
      <c r="I287" s="4">
        <v>0</v>
      </c>
      <c r="J287" s="4">
        <v>0</v>
      </c>
      <c r="K287" s="4">
        <v>0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1</v>
      </c>
      <c r="R287" s="4">
        <v>7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Patrick Taylor</v>
      </c>
      <c r="B288" s="4" t="str">
        <f ca="1">IFERROR(__xludf.DUMMYFUNCTION("INDEX(IFNA(REGEXEXTRACT(D288, ""([^ ]+)$"")))"),"SF")</f>
        <v>SF</v>
      </c>
      <c r="C288" s="4">
        <f t="shared" si="6"/>
        <v>0.9</v>
      </c>
      <c r="D288" s="4" t="s">
        <v>510</v>
      </c>
      <c r="E288" s="7" t="s">
        <v>89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2</v>
      </c>
      <c r="N288" s="4">
        <v>9</v>
      </c>
      <c r="O288" s="4">
        <v>0</v>
      </c>
      <c r="P288" s="8">
        <v>0</v>
      </c>
      <c r="Q288" s="7">
        <v>0</v>
      </c>
      <c r="R288" s="4">
        <v>0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Mitchell Trubisky</v>
      </c>
      <c r="B289" s="4" t="str">
        <f ca="1">IFERROR(__xludf.DUMMYFUNCTION("INDEX(IFNA(REGEXEXTRACT(D289, ""([^ ]+)$"")))"),"BUF")</f>
        <v>BUF</v>
      </c>
      <c r="C289" s="4">
        <f t="shared" si="6"/>
        <v>-0.30000000000000004</v>
      </c>
      <c r="D289" s="4" t="s">
        <v>413</v>
      </c>
      <c r="E289" s="7" t="s">
        <v>112</v>
      </c>
      <c r="F289" s="7">
        <v>0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3</v>
      </c>
      <c r="N289" s="4">
        <v>-3</v>
      </c>
      <c r="O289" s="4">
        <v>0</v>
      </c>
      <c r="P289" s="8">
        <v>0</v>
      </c>
      <c r="Q289" s="7">
        <v>0</v>
      </c>
      <c r="R289" s="4">
        <v>0</v>
      </c>
      <c r="S289" s="4">
        <v>0</v>
      </c>
      <c r="T289" s="8">
        <v>0</v>
      </c>
      <c r="U289" s="7">
        <v>0</v>
      </c>
      <c r="V289" s="8">
        <v>0</v>
      </c>
    </row>
    <row r="290" spans="1:22" x14ac:dyDescent="0.2">
      <c r="A290" s="4" t="str">
        <f t="shared" ca="1" si="5"/>
        <v>Zamir White</v>
      </c>
      <c r="B290" s="4" t="str">
        <f ca="1">IFERROR(__xludf.DUMMYFUNCTION("INDEX(IFNA(REGEXEXTRACT(D290, ""([^ ]+)$"")))"),"LV")</f>
        <v>LV</v>
      </c>
      <c r="C290" s="4">
        <f t="shared" si="6"/>
        <v>-0.1</v>
      </c>
      <c r="D290" s="4" t="s">
        <v>205</v>
      </c>
      <c r="E290" s="7" t="s">
        <v>424</v>
      </c>
      <c r="F290" s="7">
        <v>0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2</v>
      </c>
      <c r="N290" s="4">
        <v>-1</v>
      </c>
      <c r="O290" s="4">
        <v>0</v>
      </c>
      <c r="P290" s="8">
        <v>0</v>
      </c>
      <c r="Q290" s="7">
        <v>0</v>
      </c>
      <c r="R290" s="4">
        <v>0</v>
      </c>
      <c r="S290" s="4">
        <v>0</v>
      </c>
      <c r="T290" s="8">
        <v>0</v>
      </c>
      <c r="U290" s="7">
        <v>0</v>
      </c>
      <c r="V290" s="8">
        <v>0</v>
      </c>
    </row>
    <row r="291" spans="1:22" x14ac:dyDescent="0.2">
      <c r="A291" s="4" t="str">
        <f t="shared" ca="1" si="5"/>
        <v>Isaiah Williams</v>
      </c>
      <c r="B291" s="4" t="str">
        <f ca="1">IFERROR(__xludf.DUMMYFUNCTION("INDEX(IFNA(REGEXEXTRACT(D291, ""([^ ]+)$"")))"),"CIN")</f>
        <v>CIN</v>
      </c>
      <c r="C291" s="4">
        <f t="shared" si="6"/>
        <v>1.6</v>
      </c>
      <c r="D291" s="4" t="s">
        <v>619</v>
      </c>
      <c r="E291" s="7" t="s">
        <v>56</v>
      </c>
      <c r="F291" s="7">
        <v>0</v>
      </c>
      <c r="G291" s="7">
        <v>0</v>
      </c>
      <c r="H291" s="4">
        <v>0</v>
      </c>
      <c r="I291" s="4">
        <v>0</v>
      </c>
      <c r="J291" s="4">
        <v>0</v>
      </c>
      <c r="K291" s="4">
        <v>0</v>
      </c>
      <c r="L291" s="8">
        <v>0</v>
      </c>
      <c r="M291" s="7">
        <v>0</v>
      </c>
      <c r="N291" s="4">
        <v>0</v>
      </c>
      <c r="O291" s="4">
        <v>0</v>
      </c>
      <c r="P291" s="8">
        <v>0</v>
      </c>
      <c r="Q291" s="7">
        <v>2</v>
      </c>
      <c r="R291" s="4">
        <v>6</v>
      </c>
      <c r="S291" s="4">
        <v>0</v>
      </c>
      <c r="T291" s="8">
        <v>0</v>
      </c>
      <c r="U291" s="7">
        <v>0</v>
      </c>
      <c r="V291" s="8">
        <v>0</v>
      </c>
    </row>
    <row r="292" spans="1:22" x14ac:dyDescent="0.2">
      <c r="A292" s="4" t="str">
        <f t="shared" ca="1" si="5"/>
        <v>Jamaal Williams</v>
      </c>
      <c r="B292" s="4" t="str">
        <f ca="1">IFERROR(__xludf.DUMMYFUNCTION("INDEX(IFNA(REGEXEXTRACT(D292, ""([^ ]+)$"")))"),"NO")</f>
        <v>NO</v>
      </c>
      <c r="C292" s="4">
        <f t="shared" si="6"/>
        <v>0.4</v>
      </c>
      <c r="D292" s="4" t="s">
        <v>123</v>
      </c>
      <c r="E292" s="7" t="s">
        <v>82</v>
      </c>
      <c r="F292" s="7">
        <v>0</v>
      </c>
      <c r="G292" s="7">
        <v>0</v>
      </c>
      <c r="H292" s="4">
        <v>0</v>
      </c>
      <c r="I292" s="4">
        <v>0</v>
      </c>
      <c r="J292" s="4">
        <v>0</v>
      </c>
      <c r="K292" s="4">
        <v>0</v>
      </c>
      <c r="L292" s="8">
        <v>0</v>
      </c>
      <c r="M292" s="7">
        <v>2</v>
      </c>
      <c r="N292" s="4">
        <v>4</v>
      </c>
      <c r="O292" s="4">
        <v>0</v>
      </c>
      <c r="P292" s="8">
        <v>0</v>
      </c>
      <c r="Q292" s="7">
        <v>0</v>
      </c>
      <c r="R292" s="4">
        <v>0</v>
      </c>
      <c r="S292" s="4">
        <v>0</v>
      </c>
      <c r="T292" s="8">
        <v>0</v>
      </c>
      <c r="U292" s="7">
        <v>0</v>
      </c>
      <c r="V292" s="8">
        <v>0</v>
      </c>
    </row>
    <row r="293" spans="1:22" x14ac:dyDescent="0.2">
      <c r="A293" s="4" t="str">
        <f t="shared" ca="1" si="5"/>
        <v>Emanuel Wilson</v>
      </c>
      <c r="B293" s="4" t="str">
        <f ca="1">IFERROR(__xludf.DUMMYFUNCTION("INDEX(IFNA(REGEXEXTRACT(D293, ""([^ ]+)$"")))"),"GB")</f>
        <v>GB</v>
      </c>
      <c r="C293" s="4">
        <f t="shared" si="6"/>
        <v>1.3</v>
      </c>
      <c r="D293" s="4" t="s">
        <v>184</v>
      </c>
      <c r="E293" s="7" t="s">
        <v>351</v>
      </c>
      <c r="F293" s="7">
        <v>0</v>
      </c>
      <c r="G293" s="7">
        <v>0</v>
      </c>
      <c r="H293" s="4">
        <v>0</v>
      </c>
      <c r="I293" s="4">
        <v>0</v>
      </c>
      <c r="J293" s="4">
        <v>0</v>
      </c>
      <c r="K293" s="4">
        <v>0</v>
      </c>
      <c r="L293" s="8">
        <v>0</v>
      </c>
      <c r="M293" s="7">
        <v>4</v>
      </c>
      <c r="N293" s="4">
        <v>5</v>
      </c>
      <c r="O293" s="4">
        <v>0</v>
      </c>
      <c r="P293" s="8">
        <v>0</v>
      </c>
      <c r="Q293" s="7">
        <v>2</v>
      </c>
      <c r="R293" s="4">
        <v>-2</v>
      </c>
      <c r="S293" s="4">
        <v>0</v>
      </c>
      <c r="T293" s="8">
        <v>0</v>
      </c>
      <c r="U293" s="7">
        <v>0</v>
      </c>
      <c r="V293" s="8">
        <v>0</v>
      </c>
    </row>
    <row r="294" spans="1:22" x14ac:dyDescent="0.2">
      <c r="A294" s="4"/>
      <c r="B294" s="4"/>
      <c r="C294" s="4"/>
      <c r="D294" s="4"/>
      <c r="E294" s="7"/>
      <c r="F294" s="7"/>
      <c r="G294" s="7"/>
      <c r="H294" s="4"/>
      <c r="I294" s="4"/>
      <c r="J294" s="4"/>
      <c r="K294" s="4"/>
      <c r="L294" s="8"/>
      <c r="M294" s="7"/>
      <c r="N294" s="4"/>
      <c r="O294" s="4"/>
      <c r="P294" s="8"/>
      <c r="Q294" s="7"/>
      <c r="R294" s="4"/>
      <c r="S294" s="4"/>
      <c r="T294" s="8"/>
      <c r="U294" s="7"/>
      <c r="V294" s="8"/>
    </row>
    <row r="295" spans="1:22" x14ac:dyDescent="0.2">
      <c r="A295" s="4"/>
      <c r="B295" s="4"/>
      <c r="C295" s="4"/>
      <c r="D295" s="4"/>
      <c r="E295" s="7"/>
      <c r="F295" s="7"/>
      <c r="G295" s="7"/>
      <c r="H295" s="4"/>
      <c r="I295" s="4"/>
      <c r="J295" s="4"/>
      <c r="K295" s="4"/>
      <c r="L295" s="8"/>
      <c r="M295" s="7"/>
      <c r="N295" s="4"/>
      <c r="O295" s="4"/>
      <c r="P295" s="8"/>
      <c r="Q295" s="7"/>
      <c r="R295" s="4"/>
      <c r="S295" s="4"/>
      <c r="T295" s="8"/>
      <c r="U295" s="7"/>
      <c r="V295" s="8"/>
    </row>
    <row r="296" spans="1:22" x14ac:dyDescent="0.2">
      <c r="A296" s="4"/>
      <c r="B296" s="4"/>
      <c r="C296" s="4"/>
      <c r="D296" s="4"/>
      <c r="E296" s="7"/>
      <c r="F296" s="7"/>
      <c r="G296" s="7"/>
      <c r="H296" s="4"/>
      <c r="I296" s="4"/>
      <c r="J296" s="4"/>
      <c r="K296" s="4"/>
      <c r="L296" s="8"/>
      <c r="M296" s="7"/>
      <c r="N296" s="4"/>
      <c r="O296" s="4"/>
      <c r="P296" s="8"/>
      <c r="Q296" s="7"/>
      <c r="R296" s="4"/>
      <c r="S296" s="4"/>
      <c r="T296" s="8"/>
      <c r="U296" s="7"/>
      <c r="V296" s="8"/>
    </row>
    <row r="297" spans="1:22" x14ac:dyDescent="0.2">
      <c r="A297" s="4"/>
      <c r="B297" s="4"/>
      <c r="C297" s="4"/>
      <c r="D297" s="4"/>
      <c r="E297" s="7"/>
      <c r="F297" s="7"/>
      <c r="G297" s="7"/>
      <c r="H297" s="4"/>
      <c r="I297" s="4"/>
      <c r="J297" s="4"/>
      <c r="K297" s="4"/>
      <c r="L297" s="8"/>
      <c r="M297" s="7"/>
      <c r="N297" s="4"/>
      <c r="O297" s="4"/>
      <c r="P297" s="8"/>
      <c r="Q297" s="7"/>
      <c r="R297" s="4"/>
      <c r="S297" s="4"/>
      <c r="T297" s="8"/>
      <c r="U297" s="7"/>
      <c r="V297" s="8"/>
    </row>
    <row r="298" spans="1:22" x14ac:dyDescent="0.2">
      <c r="A298" s="4"/>
      <c r="B298" s="4"/>
      <c r="C298" s="4"/>
      <c r="D298" s="4"/>
      <c r="E298" s="7"/>
      <c r="F298" s="7"/>
      <c r="G298" s="7"/>
      <c r="H298" s="4"/>
      <c r="I298" s="4"/>
      <c r="J298" s="4"/>
      <c r="K298" s="4"/>
      <c r="L298" s="8"/>
      <c r="M298" s="7"/>
      <c r="N298" s="4"/>
      <c r="O298" s="4"/>
      <c r="P298" s="8"/>
      <c r="Q298" s="7"/>
      <c r="R298" s="4"/>
      <c r="S298" s="4"/>
      <c r="T298" s="8"/>
      <c r="U298" s="7"/>
      <c r="V298" s="8"/>
    </row>
    <row r="299" spans="1:22" x14ac:dyDescent="0.2">
      <c r="A299" s="4"/>
      <c r="B299" s="4"/>
      <c r="C299" s="4"/>
      <c r="D299" s="4"/>
      <c r="E299" s="7"/>
      <c r="F299" s="7"/>
      <c r="G299" s="7"/>
      <c r="H299" s="4"/>
      <c r="I299" s="4"/>
      <c r="J299" s="4"/>
      <c r="K299" s="4"/>
      <c r="L299" s="8"/>
      <c r="M299" s="7"/>
      <c r="N299" s="4"/>
      <c r="O299" s="4"/>
      <c r="P299" s="8"/>
      <c r="Q299" s="7"/>
      <c r="R299" s="4"/>
      <c r="S299" s="4"/>
      <c r="T299" s="8"/>
      <c r="U299" s="7"/>
      <c r="V299" s="8"/>
    </row>
    <row r="300" spans="1:22" x14ac:dyDescent="0.2">
      <c r="A300" s="4"/>
      <c r="B300" s="4"/>
      <c r="C300" s="4"/>
      <c r="D300" s="4"/>
      <c r="E300" s="7"/>
      <c r="F300" s="7"/>
      <c r="G300" s="7"/>
      <c r="H300" s="4"/>
      <c r="I300" s="4"/>
      <c r="J300" s="4"/>
      <c r="K300" s="4"/>
      <c r="L300" s="8"/>
      <c r="M300" s="7"/>
      <c r="N300" s="4"/>
      <c r="O300" s="4"/>
      <c r="P300" s="8"/>
      <c r="Q300" s="7"/>
      <c r="R300" s="4"/>
      <c r="S300" s="4"/>
      <c r="T300" s="8"/>
      <c r="U300" s="7"/>
      <c r="V300" s="8"/>
    </row>
    <row r="301" spans="1:22" x14ac:dyDescent="0.2">
      <c r="A301" s="4"/>
      <c r="B301" s="4"/>
      <c r="C301" s="4"/>
      <c r="D301" s="4"/>
      <c r="E301" s="7"/>
      <c r="F301" s="7"/>
      <c r="G301" s="7"/>
      <c r="H301" s="4"/>
      <c r="I301" s="4"/>
      <c r="J301" s="4"/>
      <c r="K301" s="4"/>
      <c r="L301" s="8"/>
      <c r="M301" s="7"/>
      <c r="N301" s="4"/>
      <c r="O301" s="4"/>
      <c r="P301" s="8"/>
      <c r="Q301" s="7"/>
      <c r="R301" s="4"/>
      <c r="S301" s="4"/>
      <c r="T301" s="8"/>
      <c r="U301" s="7"/>
      <c r="V301" s="8"/>
    </row>
    <row r="302" spans="1:22" x14ac:dyDescent="0.2">
      <c r="A302" s="4"/>
      <c r="B302" s="4"/>
      <c r="C302" s="4"/>
      <c r="D302" s="4"/>
      <c r="E302" s="7"/>
      <c r="F302" s="7"/>
      <c r="G302" s="7"/>
      <c r="H302" s="4"/>
      <c r="I302" s="4"/>
      <c r="J302" s="4"/>
      <c r="K302" s="4"/>
      <c r="L302" s="8"/>
      <c r="M302" s="7"/>
      <c r="N302" s="4"/>
      <c r="O302" s="4"/>
      <c r="P302" s="8"/>
      <c r="Q302" s="7"/>
      <c r="R302" s="4"/>
      <c r="S302" s="4"/>
      <c r="T302" s="8"/>
      <c r="U302" s="7"/>
      <c r="V302" s="8"/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293" xr:uid="{00000000-0009-0000-0000-000011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 x14ac:dyDescent="0.2"/>
  <sheetData>
    <row r="1" spans="1:28" x14ac:dyDescent="0.2">
      <c r="A1" s="4" t="s">
        <v>4</v>
      </c>
      <c r="B1" s="4" t="s">
        <v>4</v>
      </c>
      <c r="C1" s="4" t="s">
        <v>5</v>
      </c>
      <c r="D1" s="4" t="s">
        <v>620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">
      <c r="A2" s="4" t="s">
        <v>621</v>
      </c>
      <c r="B2" s="4" t="str">
        <f t="shared" ref="B2:B256" ca="1" si="0">LEFT(A2,LEN(A2)-LEN(C2)-1)</f>
        <v>Lamar Jackson</v>
      </c>
      <c r="C2" s="4" t="str">
        <f ca="1">IFERROR(__xludf.DUMMYFUNCTION("INDEX(IFNA(REGEXEXTRACT(A2, ""([^ ]+)$"")))"),"BAL")</f>
        <v>BAL</v>
      </c>
      <c r="D2" s="4" t="s">
        <v>622</v>
      </c>
      <c r="E2" s="4"/>
      <c r="F2" s="4"/>
      <c r="G2" s="4"/>
      <c r="H2" s="1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">
      <c r="A3" s="4" t="s">
        <v>623</v>
      </c>
      <c r="B3" s="4" t="str">
        <f t="shared" ca="1" si="0"/>
        <v>Joe Burrow</v>
      </c>
      <c r="C3" s="4" t="str">
        <f ca="1">IFERROR(__xludf.DUMMYFUNCTION("INDEX(IFNA(REGEXEXTRACT(A3, ""([^ ]+)$"")))"),"CIN")</f>
        <v>CIN</v>
      </c>
      <c r="D3" s="4" t="s">
        <v>622</v>
      </c>
      <c r="E3" s="4"/>
      <c r="F3" s="4"/>
      <c r="G3" s="4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">
      <c r="A4" s="4" t="s">
        <v>624</v>
      </c>
      <c r="B4" s="4" t="str">
        <f t="shared" ca="1" si="0"/>
        <v>Baker Mayfield</v>
      </c>
      <c r="C4" s="4" t="str">
        <f ca="1">IFERROR(__xludf.DUMMYFUNCTION("INDEX(IFNA(REGEXEXTRACT(A4, ""([^ ]+)$"")))"),"TB")</f>
        <v>TB</v>
      </c>
      <c r="D4" s="4" t="s">
        <v>622</v>
      </c>
      <c r="E4" s="4"/>
      <c r="F4" s="4"/>
      <c r="G4" s="4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">
      <c r="A5" s="4" t="s">
        <v>625</v>
      </c>
      <c r="B5" s="4" t="str">
        <f t="shared" ca="1" si="0"/>
        <v>Josh Allen</v>
      </c>
      <c r="C5" s="4" t="str">
        <f ca="1">IFERROR(__xludf.DUMMYFUNCTION("INDEX(IFNA(REGEXEXTRACT(A5, ""([^ ]+)$"")))"),"BUF")</f>
        <v>BUF</v>
      </c>
      <c r="D5" s="4" t="s">
        <v>622</v>
      </c>
      <c r="E5" s="4"/>
      <c r="F5" s="4"/>
      <c r="G5" s="4"/>
      <c r="H5" s="1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">
      <c r="A6" s="4" t="s">
        <v>626</v>
      </c>
      <c r="B6" s="4" t="str">
        <f t="shared" ca="1" si="0"/>
        <v>Jayden Daniels</v>
      </c>
      <c r="C6" s="4" t="str">
        <f ca="1">IFERROR(__xludf.DUMMYFUNCTION("INDEX(IFNA(REGEXEXTRACT(A6, ""([^ ]+)$"")))"),"WAS")</f>
        <v>WAS</v>
      </c>
      <c r="D6" s="4" t="s">
        <v>622</v>
      </c>
      <c r="E6" s="4"/>
      <c r="F6" s="4"/>
      <c r="G6" s="4"/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">
      <c r="A7" s="4" t="s">
        <v>627</v>
      </c>
      <c r="B7" s="4" t="str">
        <f t="shared" ca="1" si="0"/>
        <v>Jared Goff</v>
      </c>
      <c r="C7" s="4" t="str">
        <f ca="1">IFERROR(__xludf.DUMMYFUNCTION("INDEX(IFNA(REGEXEXTRACT(A7, ""([^ ]+)$"")))"),"DET")</f>
        <v>DET</v>
      </c>
      <c r="D7" s="4" t="s">
        <v>622</v>
      </c>
      <c r="E7" s="4"/>
      <c r="F7" s="4"/>
      <c r="G7" s="4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">
      <c r="A8" s="4" t="s">
        <v>628</v>
      </c>
      <c r="B8" s="4" t="str">
        <f t="shared" ca="1" si="0"/>
        <v>Sam Darnold</v>
      </c>
      <c r="C8" s="4" t="str">
        <f ca="1">IFERROR(__xludf.DUMMYFUNCTION("INDEX(IFNA(REGEXEXTRACT(A8, ""([^ ]+)$"")))"),"MIN")</f>
        <v>MIN</v>
      </c>
      <c r="D8" s="4" t="s">
        <v>622</v>
      </c>
      <c r="E8" s="4"/>
      <c r="F8" s="4"/>
      <c r="G8" s="4"/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">
      <c r="A9" s="4" t="s">
        <v>629</v>
      </c>
      <c r="B9" s="4" t="str">
        <f t="shared" ca="1" si="0"/>
        <v>Bo Nix</v>
      </c>
      <c r="C9" s="4" t="str">
        <f ca="1">IFERROR(__xludf.DUMMYFUNCTION("INDEX(IFNA(REGEXEXTRACT(A9, ""([^ ]+)$"")))"),"DEN")</f>
        <v>DEN</v>
      </c>
      <c r="D9" s="4" t="s">
        <v>622</v>
      </c>
      <c r="E9" s="4"/>
      <c r="F9" s="4"/>
      <c r="G9" s="4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A10" s="4" t="s">
        <v>630</v>
      </c>
      <c r="B10" s="4" t="str">
        <f t="shared" ca="1" si="0"/>
        <v>Jalen Hurts</v>
      </c>
      <c r="C10" s="4" t="str">
        <f ca="1">IFERROR(__xludf.DUMMYFUNCTION("INDEX(IFNA(REGEXEXTRACT(A10, ""([^ ]+)$"")))"),"PHI")</f>
        <v>PHI</v>
      </c>
      <c r="D10" s="4" t="s">
        <v>622</v>
      </c>
      <c r="E10" s="4"/>
      <c r="F10" s="4"/>
      <c r="G10" s="4"/>
      <c r="H10" s="1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A11" s="4" t="s">
        <v>631</v>
      </c>
      <c r="B11" s="4" t="str">
        <f t="shared" ca="1" si="0"/>
        <v>Kyler Murray</v>
      </c>
      <c r="C11" s="4" t="str">
        <f ca="1">IFERROR(__xludf.DUMMYFUNCTION("INDEX(IFNA(REGEXEXTRACT(A11, ""([^ ]+)$"")))"),"ARI")</f>
        <v>ARI</v>
      </c>
      <c r="D11" s="4" t="s">
        <v>622</v>
      </c>
      <c r="E11" s="4"/>
      <c r="F11" s="4"/>
      <c r="G11" s="4"/>
      <c r="H11" s="1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A12" s="4" t="s">
        <v>632</v>
      </c>
      <c r="B12" s="4" t="str">
        <f t="shared" ca="1" si="0"/>
        <v>Justin Herbert</v>
      </c>
      <c r="C12" s="4" t="str">
        <f ca="1">IFERROR(__xludf.DUMMYFUNCTION("INDEX(IFNA(REGEXEXTRACT(A12, ""([^ ]+)$"")))"),"LAC")</f>
        <v>LAC</v>
      </c>
      <c r="D12" s="4" t="s">
        <v>622</v>
      </c>
      <c r="E12" s="4"/>
      <c r="F12" s="4"/>
      <c r="G12" s="4"/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A13" s="4" t="s">
        <v>633</v>
      </c>
      <c r="B13" s="4" t="str">
        <f t="shared" ca="1" si="0"/>
        <v>Patrick Mahomes</v>
      </c>
      <c r="C13" s="4" t="str">
        <f ca="1">IFERROR(__xludf.DUMMYFUNCTION("INDEX(IFNA(REGEXEXTRACT(A13, ""([^ ]+)$"")))"),"KC")</f>
        <v>KC</v>
      </c>
      <c r="D13" s="4" t="s">
        <v>622</v>
      </c>
      <c r="E13" s="4"/>
      <c r="F13" s="4"/>
      <c r="G13" s="4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A14" s="4" t="s">
        <v>634</v>
      </c>
      <c r="B14" s="4" t="str">
        <f t="shared" ca="1" si="0"/>
        <v>Aaron Rodgers</v>
      </c>
      <c r="C14" s="4" t="str">
        <f ca="1">IFERROR(__xludf.DUMMYFUNCTION("INDEX(IFNA(REGEXEXTRACT(A14, ""([^ ]+)$"")))"),"NYJ")</f>
        <v>NYJ</v>
      </c>
      <c r="D14" s="4" t="s">
        <v>622</v>
      </c>
      <c r="E14" s="4"/>
      <c r="F14" s="4"/>
      <c r="G14" s="4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">
      <c r="A15" s="4" t="s">
        <v>635</v>
      </c>
      <c r="B15" s="4" t="str">
        <f t="shared" ca="1" si="0"/>
        <v>Brock Purdy</v>
      </c>
      <c r="C15" s="4" t="str">
        <f ca="1">IFERROR(__xludf.DUMMYFUNCTION("INDEX(IFNA(REGEXEXTRACT(A15, ""([^ ]+)$"")))"),"SF")</f>
        <v>SF</v>
      </c>
      <c r="D15" s="4" t="s">
        <v>622</v>
      </c>
      <c r="E15" s="4"/>
      <c r="F15" s="4"/>
      <c r="G15" s="4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">
      <c r="A16" s="4" t="s">
        <v>636</v>
      </c>
      <c r="B16" s="4" t="str">
        <f t="shared" ca="1" si="0"/>
        <v>Geno Smith</v>
      </c>
      <c r="C16" s="4" t="str">
        <f ca="1">IFERROR(__xludf.DUMMYFUNCTION("INDEX(IFNA(REGEXEXTRACT(A16, ""([^ ]+)$"")))"),"SEA")</f>
        <v>SEA</v>
      </c>
      <c r="D16" s="4" t="s">
        <v>622</v>
      </c>
      <c r="E16" s="4"/>
      <c r="F16" s="4"/>
      <c r="G16" s="4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">
      <c r="A17" s="4" t="s">
        <v>637</v>
      </c>
      <c r="B17" s="4" t="str">
        <f t="shared" ca="1" si="0"/>
        <v>Caleb Williams</v>
      </c>
      <c r="C17" s="4" t="str">
        <f ca="1">IFERROR(__xludf.DUMMYFUNCTION("INDEX(IFNA(REGEXEXTRACT(A17, ""([^ ]+)$"")))"),"CHI")</f>
        <v>CHI</v>
      </c>
      <c r="D17" s="4" t="s">
        <v>622</v>
      </c>
      <c r="E17" s="4"/>
      <c r="F17" s="4"/>
      <c r="G17" s="4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">
      <c r="A18" s="4" t="s">
        <v>638</v>
      </c>
      <c r="B18" s="4" t="str">
        <f t="shared" ca="1" si="0"/>
        <v>Jordan Love</v>
      </c>
      <c r="C18" s="4" t="str">
        <f ca="1">IFERROR(__xludf.DUMMYFUNCTION("INDEX(IFNA(REGEXEXTRACT(A18, ""([^ ]+)$"")))"),"GB")</f>
        <v>GB</v>
      </c>
      <c r="D18" s="4" t="s">
        <v>622</v>
      </c>
      <c r="E18" s="4"/>
      <c r="F18" s="4"/>
      <c r="G18" s="4"/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">
      <c r="A19" s="4" t="s">
        <v>639</v>
      </c>
      <c r="B19" s="4" t="str">
        <f t="shared" ca="1" si="0"/>
        <v>C.J. Stroud</v>
      </c>
      <c r="C19" s="4" t="str">
        <f ca="1">IFERROR(__xludf.DUMMYFUNCTION("INDEX(IFNA(REGEXEXTRACT(A19, ""([^ ]+)$"")))"),"HOU")</f>
        <v>HOU</v>
      </c>
      <c r="D19" s="4" t="s">
        <v>622</v>
      </c>
      <c r="E19" s="4"/>
      <c r="F19" s="4"/>
      <c r="G19" s="4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">
      <c r="A20" s="4" t="s">
        <v>640</v>
      </c>
      <c r="B20" s="4" t="str">
        <f t="shared" ca="1" si="0"/>
        <v>Matthew Stafford</v>
      </c>
      <c r="C20" s="4" t="str">
        <f ca="1">IFERROR(__xludf.DUMMYFUNCTION("INDEX(IFNA(REGEXEXTRACT(A20, ""([^ ]+)$"")))"),"LA")</f>
        <v>LA</v>
      </c>
      <c r="D20" s="4" t="s">
        <v>622</v>
      </c>
      <c r="E20" s="4"/>
      <c r="F20" s="4"/>
      <c r="G20" s="4"/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">
      <c r="A21" s="4" t="s">
        <v>641</v>
      </c>
      <c r="B21" s="4" t="str">
        <f t="shared" ca="1" si="0"/>
        <v>Tua Tagovailoa</v>
      </c>
      <c r="C21" s="4" t="str">
        <f ca="1">IFERROR(__xludf.DUMMYFUNCTION("INDEX(IFNA(REGEXEXTRACT(A21, ""([^ ]+)$"")))"),"MIA")</f>
        <v>MIA</v>
      </c>
      <c r="D21" s="4" t="s">
        <v>622</v>
      </c>
      <c r="E21" s="4"/>
      <c r="F21" s="4"/>
      <c r="G21" s="4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">
      <c r="A22" s="4" t="s">
        <v>642</v>
      </c>
      <c r="B22" s="4" t="str">
        <f t="shared" ca="1" si="0"/>
        <v>Bryce Young</v>
      </c>
      <c r="C22" s="4" t="str">
        <f ca="1">IFERROR(__xludf.DUMMYFUNCTION("INDEX(IFNA(REGEXEXTRACT(A22, ""([^ ]+)$"")))"),"CAR")</f>
        <v>CAR</v>
      </c>
      <c r="D22" s="4" t="s">
        <v>622</v>
      </c>
      <c r="E22" s="4"/>
      <c r="F22" s="4"/>
      <c r="G22" s="4"/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">
      <c r="A23" s="4" t="s">
        <v>643</v>
      </c>
      <c r="B23" s="4" t="str">
        <f t="shared" ca="1" si="0"/>
        <v>Kirk Cousins</v>
      </c>
      <c r="C23" s="4" t="str">
        <f ca="1">IFERROR(__xludf.DUMMYFUNCTION("INDEX(IFNA(REGEXEXTRACT(A23, ""([^ ]+)$"")))"),"ATL")</f>
        <v>ATL</v>
      </c>
      <c r="D23" s="4" t="s">
        <v>622</v>
      </c>
      <c r="E23" s="4"/>
      <c r="F23" s="4"/>
      <c r="G23" s="4"/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">
      <c r="A24" s="4" t="s">
        <v>644</v>
      </c>
      <c r="B24" s="4" t="str">
        <f t="shared" ca="1" si="0"/>
        <v>Drake Maye</v>
      </c>
      <c r="C24" s="4" t="str">
        <f ca="1">IFERROR(__xludf.DUMMYFUNCTION("INDEX(IFNA(REGEXEXTRACT(A24, ""([^ ]+)$"")))"),"NE")</f>
        <v>NE</v>
      </c>
      <c r="D24" s="4" t="s">
        <v>622</v>
      </c>
      <c r="E24" s="4"/>
      <c r="F24" s="4"/>
      <c r="G24" s="4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">
      <c r="A25" s="4" t="s">
        <v>645</v>
      </c>
      <c r="B25" s="4" t="str">
        <f t="shared" ca="1" si="0"/>
        <v>Russell Wilson</v>
      </c>
      <c r="C25" s="4" t="str">
        <f ca="1">IFERROR(__xludf.DUMMYFUNCTION("INDEX(IFNA(REGEXEXTRACT(A25, ""([^ ]+)$"")))"),"PIT")</f>
        <v>PIT</v>
      </c>
      <c r="D25" s="4" t="s">
        <v>622</v>
      </c>
      <c r="E25" s="4"/>
      <c r="F25" s="4"/>
      <c r="G25" s="4"/>
      <c r="H25" s="1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">
      <c r="A26" s="4" t="s">
        <v>646</v>
      </c>
      <c r="B26" s="4" t="str">
        <f t="shared" ca="1" si="0"/>
        <v>Derek Carr</v>
      </c>
      <c r="C26" s="4" t="str">
        <f ca="1">IFERROR(__xludf.DUMMYFUNCTION("INDEX(IFNA(REGEXEXTRACT(A26, ""([^ ]+)$"")))"),"NO")</f>
        <v>NO</v>
      </c>
      <c r="D26" s="4" t="s">
        <v>622</v>
      </c>
      <c r="E26" s="4"/>
      <c r="F26" s="4"/>
      <c r="G26" s="4"/>
      <c r="H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">
      <c r="A27" s="4" t="s">
        <v>647</v>
      </c>
      <c r="B27" s="4" t="str">
        <f t="shared" ca="1" si="0"/>
        <v>Anthony Richardson</v>
      </c>
      <c r="C27" s="4" t="str">
        <f ca="1">IFERROR(__xludf.DUMMYFUNCTION("INDEX(IFNA(REGEXEXTRACT(A27, ""([^ ]+)$"")))"),"IND")</f>
        <v>IND</v>
      </c>
      <c r="D27" s="4" t="s">
        <v>622</v>
      </c>
      <c r="E27" s="4"/>
      <c r="F27" s="4"/>
      <c r="G27" s="4"/>
      <c r="H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">
      <c r="A28" s="4" t="s">
        <v>648</v>
      </c>
      <c r="B28" s="4" t="str">
        <f t="shared" ca="1" si="0"/>
        <v>Trevor Lawrence</v>
      </c>
      <c r="C28" s="4" t="str">
        <f ca="1">IFERROR(__xludf.DUMMYFUNCTION("INDEX(IFNA(REGEXEXTRACT(A28, ""([^ ]+)$"")))"),"JAX")</f>
        <v>JAX</v>
      </c>
      <c r="D28" s="4" t="s">
        <v>622</v>
      </c>
      <c r="E28" s="4"/>
      <c r="F28" s="4"/>
      <c r="G28" s="4"/>
      <c r="H28" s="1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">
      <c r="A29" s="4" t="s">
        <v>649</v>
      </c>
      <c r="B29" s="4" t="str">
        <f t="shared" ca="1" si="0"/>
        <v>Jameis Winston</v>
      </c>
      <c r="C29" s="4" t="str">
        <f ca="1">IFERROR(__xludf.DUMMYFUNCTION("INDEX(IFNA(REGEXEXTRACT(A29, ""([^ ]+)$"")))"),"CLE")</f>
        <v>CLE</v>
      </c>
      <c r="D29" s="4" t="s">
        <v>622</v>
      </c>
      <c r="E29" s="4"/>
      <c r="F29" s="4"/>
      <c r="G29" s="4"/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">
      <c r="A30" s="4" t="s">
        <v>650</v>
      </c>
      <c r="B30" s="4" t="str">
        <f t="shared" ca="1" si="0"/>
        <v>Daniel Jones</v>
      </c>
      <c r="C30" s="4" t="str">
        <f ca="1">IFERROR(__xludf.DUMMYFUNCTION("INDEX(IFNA(REGEXEXTRACT(A30, ""([^ ]+)$"")))"),"MIN")</f>
        <v>MIN</v>
      </c>
      <c r="D30" s="4" t="s">
        <v>622</v>
      </c>
      <c r="E30" s="4"/>
      <c r="F30" s="4"/>
      <c r="G30" s="4"/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">
      <c r="A31" s="4" t="s">
        <v>651</v>
      </c>
      <c r="B31" s="4" t="str">
        <f t="shared" ca="1" si="0"/>
        <v>Will Levis</v>
      </c>
      <c r="C31" s="4" t="str">
        <f ca="1">IFERROR(__xludf.DUMMYFUNCTION("INDEX(IFNA(REGEXEXTRACT(A31, ""([^ ]+)$"")))"),"TEN")</f>
        <v>TEN</v>
      </c>
      <c r="D31" s="4" t="s">
        <v>622</v>
      </c>
      <c r="E31" s="4"/>
      <c r="F31" s="4"/>
      <c r="G31" s="4"/>
      <c r="H31" s="1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">
      <c r="A32" s="4" t="s">
        <v>652</v>
      </c>
      <c r="B32" s="4" t="str">
        <f t="shared" ca="1" si="0"/>
        <v>Dak Prescott</v>
      </c>
      <c r="C32" s="4" t="str">
        <f ca="1">IFERROR(__xludf.DUMMYFUNCTION("INDEX(IFNA(REGEXEXTRACT(A32, ""([^ ]+)$"")))"),"DAL")</f>
        <v>DAL</v>
      </c>
      <c r="D32" s="4" t="s">
        <v>622</v>
      </c>
      <c r="E32" s="4"/>
      <c r="F32" s="4"/>
      <c r="G32" s="4"/>
      <c r="H32" s="1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">
      <c r="A33" s="4" t="s">
        <v>653</v>
      </c>
      <c r="B33" s="4" t="str">
        <f t="shared" ca="1" si="0"/>
        <v>Cooper Rush</v>
      </c>
      <c r="C33" s="4" t="str">
        <f ca="1">IFERROR(__xludf.DUMMYFUNCTION("INDEX(IFNA(REGEXEXTRACT(A33, ""([^ ]+)$"")))"),"DAL")</f>
        <v>DAL</v>
      </c>
      <c r="D33" s="4" t="s">
        <v>622</v>
      </c>
      <c r="E33" s="4"/>
      <c r="F33" s="4"/>
      <c r="G33" s="4"/>
      <c r="H33" s="1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">
      <c r="A34" s="4" t="s">
        <v>654</v>
      </c>
      <c r="B34" s="4" t="str">
        <f t="shared" ca="1" si="0"/>
        <v>Joe Flacco</v>
      </c>
      <c r="C34" s="4" t="str">
        <f ca="1">IFERROR(__xludf.DUMMYFUNCTION("INDEX(IFNA(REGEXEXTRACT(A34, ""([^ ]+)$"")))"),"IND")</f>
        <v>IND</v>
      </c>
      <c r="D34" s="4" t="s">
        <v>622</v>
      </c>
      <c r="E34" s="4"/>
      <c r="F34" s="4"/>
      <c r="G34" s="4"/>
      <c r="H34" s="1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">
      <c r="A35" s="4" t="s">
        <v>655</v>
      </c>
      <c r="B35" s="4" t="str">
        <f t="shared" ca="1" si="0"/>
        <v>Justin Fields</v>
      </c>
      <c r="C35" s="4" t="str">
        <f ca="1">IFERROR(__xludf.DUMMYFUNCTION("INDEX(IFNA(REGEXEXTRACT(A35, ""([^ ]+)$"")))"),"PIT")</f>
        <v>PIT</v>
      </c>
      <c r="D35" s="4" t="s">
        <v>622</v>
      </c>
      <c r="E35" s="4"/>
      <c r="F35" s="4"/>
      <c r="G35" s="4"/>
      <c r="H35" s="1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">
      <c r="A36" s="4" t="s">
        <v>656</v>
      </c>
      <c r="B36" s="4" t="str">
        <f t="shared" ca="1" si="0"/>
        <v>Gardner Minshew</v>
      </c>
      <c r="C36" s="4" t="str">
        <f ca="1">IFERROR(__xludf.DUMMYFUNCTION("INDEX(IFNA(REGEXEXTRACT(A36, ""([^ ]+)$"")))"),"LV")</f>
        <v>LV</v>
      </c>
      <c r="D36" s="4" t="s">
        <v>622</v>
      </c>
      <c r="E36" s="4"/>
      <c r="F36" s="4"/>
      <c r="G36" s="4"/>
      <c r="H36" s="1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">
      <c r="A37" s="4" t="s">
        <v>657</v>
      </c>
      <c r="B37" s="4" t="str">
        <f t="shared" ca="1" si="0"/>
        <v>Aidan O'Connell</v>
      </c>
      <c r="C37" s="4" t="str">
        <f ca="1">IFERROR(__xludf.DUMMYFUNCTION("INDEX(IFNA(REGEXEXTRACT(A37, ""([^ ]+)$"")))"),"LV")</f>
        <v>LV</v>
      </c>
      <c r="D37" s="4" t="s">
        <v>622</v>
      </c>
      <c r="E37" s="4"/>
      <c r="F37" s="4"/>
      <c r="G37" s="4"/>
      <c r="H37" s="1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">
      <c r="A38" s="4" t="s">
        <v>658</v>
      </c>
      <c r="B38" s="4" t="str">
        <f t="shared" ca="1" si="0"/>
        <v>Mason Rudolph</v>
      </c>
      <c r="C38" s="4" t="str">
        <f ca="1">IFERROR(__xludf.DUMMYFUNCTION("INDEX(IFNA(REGEXEXTRACT(A38, ""([^ ]+)$"")))"),"TEN")</f>
        <v>TEN</v>
      </c>
      <c r="D38" s="4" t="s">
        <v>622</v>
      </c>
      <c r="E38" s="4"/>
      <c r="F38" s="4"/>
      <c r="G38" s="4"/>
      <c r="H38" s="1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">
      <c r="A39" s="4" t="s">
        <v>659</v>
      </c>
      <c r="B39" s="4" t="str">
        <f t="shared" ca="1" si="0"/>
        <v>Mac Jones</v>
      </c>
      <c r="C39" s="4" t="str">
        <f ca="1">IFERROR(__xludf.DUMMYFUNCTION("INDEX(IFNA(REGEXEXTRACT(A39, ""([^ ]+)$"")))"),"JAX")</f>
        <v>JAX</v>
      </c>
      <c r="D39" s="4" t="s">
        <v>622</v>
      </c>
      <c r="E39" s="4"/>
      <c r="F39" s="4"/>
      <c r="G39" s="4"/>
      <c r="H39" s="1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">
      <c r="A40" s="4" t="s">
        <v>660</v>
      </c>
      <c r="B40" s="4" t="str">
        <f t="shared" ca="1" si="0"/>
        <v>Drew Lock</v>
      </c>
      <c r="C40" s="4" t="str">
        <f ca="1">IFERROR(__xludf.DUMMYFUNCTION("INDEX(IFNA(REGEXEXTRACT(A40, ""([^ ]+)$"")))"),"NYG")</f>
        <v>NYG</v>
      </c>
      <c r="D40" s="4" t="s">
        <v>622</v>
      </c>
      <c r="E40" s="4"/>
      <c r="F40" s="4"/>
      <c r="G40" s="4"/>
      <c r="H40" s="1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">
      <c r="A41" s="4" t="s">
        <v>661</v>
      </c>
      <c r="B41" s="4" t="str">
        <f t="shared" ca="1" si="0"/>
        <v>Deshaun Watson</v>
      </c>
      <c r="C41" s="4" t="str">
        <f ca="1">IFERROR(__xludf.DUMMYFUNCTION("INDEX(IFNA(REGEXEXTRACT(A41, ""([^ ]+)$"")))"),"CLE")</f>
        <v>CLE</v>
      </c>
      <c r="D41" s="4" t="s">
        <v>622</v>
      </c>
      <c r="E41" s="4"/>
      <c r="F41" s="4"/>
      <c r="G41" s="4"/>
      <c r="H41" s="1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">
      <c r="A42" s="4" t="s">
        <v>662</v>
      </c>
      <c r="B42" s="4" t="str">
        <f t="shared" ca="1" si="0"/>
        <v>Spencer Rattler</v>
      </c>
      <c r="C42" s="4" t="str">
        <f ca="1">IFERROR(__xludf.DUMMYFUNCTION("INDEX(IFNA(REGEXEXTRACT(A42, ""([^ ]+)$"")))"),"NO")</f>
        <v>NO</v>
      </c>
      <c r="D42" s="4" t="s">
        <v>622</v>
      </c>
      <c r="E42" s="4"/>
      <c r="F42" s="4"/>
      <c r="G42" s="4"/>
      <c r="H42" s="1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">
      <c r="A43" s="4" t="s">
        <v>663</v>
      </c>
      <c r="B43" s="4" t="str">
        <f t="shared" ca="1" si="0"/>
        <v>Andy Dalton</v>
      </c>
      <c r="C43" s="4" t="str">
        <f ca="1">IFERROR(__xludf.DUMMYFUNCTION("INDEX(IFNA(REGEXEXTRACT(A43, ""([^ ]+)$"")))"),"CAR")</f>
        <v>CAR</v>
      </c>
      <c r="D43" s="4" t="s">
        <v>622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">
      <c r="A44" s="4" t="s">
        <v>664</v>
      </c>
      <c r="B44" s="4" t="str">
        <f t="shared" ca="1" si="0"/>
        <v>Tyler Huntley</v>
      </c>
      <c r="C44" s="4" t="str">
        <f ca="1">IFERROR(__xludf.DUMMYFUNCTION("INDEX(IFNA(REGEXEXTRACT(A44, ""([^ ]+)$"")))"),"MIA")</f>
        <v>MIA</v>
      </c>
      <c r="D44" s="4" t="s">
        <v>622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">
      <c r="A45" s="4" t="s">
        <v>665</v>
      </c>
      <c r="B45" s="4" t="str">
        <f t="shared" ca="1" si="0"/>
        <v>Malik Willis</v>
      </c>
      <c r="C45" s="4" t="str">
        <f ca="1">IFERROR(__xludf.DUMMYFUNCTION("INDEX(IFNA(REGEXEXTRACT(A45, ""([^ ]+)$"")))"),"GB")</f>
        <v>GB</v>
      </c>
      <c r="D45" s="4" t="s">
        <v>622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">
      <c r="A46" s="4" t="s">
        <v>666</v>
      </c>
      <c r="B46" s="4" t="str">
        <f t="shared" ca="1" si="0"/>
        <v>Marcus Mariota</v>
      </c>
      <c r="C46" s="4" t="str">
        <f ca="1">IFERROR(__xludf.DUMMYFUNCTION("INDEX(IFNA(REGEXEXTRACT(A46, ""([^ ]+)$"")))"),"WAS")</f>
        <v>WAS</v>
      </c>
      <c r="D46" s="4" t="s">
        <v>622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">
      <c r="A47" s="4" t="s">
        <v>667</v>
      </c>
      <c r="B47" s="4" t="str">
        <f t="shared" ca="1" si="0"/>
        <v>Michael Penix</v>
      </c>
      <c r="C47" s="4" t="str">
        <f ca="1">IFERROR(__xludf.DUMMYFUNCTION("INDEX(IFNA(REGEXEXTRACT(A47, ""([^ ]+)$"")))"),"ATL")</f>
        <v>ATL</v>
      </c>
      <c r="D47" s="4" t="s">
        <v>622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">
      <c r="A48" s="4" t="s">
        <v>668</v>
      </c>
      <c r="B48" s="4" t="str">
        <f t="shared" ca="1" si="0"/>
        <v>Jacoby Brissett</v>
      </c>
      <c r="C48" s="4" t="str">
        <f ca="1">IFERROR(__xludf.DUMMYFUNCTION("INDEX(IFNA(REGEXEXTRACT(A48, ""([^ ]+)$"")))"),"NE")</f>
        <v>NE</v>
      </c>
      <c r="D48" s="4" t="s">
        <v>622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">
      <c r="A49" s="4" t="s">
        <v>669</v>
      </c>
      <c r="B49" s="4" t="str">
        <f t="shared" ca="1" si="0"/>
        <v>Tanner McKee</v>
      </c>
      <c r="C49" s="4" t="str">
        <f ca="1">IFERROR(__xludf.DUMMYFUNCTION("INDEX(IFNA(REGEXEXTRACT(A49, ""([^ ]+)$"")))"),"PHI")</f>
        <v>PHI</v>
      </c>
      <c r="D49" s="4" t="s">
        <v>622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">
      <c r="A50" s="4" t="s">
        <v>670</v>
      </c>
      <c r="B50" s="4" t="str">
        <f t="shared" ca="1" si="0"/>
        <v>Joshua Dobbs</v>
      </c>
      <c r="C50" s="4" t="str">
        <f ca="1">IFERROR(__xludf.DUMMYFUNCTION("INDEX(IFNA(REGEXEXTRACT(A50, ""([^ ]+)$"")))"),"SF")</f>
        <v>SF</v>
      </c>
      <c r="D50" s="4" t="s">
        <v>622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">
      <c r="A51" s="4" t="s">
        <v>671</v>
      </c>
      <c r="B51" s="4" t="str">
        <f t="shared" ca="1" si="0"/>
        <v>Kenny Pickett</v>
      </c>
      <c r="C51" s="4" t="str">
        <f ca="1">IFERROR(__xludf.DUMMYFUNCTION("INDEX(IFNA(REGEXEXTRACT(A51, ""([^ ]+)$"")))"),"PHI")</f>
        <v>PHI</v>
      </c>
      <c r="D51" s="4" t="s">
        <v>622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">
      <c r="A52" s="4" t="s">
        <v>672</v>
      </c>
      <c r="B52" s="4" t="str">
        <f t="shared" ca="1" si="0"/>
        <v>Desmond Ridder</v>
      </c>
      <c r="C52" s="4" t="str">
        <f ca="1">IFERROR(__xludf.DUMMYFUNCTION("INDEX(IFNA(REGEXEXTRACT(A52, ""([^ ]+)$"")))"),"LV")</f>
        <v>LV</v>
      </c>
      <c r="D52" s="4" t="s">
        <v>622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">
      <c r="A53" s="4" t="s">
        <v>673</v>
      </c>
      <c r="B53" s="4" t="str">
        <f t="shared" ca="1" si="0"/>
        <v>Tyrod Taylor</v>
      </c>
      <c r="C53" s="4" t="str">
        <f ca="1">IFERROR(__xludf.DUMMYFUNCTION("INDEX(IFNA(REGEXEXTRACT(A53, ""([^ ]+)$"")))"),"NYJ")</f>
        <v>NYJ</v>
      </c>
      <c r="D53" s="4" t="s">
        <v>622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">
      <c r="A54" s="4" t="s">
        <v>674</v>
      </c>
      <c r="B54" s="4" t="str">
        <f t="shared" ca="1" si="0"/>
        <v>Jimmy Garoppolo</v>
      </c>
      <c r="C54" s="4" t="str">
        <f ca="1">IFERROR(__xludf.DUMMYFUNCTION("INDEX(IFNA(REGEXEXTRACT(A54, ""([^ ]+)$"")))"),"LA")</f>
        <v>LA</v>
      </c>
      <c r="D54" s="4" t="s">
        <v>622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">
      <c r="A55" s="4" t="s">
        <v>675</v>
      </c>
      <c r="B55" s="4" t="str">
        <f t="shared" ca="1" si="0"/>
        <v>Joe Milton</v>
      </c>
      <c r="C55" s="4" t="str">
        <f ca="1">IFERROR(__xludf.DUMMYFUNCTION("INDEX(IFNA(REGEXEXTRACT(A55, ""([^ ]+)$"")))"),"NE")</f>
        <v>NE</v>
      </c>
      <c r="D55" s="4" t="s">
        <v>622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">
      <c r="A56" s="4" t="s">
        <v>676</v>
      </c>
      <c r="B56" s="4" t="str">
        <f t="shared" ca="1" si="0"/>
        <v>Mitchell Trubisky</v>
      </c>
      <c r="C56" s="4" t="str">
        <f ca="1">IFERROR(__xludf.DUMMYFUNCTION("INDEX(IFNA(REGEXEXTRACT(A56, ""([^ ]+)$"")))"),"BUF")</f>
        <v>BUF</v>
      </c>
      <c r="D56" s="4" t="s">
        <v>622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">
      <c r="A57" s="4" t="s">
        <v>677</v>
      </c>
      <c r="B57" s="4" t="str">
        <f t="shared" ca="1" si="0"/>
        <v>Tim Boyle</v>
      </c>
      <c r="C57" s="4" t="str">
        <f ca="1">IFERROR(__xludf.DUMMYFUNCTION("INDEX(IFNA(REGEXEXTRACT(A57, ""([^ ]+)$"")))"),"NYG")</f>
        <v>NYG</v>
      </c>
      <c r="D57" s="4" t="s">
        <v>622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">
      <c r="A58" s="4" t="s">
        <v>678</v>
      </c>
      <c r="B58" s="4" t="str">
        <f t="shared" ca="1" si="0"/>
        <v>Tommy DeVito</v>
      </c>
      <c r="C58" s="4" t="str">
        <f ca="1">IFERROR(__xludf.DUMMYFUNCTION("INDEX(IFNA(REGEXEXTRACT(A58, ""([^ ]+)$"")))"),"NYG")</f>
        <v>NYG</v>
      </c>
      <c r="D58" s="4" t="s">
        <v>622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">
      <c r="A59" s="4" t="s">
        <v>679</v>
      </c>
      <c r="B59" s="4" t="str">
        <f t="shared" ca="1" si="0"/>
        <v>Jake Haener</v>
      </c>
      <c r="C59" s="4" t="str">
        <f ca="1">IFERROR(__xludf.DUMMYFUNCTION("INDEX(IFNA(REGEXEXTRACT(A59, ""([^ ]+)$"")))"),"NO")</f>
        <v>NO</v>
      </c>
      <c r="D59" s="4" t="s">
        <v>622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">
      <c r="A60" s="4" t="s">
        <v>680</v>
      </c>
      <c r="B60" s="4" t="str">
        <f t="shared" ca="1" si="0"/>
        <v>Dorian Thompson-Robinson</v>
      </c>
      <c r="C60" s="4" t="str">
        <f ca="1">IFERROR(__xludf.DUMMYFUNCTION("INDEX(IFNA(REGEXEXTRACT(A60, ""([^ ]+)$"")))"),"CLE")</f>
        <v>CLE</v>
      </c>
      <c r="D60" s="4" t="s">
        <v>622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">
      <c r="A61" s="4" t="s">
        <v>681</v>
      </c>
      <c r="B61" s="4" t="str">
        <f t="shared" ca="1" si="0"/>
        <v>Trey Lance</v>
      </c>
      <c r="C61" s="4" t="str">
        <f ca="1">IFERROR(__xludf.DUMMYFUNCTION("INDEX(IFNA(REGEXEXTRACT(A61, ""([^ ]+)$"")))"),"DAL")</f>
        <v>DAL</v>
      </c>
      <c r="D61" s="4" t="s">
        <v>622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">
      <c r="A62" s="4" t="s">
        <v>682</v>
      </c>
      <c r="B62" s="4" t="str">
        <f t="shared" ca="1" si="0"/>
        <v>Davis Mills</v>
      </c>
      <c r="C62" s="4" t="str">
        <f ca="1">IFERROR(__xludf.DUMMYFUNCTION("INDEX(IFNA(REGEXEXTRACT(A62, ""([^ ]+)$"")))"),"HOU")</f>
        <v>HOU</v>
      </c>
      <c r="D62" s="4" t="s">
        <v>622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">
      <c r="A63" s="4" t="s">
        <v>683</v>
      </c>
      <c r="B63" s="4" t="str">
        <f t="shared" ca="1" si="0"/>
        <v>Brandon Allen</v>
      </c>
      <c r="C63" s="4" t="str">
        <f ca="1">IFERROR(__xludf.DUMMYFUNCTION("INDEX(IFNA(REGEXEXTRACT(A63, ""([^ ]+)$"")))"),"SF")</f>
        <v>SF</v>
      </c>
      <c r="D63" s="4" t="s">
        <v>622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2">
      <c r="A64" s="4" t="s">
        <v>684</v>
      </c>
      <c r="B64" s="4" t="str">
        <f t="shared" ca="1" si="0"/>
        <v>Bailey Zappe</v>
      </c>
      <c r="C64" s="4" t="str">
        <f ca="1">IFERROR(__xludf.DUMMYFUNCTION("INDEX(IFNA(REGEXEXTRACT(A64, ""([^ ]+)$"")))"),"CLE")</f>
        <v>CLE</v>
      </c>
      <c r="D64" s="4" t="s">
        <v>622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2">
      <c r="A65" s="4" t="s">
        <v>685</v>
      </c>
      <c r="B65" s="4" t="str">
        <f t="shared" ca="1" si="0"/>
        <v>Skylar Thompson</v>
      </c>
      <c r="C65" s="4" t="str">
        <f ca="1">IFERROR(__xludf.DUMMYFUNCTION("INDEX(IFNA(REGEXEXTRACT(A65, ""([^ ]+)$"")))"),"MIA")</f>
        <v>MIA</v>
      </c>
      <c r="D65" s="4" t="s">
        <v>622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">
      <c r="A66" s="4" t="s">
        <v>686</v>
      </c>
      <c r="B66" s="4" t="str">
        <f t="shared" ca="1" si="0"/>
        <v>Carson Wentz</v>
      </c>
      <c r="C66" s="4" t="str">
        <f ca="1">IFERROR(__xludf.DUMMYFUNCTION("INDEX(IFNA(REGEXEXTRACT(A66, ""([^ ]+)$"")))"),"KC")</f>
        <v>KC</v>
      </c>
      <c r="D66" s="4" t="s">
        <v>622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2">
      <c r="A67" s="4" t="s">
        <v>687</v>
      </c>
      <c r="B67" s="4" t="str">
        <f t="shared" ca="1" si="0"/>
        <v>Taylor Heinicke</v>
      </c>
      <c r="C67" s="4" t="str">
        <f ca="1">IFERROR(__xludf.DUMMYFUNCTION("INDEX(IFNA(REGEXEXTRACT(A67, ""([^ ]+)$"")))"),"LAC")</f>
        <v>LAC</v>
      </c>
      <c r="D67" s="4" t="s">
        <v>622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2">
      <c r="A68" s="4" t="s">
        <v>688</v>
      </c>
      <c r="B68" s="4" t="str">
        <f t="shared" ca="1" si="0"/>
        <v>Hendon Hooker</v>
      </c>
      <c r="C68" s="4" t="str">
        <f ca="1">IFERROR(__xludf.DUMMYFUNCTION("INDEX(IFNA(REGEXEXTRACT(A68, ""([^ ]+)$"")))"),"DET")</f>
        <v>DET</v>
      </c>
      <c r="D68" s="4" t="s">
        <v>622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">
      <c r="A69" s="4" t="s">
        <v>689</v>
      </c>
      <c r="B69" s="4" t="str">
        <f t="shared" ca="1" si="0"/>
        <v>Mike White</v>
      </c>
      <c r="C69" s="4" t="str">
        <f ca="1">IFERROR(__xludf.DUMMYFUNCTION("INDEX(IFNA(REGEXEXTRACT(A69, ""([^ ]+)$"")))"),"BUF")</f>
        <v>BUF</v>
      </c>
      <c r="D69" s="4" t="s">
        <v>622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2">
      <c r="A70" s="4" t="s">
        <v>690</v>
      </c>
      <c r="B70" s="4" t="str">
        <f t="shared" ca="1" si="0"/>
        <v>Kyle Allen</v>
      </c>
      <c r="C70" s="4" t="str">
        <f ca="1">IFERROR(__xludf.DUMMYFUNCTION("INDEX(IFNA(REGEXEXTRACT(A70, ""([^ ]+)$"")))"),"PIT")</f>
        <v>PIT</v>
      </c>
      <c r="D70" s="4" t="s">
        <v>622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2">
      <c r="A71" s="4" t="s">
        <v>691</v>
      </c>
      <c r="B71" s="4" t="str">
        <f t="shared" ca="1" si="0"/>
        <v>Tyson Bagent</v>
      </c>
      <c r="C71" s="4" t="str">
        <f ca="1">IFERROR(__xludf.DUMMYFUNCTION("INDEX(IFNA(REGEXEXTRACT(A71, ""([^ ]+)$"")))"),"CHI")</f>
        <v>CHI</v>
      </c>
      <c r="D71" s="4" t="s">
        <v>622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">
      <c r="A72" s="4" t="s">
        <v>692</v>
      </c>
      <c r="B72" s="4" t="str">
        <f t="shared" ca="1" si="0"/>
        <v>Jake Browning</v>
      </c>
      <c r="C72" s="4" t="str">
        <f ca="1">IFERROR(__xludf.DUMMYFUNCTION("INDEX(IFNA(REGEXEXTRACT(A72, ""([^ ]+)$"")))"),"CIN")</f>
        <v>CIN</v>
      </c>
      <c r="D72" s="4" t="s">
        <v>622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">
      <c r="A73" s="4" t="s">
        <v>693</v>
      </c>
      <c r="B73" s="4" t="str">
        <f t="shared" ca="1" si="0"/>
        <v>Josh Johnson</v>
      </c>
      <c r="C73" s="4" t="str">
        <f ca="1">IFERROR(__xludf.DUMMYFUNCTION("INDEX(IFNA(REGEXEXTRACT(A73, ""([^ ]+)$"")))"),"BAL")</f>
        <v>BAL</v>
      </c>
      <c r="D73" s="4" t="s">
        <v>622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2">
      <c r="A74" s="4" t="s">
        <v>694</v>
      </c>
      <c r="B74" s="4" t="str">
        <f t="shared" ca="1" si="0"/>
        <v>Nick Mullens</v>
      </c>
      <c r="C74" s="4" t="str">
        <f ca="1">IFERROR(__xludf.DUMMYFUNCTION("INDEX(IFNA(REGEXEXTRACT(A74, ""([^ ]+)$"")))"),"MIN")</f>
        <v>MIN</v>
      </c>
      <c r="D74" s="4" t="s">
        <v>622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2">
      <c r="A75" s="4" t="s">
        <v>695</v>
      </c>
      <c r="B75" s="4" t="str">
        <f t="shared" ca="1" si="0"/>
        <v>Chris Oladokun</v>
      </c>
      <c r="C75" s="4" t="str">
        <f ca="1">IFERROR(__xludf.DUMMYFUNCTION("INDEX(IFNA(REGEXEXTRACT(A75, ""([^ ]+)$"")))"),"KC")</f>
        <v>KC</v>
      </c>
      <c r="D75" s="4" t="s">
        <v>622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2">
      <c r="A76" s="4" t="s">
        <v>696</v>
      </c>
      <c r="B76" s="4" t="str">
        <f t="shared" ca="1" si="0"/>
        <v>Jarrett Stidham</v>
      </c>
      <c r="C76" s="4" t="str">
        <f ca="1">IFERROR(__xludf.DUMMYFUNCTION("INDEX(IFNA(REGEXEXTRACT(A76, ""([^ ]+)$"")))"),"DEN")</f>
        <v>DEN</v>
      </c>
      <c r="D76" s="4" t="s">
        <v>622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2">
      <c r="A77" s="4" t="s">
        <v>697</v>
      </c>
      <c r="B77" s="4" t="str">
        <f t="shared" ca="1" si="0"/>
        <v>Kyle Trask</v>
      </c>
      <c r="C77" s="4" t="str">
        <f ca="1">IFERROR(__xludf.DUMMYFUNCTION("INDEX(IFNA(REGEXEXTRACT(A77, ""([^ ]+)$"")))"),"TB")</f>
        <v>TB</v>
      </c>
      <c r="D77" s="4" t="s">
        <v>622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2">
      <c r="A78" s="4" t="s">
        <v>698</v>
      </c>
      <c r="B78" s="4" t="str">
        <f t="shared" ca="1" si="0"/>
        <v>Clayton Tune</v>
      </c>
      <c r="C78" s="4" t="str">
        <f ca="1">IFERROR(__xludf.DUMMYFUNCTION("INDEX(IFNA(REGEXEXTRACT(A78, ""([^ ]+)$"")))"),"ARI")</f>
        <v>ARI</v>
      </c>
      <c r="D78" s="4" t="s">
        <v>622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2">
      <c r="A79" s="4" t="s">
        <v>699</v>
      </c>
      <c r="B79" s="4" t="str">
        <f t="shared" ca="1" si="0"/>
        <v>Sam Howell</v>
      </c>
      <c r="C79" s="4" t="str">
        <f ca="1">IFERROR(__xludf.DUMMYFUNCTION("INDEX(IFNA(REGEXEXTRACT(A79, ""([^ ]+)$"")))"),"SEA")</f>
        <v>SEA</v>
      </c>
      <c r="D79" s="4" t="s">
        <v>622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2">
      <c r="A80" s="4" t="s">
        <v>700</v>
      </c>
      <c r="B80" s="4" t="str">
        <f t="shared" ca="1" si="0"/>
        <v>Saquon Barkley</v>
      </c>
      <c r="C80" s="4" t="str">
        <f ca="1">IFERROR(__xludf.DUMMYFUNCTION("INDEX(IFNA(REGEXEXTRACT(A80, ""([^ ]+)$"")))"),"PHI")</f>
        <v>PHI</v>
      </c>
      <c r="D80" s="4" t="s">
        <v>701</v>
      </c>
      <c r="E80" s="4"/>
      <c r="F80" s="4"/>
      <c r="G80" s="4"/>
      <c r="H80" s="4"/>
      <c r="I80" s="4"/>
      <c r="J80" s="4"/>
      <c r="K80" s="1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">
      <c r="A81" s="4" t="s">
        <v>702</v>
      </c>
      <c r="B81" s="4" t="str">
        <f t="shared" ca="1" si="0"/>
        <v>Derrick Henry</v>
      </c>
      <c r="C81" s="4" t="str">
        <f ca="1">IFERROR(__xludf.DUMMYFUNCTION("INDEX(IFNA(REGEXEXTRACT(A81, ""([^ ]+)$"")))"),"BAL")</f>
        <v>BAL</v>
      </c>
      <c r="D81" s="4" t="s">
        <v>701</v>
      </c>
      <c r="E81" s="4"/>
      <c r="F81" s="4"/>
      <c r="G81" s="4"/>
      <c r="H81" s="4"/>
      <c r="I81" s="4"/>
      <c r="J81" s="4"/>
      <c r="K81" s="1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">
      <c r="A82" s="4" t="s">
        <v>703</v>
      </c>
      <c r="B82" s="4" t="str">
        <f t="shared" ca="1" si="0"/>
        <v>Jahmyr Gibbs</v>
      </c>
      <c r="C82" s="4" t="str">
        <f ca="1">IFERROR(__xludf.DUMMYFUNCTION("INDEX(IFNA(REGEXEXTRACT(A82, ""([^ ]+)$"")))"),"DET")</f>
        <v>DET</v>
      </c>
      <c r="D82" s="4" t="s">
        <v>701</v>
      </c>
      <c r="E82" s="4"/>
      <c r="F82" s="4"/>
      <c r="G82" s="4"/>
      <c r="H82" s="4"/>
      <c r="I82" s="4"/>
      <c r="J82" s="4"/>
      <c r="K82" s="1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">
      <c r="A83" s="4" t="s">
        <v>704</v>
      </c>
      <c r="B83" s="4" t="str">
        <f t="shared" ca="1" si="0"/>
        <v>Bijan Robinson</v>
      </c>
      <c r="C83" s="4" t="str">
        <f ca="1">IFERROR(__xludf.DUMMYFUNCTION("INDEX(IFNA(REGEXEXTRACT(A83, ""([^ ]+)$"")))"),"ATL")</f>
        <v>ATL</v>
      </c>
      <c r="D83" s="4" t="s">
        <v>701</v>
      </c>
      <c r="E83" s="4"/>
      <c r="F83" s="4"/>
      <c r="G83" s="4"/>
      <c r="H83" s="4"/>
      <c r="I83" s="4"/>
      <c r="J83" s="4"/>
      <c r="K83" s="1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">
      <c r="A84" s="4" t="s">
        <v>705</v>
      </c>
      <c r="B84" s="4" t="str">
        <f t="shared" ca="1" si="0"/>
        <v>Josh Jacobs</v>
      </c>
      <c r="C84" s="4" t="str">
        <f ca="1">IFERROR(__xludf.DUMMYFUNCTION("INDEX(IFNA(REGEXEXTRACT(A84, ""([^ ]+)$"")))"),"GB")</f>
        <v>GB</v>
      </c>
      <c r="D84" s="4" t="s">
        <v>701</v>
      </c>
      <c r="E84" s="4"/>
      <c r="F84" s="4"/>
      <c r="G84" s="4"/>
      <c r="H84" s="4"/>
      <c r="I84" s="4"/>
      <c r="J84" s="4"/>
      <c r="K84" s="1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">
      <c r="A85" s="4" t="s">
        <v>706</v>
      </c>
      <c r="B85" s="4" t="str">
        <f t="shared" ca="1" si="0"/>
        <v>Kyren Williams</v>
      </c>
      <c r="C85" s="4" t="str">
        <f ca="1">IFERROR(__xludf.DUMMYFUNCTION("INDEX(IFNA(REGEXEXTRACT(A85, ""([^ ]+)$"")))"),"LA")</f>
        <v>LA</v>
      </c>
      <c r="D85" s="4" t="s">
        <v>701</v>
      </c>
      <c r="E85" s="4"/>
      <c r="F85" s="4"/>
      <c r="G85" s="4"/>
      <c r="H85" s="4"/>
      <c r="I85" s="4"/>
      <c r="J85" s="4"/>
      <c r="K85" s="1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">
      <c r="A86" s="4" t="s">
        <v>707</v>
      </c>
      <c r="B86" s="4" t="str">
        <f t="shared" ca="1" si="0"/>
        <v>James Cook</v>
      </c>
      <c r="C86" s="4" t="str">
        <f ca="1">IFERROR(__xludf.DUMMYFUNCTION("INDEX(IFNA(REGEXEXTRACT(A86, ""([^ ]+)$"")))"),"BUF")</f>
        <v>BUF</v>
      </c>
      <c r="D86" s="4" t="s">
        <v>701</v>
      </c>
      <c r="E86" s="4"/>
      <c r="F86" s="4"/>
      <c r="G86" s="4"/>
      <c r="H86" s="4"/>
      <c r="I86" s="4"/>
      <c r="J86" s="4"/>
      <c r="K86" s="1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">
      <c r="A87" s="4" t="s">
        <v>708</v>
      </c>
      <c r="B87" s="4" t="str">
        <f t="shared" ca="1" si="0"/>
        <v>Jonathan Taylor</v>
      </c>
      <c r="C87" s="4" t="str">
        <f ca="1">IFERROR(__xludf.DUMMYFUNCTION("INDEX(IFNA(REGEXEXTRACT(A87, ""([^ ]+)$"")))"),"IND")</f>
        <v>IND</v>
      </c>
      <c r="D87" s="4" t="s">
        <v>701</v>
      </c>
      <c r="E87" s="4"/>
      <c r="F87" s="4"/>
      <c r="G87" s="4"/>
      <c r="H87" s="4"/>
      <c r="I87" s="4"/>
      <c r="J87" s="4"/>
      <c r="K87" s="1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">
      <c r="A88" s="4" t="s">
        <v>709</v>
      </c>
      <c r="B88" s="4" t="str">
        <f t="shared" ca="1" si="0"/>
        <v>De'Von Achane</v>
      </c>
      <c r="C88" s="4" t="str">
        <f ca="1">IFERROR(__xludf.DUMMYFUNCTION("INDEX(IFNA(REGEXEXTRACT(A88, ""([^ ]+)$"")))"),"MIA")</f>
        <v>MIA</v>
      </c>
      <c r="D88" s="4" t="s">
        <v>701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">
      <c r="A89" s="4" t="s">
        <v>710</v>
      </c>
      <c r="B89" s="4" t="str">
        <f t="shared" ca="1" si="0"/>
        <v>James Conner</v>
      </c>
      <c r="C89" s="4" t="str">
        <f ca="1">IFERROR(__xludf.DUMMYFUNCTION("INDEX(IFNA(REGEXEXTRACT(A89, ""([^ ]+)$"")))"),"ARI")</f>
        <v>ARI</v>
      </c>
      <c r="D89" s="4" t="s">
        <v>701</v>
      </c>
      <c r="E89" s="4"/>
      <c r="F89" s="4"/>
      <c r="G89" s="4"/>
      <c r="H89" s="4"/>
      <c r="I89" s="4"/>
      <c r="J89" s="4"/>
      <c r="K89" s="1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">
      <c r="A90" s="4" t="s">
        <v>711</v>
      </c>
      <c r="B90" s="4" t="str">
        <f t="shared" ca="1" si="0"/>
        <v>Chuba Hubbard</v>
      </c>
      <c r="C90" s="4" t="str">
        <f ca="1">IFERROR(__xludf.DUMMYFUNCTION("INDEX(IFNA(REGEXEXTRACT(A90, ""([^ ]+)$"")))"),"CAR")</f>
        <v>CAR</v>
      </c>
      <c r="D90" s="4" t="s">
        <v>701</v>
      </c>
      <c r="E90" s="4"/>
      <c r="F90" s="4"/>
      <c r="G90" s="4"/>
      <c r="H90" s="4"/>
      <c r="I90" s="4"/>
      <c r="J90" s="4"/>
      <c r="K90" s="1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">
      <c r="A91" s="4" t="s">
        <v>712</v>
      </c>
      <c r="B91" s="4" t="str">
        <f t="shared" ca="1" si="0"/>
        <v>Joe Mixon</v>
      </c>
      <c r="C91" s="4" t="str">
        <f ca="1">IFERROR(__xludf.DUMMYFUNCTION("INDEX(IFNA(REGEXEXTRACT(A91, ""([^ ]+)$"")))"),"HOU")</f>
        <v>HOU</v>
      </c>
      <c r="D91" s="4" t="s">
        <v>701</v>
      </c>
      <c r="E91" s="4"/>
      <c r="F91" s="4"/>
      <c r="G91" s="4"/>
      <c r="H91" s="4"/>
      <c r="I91" s="4"/>
      <c r="J91" s="4"/>
      <c r="K91" s="1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">
      <c r="A92" s="4" t="s">
        <v>713</v>
      </c>
      <c r="B92" s="4" t="str">
        <f t="shared" ca="1" si="0"/>
        <v>Chase Brown</v>
      </c>
      <c r="C92" s="4" t="str">
        <f ca="1">IFERROR(__xludf.DUMMYFUNCTION("INDEX(IFNA(REGEXEXTRACT(A92, ""([^ ]+)$"")))"),"CIN")</f>
        <v>CIN</v>
      </c>
      <c r="D92" s="4" t="s">
        <v>701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">
      <c r="A93" s="4" t="s">
        <v>714</v>
      </c>
      <c r="B93" s="4" t="str">
        <f t="shared" ca="1" si="0"/>
        <v>Mar'Keise Irving</v>
      </c>
      <c r="C93" s="4" t="str">
        <f ca="1">IFERROR(__xludf.DUMMYFUNCTION("INDEX(IFNA(REGEXEXTRACT(A93, ""([^ ]+)$"")))"),"TB")</f>
        <v>TB</v>
      </c>
      <c r="D93" s="4" t="s">
        <v>701</v>
      </c>
      <c r="E93" s="4"/>
      <c r="F93" s="4"/>
      <c r="G93" s="4"/>
      <c r="H93" s="4"/>
      <c r="I93" s="4"/>
      <c r="J93" s="4"/>
      <c r="K93" s="1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">
      <c r="A94" s="4" t="s">
        <v>715</v>
      </c>
      <c r="B94" s="4" t="str">
        <f t="shared" ca="1" si="0"/>
        <v>Alvin Kamara</v>
      </c>
      <c r="C94" s="4" t="str">
        <f ca="1">IFERROR(__xludf.DUMMYFUNCTION("INDEX(IFNA(REGEXEXTRACT(A94, ""([^ ]+)$"")))"),"NO")</f>
        <v>NO</v>
      </c>
      <c r="D94" s="4" t="s">
        <v>701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">
      <c r="A95" s="4" t="s">
        <v>716</v>
      </c>
      <c r="B95" s="4" t="str">
        <f t="shared" ca="1" si="0"/>
        <v>David Montgomery</v>
      </c>
      <c r="C95" s="4" t="str">
        <f ca="1">IFERROR(__xludf.DUMMYFUNCTION("INDEX(IFNA(REGEXEXTRACT(A95, ""([^ ]+)$"")))"),"DET")</f>
        <v>DET</v>
      </c>
      <c r="D95" s="4" t="s">
        <v>701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">
      <c r="A96" s="4" t="s">
        <v>717</v>
      </c>
      <c r="B96" s="4" t="str">
        <f t="shared" ca="1" si="0"/>
        <v>Aaron Jones</v>
      </c>
      <c r="C96" s="4" t="str">
        <f ca="1">IFERROR(__xludf.DUMMYFUNCTION("INDEX(IFNA(REGEXEXTRACT(A96, ""([^ ]+)$"")))"),"MIN")</f>
        <v>MIN</v>
      </c>
      <c r="D96" s="4" t="s">
        <v>701</v>
      </c>
      <c r="E96" s="4"/>
      <c r="F96" s="4"/>
      <c r="G96" s="4"/>
      <c r="H96" s="4"/>
      <c r="I96" s="4"/>
      <c r="J96" s="4"/>
      <c r="K96" s="1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">
      <c r="A97" s="4" t="s">
        <v>718</v>
      </c>
      <c r="B97" s="4" t="str">
        <f t="shared" ca="1" si="0"/>
        <v>Breece Hall</v>
      </c>
      <c r="C97" s="4" t="str">
        <f ca="1">IFERROR(__xludf.DUMMYFUNCTION("INDEX(IFNA(REGEXEXTRACT(A97, ""([^ ]+)$"")))"),"NYJ")</f>
        <v>NYJ</v>
      </c>
      <c r="D97" s="4" t="s">
        <v>701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">
      <c r="A98" s="4" t="s">
        <v>719</v>
      </c>
      <c r="B98" s="4" t="str">
        <f t="shared" ca="1" si="0"/>
        <v>D'Andre Swift</v>
      </c>
      <c r="C98" s="4" t="str">
        <f ca="1">IFERROR(__xludf.DUMMYFUNCTION("INDEX(IFNA(REGEXEXTRACT(A98, ""([^ ]+)$"")))"),"CHI")</f>
        <v>CHI</v>
      </c>
      <c r="D98" s="4" t="s">
        <v>701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">
      <c r="A99" s="4" t="s">
        <v>720</v>
      </c>
      <c r="B99" s="4" t="str">
        <f t="shared" ca="1" si="0"/>
        <v>Najee Harris</v>
      </c>
      <c r="C99" s="4" t="str">
        <f ca="1">IFERROR(__xludf.DUMMYFUNCTION("INDEX(IFNA(REGEXEXTRACT(A99, ""([^ ]+)$"")))"),"PIT")</f>
        <v>PIT</v>
      </c>
      <c r="D99" s="4" t="s">
        <v>701</v>
      </c>
      <c r="E99" s="4"/>
      <c r="F99" s="4"/>
      <c r="G99" s="4"/>
      <c r="H99" s="4"/>
      <c r="I99" s="4"/>
      <c r="J99" s="4"/>
      <c r="K99" s="11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">
      <c r="A100" s="4" t="s">
        <v>721</v>
      </c>
      <c r="B100" s="4" t="str">
        <f t="shared" ca="1" si="0"/>
        <v>J.K. Dobbins</v>
      </c>
      <c r="C100" s="4" t="str">
        <f ca="1">IFERROR(__xludf.DUMMYFUNCTION("INDEX(IFNA(REGEXEXTRACT(A100, ""([^ ]+)$"")))"),"LAC")</f>
        <v>LAC</v>
      </c>
      <c r="D100" s="4" t="s">
        <v>701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">
      <c r="A101" s="4" t="s">
        <v>722</v>
      </c>
      <c r="B101" s="4" t="str">
        <f t="shared" ca="1" si="0"/>
        <v>Tony Pollard</v>
      </c>
      <c r="C101" s="4" t="str">
        <f ca="1">IFERROR(__xludf.DUMMYFUNCTION("INDEX(IFNA(REGEXEXTRACT(A101, ""([^ ]+)$"")))"),"TEN")</f>
        <v>TEN</v>
      </c>
      <c r="D101" s="4" t="s">
        <v>701</v>
      </c>
      <c r="E101" s="4"/>
      <c r="F101" s="4"/>
      <c r="G101" s="4"/>
      <c r="H101" s="4"/>
      <c r="I101" s="4"/>
      <c r="J101" s="4"/>
      <c r="K101" s="11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">
      <c r="A102" s="4" t="s">
        <v>723</v>
      </c>
      <c r="B102" s="4" t="str">
        <f t="shared" ca="1" si="0"/>
        <v>Rico Dowdle</v>
      </c>
      <c r="C102" s="4" t="str">
        <f ca="1">IFERROR(__xludf.DUMMYFUNCTION("INDEX(IFNA(REGEXEXTRACT(A102, ""([^ ]+)$"")))"),"DAL")</f>
        <v>DAL</v>
      </c>
      <c r="D102" s="4" t="s">
        <v>701</v>
      </c>
      <c r="E102" s="4"/>
      <c r="F102" s="4"/>
      <c r="G102" s="4"/>
      <c r="H102" s="4"/>
      <c r="I102" s="4"/>
      <c r="J102" s="4"/>
      <c r="K102" s="1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">
      <c r="A103" s="4" t="s">
        <v>724</v>
      </c>
      <c r="B103" s="4" t="str">
        <f t="shared" ca="1" si="0"/>
        <v>Rachaad White</v>
      </c>
      <c r="C103" s="4" t="str">
        <f ca="1">IFERROR(__xludf.DUMMYFUNCTION("INDEX(IFNA(REGEXEXTRACT(A103, ""([^ ]+)$"")))"),"TB")</f>
        <v>TB</v>
      </c>
      <c r="D103" s="4" t="s">
        <v>701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">
      <c r="A104" s="4" t="s">
        <v>725</v>
      </c>
      <c r="B104" s="4" t="str">
        <f t="shared" ca="1" si="0"/>
        <v>Rhamondre Stevenson</v>
      </c>
      <c r="C104" s="4" t="str">
        <f ca="1">IFERROR(__xludf.DUMMYFUNCTION("INDEX(IFNA(REGEXEXTRACT(A104, ""([^ ]+)$"")))"),"NE")</f>
        <v>NE</v>
      </c>
      <c r="D104" s="4" t="s">
        <v>701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">
      <c r="A105" s="4" t="s">
        <v>726</v>
      </c>
      <c r="B105" s="4" t="str">
        <f t="shared" ca="1" si="0"/>
        <v>Brian Robinson</v>
      </c>
      <c r="C105" s="4" t="str">
        <f ca="1">IFERROR(__xludf.DUMMYFUNCTION("INDEX(IFNA(REGEXEXTRACT(A105, ""([^ ]+)$"")))"),"WAS")</f>
        <v>WAS</v>
      </c>
      <c r="D105" s="4" t="s">
        <v>701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">
      <c r="A106" s="4" t="s">
        <v>727</v>
      </c>
      <c r="B106" s="4" t="str">
        <f t="shared" ca="1" si="0"/>
        <v>Zach Charbonnet</v>
      </c>
      <c r="C106" s="4" t="str">
        <f ca="1">IFERROR(__xludf.DUMMYFUNCTION("INDEX(IFNA(REGEXEXTRACT(A106, ""([^ ]+)$"")))"),"SEA")</f>
        <v>SEA</v>
      </c>
      <c r="D106" s="4" t="s">
        <v>701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">
      <c r="A107" s="4" t="s">
        <v>728</v>
      </c>
      <c r="B107" s="4" t="str">
        <f t="shared" ca="1" si="0"/>
        <v>Tyrone Tracy</v>
      </c>
      <c r="C107" s="4" t="str">
        <f ca="1">IFERROR(__xludf.DUMMYFUNCTION("INDEX(IFNA(REGEXEXTRACT(A107, ""([^ ]+)$"")))"),"NYG")</f>
        <v>NYG</v>
      </c>
      <c r="D107" s="4" t="s">
        <v>701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">
      <c r="A108" s="4" t="s">
        <v>729</v>
      </c>
      <c r="B108" s="4" t="str">
        <f t="shared" ca="1" si="0"/>
        <v>Kenneth Walker</v>
      </c>
      <c r="C108" s="4" t="str">
        <f ca="1">IFERROR(__xludf.DUMMYFUNCTION("INDEX(IFNA(REGEXEXTRACT(A108, ""([^ ]+)$"")))"),"SEA")</f>
        <v>SEA</v>
      </c>
      <c r="D108" s="4" t="s">
        <v>701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">
      <c r="A109" s="4" t="s">
        <v>730</v>
      </c>
      <c r="B109" s="4" t="str">
        <f t="shared" ca="1" si="0"/>
        <v>Kareem Hunt</v>
      </c>
      <c r="C109" s="4" t="str">
        <f ca="1">IFERROR(__xludf.DUMMYFUNCTION("INDEX(IFNA(REGEXEXTRACT(A109, ""([^ ]+)$"")))"),"KC")</f>
        <v>KC</v>
      </c>
      <c r="D109" s="4" t="s">
        <v>701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">
      <c r="A110" s="4" t="s">
        <v>731</v>
      </c>
      <c r="B110" s="4" t="str">
        <f t="shared" ca="1" si="0"/>
        <v>Cartavious Bigsby</v>
      </c>
      <c r="C110" s="4" t="str">
        <f ca="1">IFERROR(__xludf.DUMMYFUNCTION("INDEX(IFNA(REGEXEXTRACT(A110, ""([^ ]+)$"")))"),"JAX")</f>
        <v>JAX</v>
      </c>
      <c r="D110" s="4" t="s">
        <v>701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">
      <c r="A111" s="4" t="s">
        <v>732</v>
      </c>
      <c r="B111" s="4" t="str">
        <f t="shared" ca="1" si="0"/>
        <v>Jordan Mason</v>
      </c>
      <c r="C111" s="4" t="str">
        <f ca="1">IFERROR(__xludf.DUMMYFUNCTION("INDEX(IFNA(REGEXEXTRACT(A111, ""([^ ]+)$"")))"),"SF")</f>
        <v>SF</v>
      </c>
      <c r="D111" s="4" t="s">
        <v>701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">
      <c r="A112" s="4" t="s">
        <v>733</v>
      </c>
      <c r="B112" s="4" t="str">
        <f t="shared" ca="1" si="0"/>
        <v>Javonte Williams</v>
      </c>
      <c r="C112" s="4" t="str">
        <f ca="1">IFERROR(__xludf.DUMMYFUNCTION("INDEX(IFNA(REGEXEXTRACT(A112, ""([^ ]+)$"")))"),"DEN")</f>
        <v>DEN</v>
      </c>
      <c r="D112" s="4" t="s">
        <v>701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">
      <c r="A113" s="4" t="s">
        <v>734</v>
      </c>
      <c r="B113" s="4" t="str">
        <f t="shared" ca="1" si="0"/>
        <v>Alexander Mattison</v>
      </c>
      <c r="C113" s="4" t="str">
        <f ca="1">IFERROR(__xludf.DUMMYFUNCTION("INDEX(IFNA(REGEXEXTRACT(A113, ""([^ ]+)$"")))"),"LV")</f>
        <v>LV</v>
      </c>
      <c r="D113" s="4" t="s">
        <v>701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">
      <c r="A114" s="4" t="s">
        <v>735</v>
      </c>
      <c r="B114" s="4" t="str">
        <f t="shared" ca="1" si="0"/>
        <v>Re'Mahn Davis</v>
      </c>
      <c r="C114" s="4" t="str">
        <f ca="1">IFERROR(__xludf.DUMMYFUNCTION("INDEX(IFNA(REGEXEXTRACT(A114, ""([^ ]+)$"")))"),"BUF")</f>
        <v>BUF</v>
      </c>
      <c r="D114" s="4" t="s">
        <v>701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">
      <c r="A115" s="4" t="s">
        <v>736</v>
      </c>
      <c r="B115" s="4" t="str">
        <f t="shared" ca="1" si="0"/>
        <v>Austin Ekeler</v>
      </c>
      <c r="C115" s="4" t="str">
        <f ca="1">IFERROR(__xludf.DUMMYFUNCTION("INDEX(IFNA(REGEXEXTRACT(A115, ""([^ ]+)$"")))"),"WAS")</f>
        <v>WAS</v>
      </c>
      <c r="D115" s="4" t="s">
        <v>701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">
      <c r="A116" s="4" t="s">
        <v>737</v>
      </c>
      <c r="B116" s="4" t="str">
        <f t="shared" ca="1" si="0"/>
        <v>Jerome Ford</v>
      </c>
      <c r="C116" s="4" t="str">
        <f ca="1">IFERROR(__xludf.DUMMYFUNCTION("INDEX(IFNA(REGEXEXTRACT(A116, ""([^ ]+)$"")))"),"CLE")</f>
        <v>CLE</v>
      </c>
      <c r="D116" s="4" t="s">
        <v>701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">
      <c r="A117" s="4" t="s">
        <v>738</v>
      </c>
      <c r="B117" s="4" t="str">
        <f t="shared" ca="1" si="0"/>
        <v>Tyler Allgeier</v>
      </c>
      <c r="C117" s="4" t="str">
        <f ca="1">IFERROR(__xludf.DUMMYFUNCTION("INDEX(IFNA(REGEXEXTRACT(A117, ""([^ ]+)$"")))"),"ATL")</f>
        <v>ATL</v>
      </c>
      <c r="D117" s="4" t="s">
        <v>701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">
      <c r="A118" s="4" t="s">
        <v>739</v>
      </c>
      <c r="B118" s="4" t="str">
        <f t="shared" ca="1" si="0"/>
        <v>Travis Etienne</v>
      </c>
      <c r="C118" s="4" t="str">
        <f ca="1">IFERROR(__xludf.DUMMYFUNCTION("INDEX(IFNA(REGEXEXTRACT(A118, ""([^ ]+)$"")))"),"JAX")</f>
        <v>JAX</v>
      </c>
      <c r="D118" s="4" t="s">
        <v>701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">
      <c r="A119" s="4" t="s">
        <v>740</v>
      </c>
      <c r="B119" s="4" t="str">
        <f t="shared" ca="1" si="0"/>
        <v>Emanuel Wilson</v>
      </c>
      <c r="C119" s="4" t="str">
        <f ca="1">IFERROR(__xludf.DUMMYFUNCTION("INDEX(IFNA(REGEXEXTRACT(A119, ""([^ ]+)$"")))"),"GB")</f>
        <v>GB</v>
      </c>
      <c r="D119" s="4" t="s">
        <v>701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">
      <c r="A120" s="4" t="s">
        <v>741</v>
      </c>
      <c r="B120" s="4" t="str">
        <f t="shared" ca="1" si="0"/>
        <v>Ameer Abdullah</v>
      </c>
      <c r="C120" s="4" t="str">
        <f ca="1">IFERROR(__xludf.DUMMYFUNCTION("INDEX(IFNA(REGEXEXTRACT(A120, ""([^ ]+)$"")))"),"LV")</f>
        <v>LV</v>
      </c>
      <c r="D120" s="4" t="s">
        <v>701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">
      <c r="A121" s="4" t="s">
        <v>742</v>
      </c>
      <c r="B121" s="4" t="str">
        <f t="shared" ca="1" si="0"/>
        <v>Justice Hill</v>
      </c>
      <c r="C121" s="4" t="str">
        <f ca="1">IFERROR(__xludf.DUMMYFUNCTION("INDEX(IFNA(REGEXEXTRACT(A121, ""([^ ]+)$"")))"),"BAL")</f>
        <v>BAL</v>
      </c>
      <c r="D121" s="4" t="s">
        <v>701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">
      <c r="A122" s="4" t="s">
        <v>743</v>
      </c>
      <c r="B122" s="4" t="str">
        <f t="shared" ca="1" si="0"/>
        <v>Tyjae Spears</v>
      </c>
      <c r="C122" s="4" t="str">
        <f ca="1">IFERROR(__xludf.DUMMYFUNCTION("INDEX(IFNA(REGEXEXTRACT(A122, ""([^ ]+)$"")))"),"TEN")</f>
        <v>TEN</v>
      </c>
      <c r="D122" s="4" t="s">
        <v>701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">
      <c r="A123" s="4" t="s">
        <v>744</v>
      </c>
      <c r="B123" s="4" t="str">
        <f t="shared" ca="1" si="0"/>
        <v>Jaylen Warren</v>
      </c>
      <c r="C123" s="4" t="str">
        <f ca="1">IFERROR(__xludf.DUMMYFUNCTION("INDEX(IFNA(REGEXEXTRACT(A123, ""([^ ]+)$"")))"),"PIT")</f>
        <v>PIT</v>
      </c>
      <c r="D123" s="4" t="s">
        <v>701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">
      <c r="A124" s="4" t="s">
        <v>745</v>
      </c>
      <c r="B124" s="4" t="str">
        <f t="shared" ca="1" si="0"/>
        <v>Isaac Guerendo</v>
      </c>
      <c r="C124" s="4" t="str">
        <f ca="1">IFERROR(__xludf.DUMMYFUNCTION("INDEX(IFNA(REGEXEXTRACT(A124, ""([^ ]+)$"")))"),"SF")</f>
        <v>SF</v>
      </c>
      <c r="D124" s="4" t="s">
        <v>701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2">
      <c r="A125" s="4" t="s">
        <v>746</v>
      </c>
      <c r="B125" s="4" t="str">
        <f t="shared" ca="1" si="0"/>
        <v>Cam Akers</v>
      </c>
      <c r="C125" s="4" t="str">
        <f ca="1">IFERROR(__xludf.DUMMYFUNCTION("INDEX(IFNA(REGEXEXTRACT(A125, ""([^ ]+)$"")))"),"MIN")</f>
        <v>MIN</v>
      </c>
      <c r="D125" s="4" t="s">
        <v>701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2">
      <c r="A126" s="4" t="s">
        <v>747</v>
      </c>
      <c r="B126" s="4" t="str">
        <f t="shared" ca="1" si="0"/>
        <v>Devin Singletary</v>
      </c>
      <c r="C126" s="4" t="str">
        <f ca="1">IFERROR(__xludf.DUMMYFUNCTION("INDEX(IFNA(REGEXEXTRACT(A126, ""([^ ]+)$"")))"),"NYG")</f>
        <v>NYG</v>
      </c>
      <c r="D126" s="4" t="s">
        <v>701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">
      <c r="A127" s="4" t="s">
        <v>748</v>
      </c>
      <c r="B127" s="4" t="str">
        <f t="shared" ca="1" si="0"/>
        <v>Antonio Gibson</v>
      </c>
      <c r="C127" s="4" t="str">
        <f ca="1">IFERROR(__xludf.DUMMYFUNCTION("INDEX(IFNA(REGEXEXTRACT(A127, ""([^ ]+)$"")))"),"NE")</f>
        <v>NE</v>
      </c>
      <c r="D127" s="4" t="s">
        <v>701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2">
      <c r="A128" s="4" t="s">
        <v>749</v>
      </c>
      <c r="B128" s="4" t="str">
        <f t="shared" ca="1" si="0"/>
        <v>Ty Johnson</v>
      </c>
      <c r="C128" s="4" t="str">
        <f ca="1">IFERROR(__xludf.DUMMYFUNCTION("INDEX(IFNA(REGEXEXTRACT(A128, ""([^ ]+)$"")))"),"BUF")</f>
        <v>BUF</v>
      </c>
      <c r="D128" s="4" t="s">
        <v>701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2">
      <c r="A129" s="4" t="s">
        <v>750</v>
      </c>
      <c r="B129" s="4" t="str">
        <f t="shared" ca="1" si="0"/>
        <v>Jaleel McLaughlin</v>
      </c>
      <c r="C129" s="4" t="str">
        <f ca="1">IFERROR(__xludf.DUMMYFUNCTION("INDEX(IFNA(REGEXEXTRACT(A129, ""([^ ]+)$"")))"),"DEN")</f>
        <v>DEN</v>
      </c>
      <c r="D129" s="4" t="s">
        <v>701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2">
      <c r="A130" s="4" t="s">
        <v>751</v>
      </c>
      <c r="B130" s="4" t="str">
        <f t="shared" ca="1" si="0"/>
        <v>Nick Chubb</v>
      </c>
      <c r="C130" s="4" t="str">
        <f ca="1">IFERROR(__xludf.DUMMYFUNCTION("INDEX(IFNA(REGEXEXTRACT(A130, ""([^ ]+)$"")))"),"CLE")</f>
        <v>CLE</v>
      </c>
      <c r="D130" s="4" t="s">
        <v>701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2">
      <c r="A131" s="4" t="s">
        <v>752</v>
      </c>
      <c r="B131" s="4" t="str">
        <f t="shared" ca="1" si="0"/>
        <v>Gus Edwards</v>
      </c>
      <c r="C131" s="4" t="str">
        <f ca="1">IFERROR(__xludf.DUMMYFUNCTION("INDEX(IFNA(REGEXEXTRACT(A131, ""([^ ]+)$"")))"),"LAC")</f>
        <v>LAC</v>
      </c>
      <c r="D131" s="4" t="s">
        <v>701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2">
      <c r="A132" s="4" t="s">
        <v>753</v>
      </c>
      <c r="B132" s="4" t="str">
        <f t="shared" ca="1" si="0"/>
        <v>Roschon Johnson</v>
      </c>
      <c r="C132" s="4" t="str">
        <f ca="1">IFERROR(__xludf.DUMMYFUNCTION("INDEX(IFNA(REGEXEXTRACT(A132, ""([^ ]+)$"")))"),"CHI")</f>
        <v>CHI</v>
      </c>
      <c r="D132" s="4" t="s">
        <v>701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2">
      <c r="A133" s="4" t="s">
        <v>754</v>
      </c>
      <c r="B133" s="4" t="str">
        <f t="shared" ca="1" si="0"/>
        <v>Braelon Allen</v>
      </c>
      <c r="C133" s="4" t="str">
        <f ca="1">IFERROR(__xludf.DUMMYFUNCTION("INDEX(IFNA(REGEXEXTRACT(A133, ""([^ ]+)$"")))"),"NYJ")</f>
        <v>NYJ</v>
      </c>
      <c r="D133" s="4" t="s">
        <v>701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">
      <c r="A134" s="4" t="s">
        <v>755</v>
      </c>
      <c r="B134" s="4" t="str">
        <f t="shared" ca="1" si="0"/>
        <v>Zack Moss</v>
      </c>
      <c r="C134" s="4" t="str">
        <f ca="1">IFERROR(__xludf.DUMMYFUNCTION("INDEX(IFNA(REGEXEXTRACT(A134, ""([^ ]+)$"")))"),"CIN")</f>
        <v>CIN</v>
      </c>
      <c r="D134" s="4" t="s">
        <v>701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2">
      <c r="A135" s="4" t="s">
        <v>756</v>
      </c>
      <c r="B135" s="4" t="str">
        <f t="shared" ca="1" si="0"/>
        <v>Sean Tucker</v>
      </c>
      <c r="C135" s="4" t="str">
        <f ca="1">IFERROR(__xludf.DUMMYFUNCTION("INDEX(IFNA(REGEXEXTRACT(A135, ""([^ ]+)$"")))"),"TB")</f>
        <v>TB</v>
      </c>
      <c r="D135" s="4" t="s">
        <v>701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2">
      <c r="A136" s="4" t="s">
        <v>757</v>
      </c>
      <c r="B136" s="4" t="str">
        <f t="shared" ca="1" si="0"/>
        <v>Jeremy McNichols</v>
      </c>
      <c r="C136" s="4" t="str">
        <f ca="1">IFERROR(__xludf.DUMMYFUNCTION("INDEX(IFNA(REGEXEXTRACT(A136, ""([^ ]+)$"")))"),"WAS")</f>
        <v>WAS</v>
      </c>
      <c r="D136" s="4" t="s">
        <v>701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2">
      <c r="A137" s="4" t="s">
        <v>758</v>
      </c>
      <c r="B137" s="4" t="str">
        <f t="shared" ca="1" si="0"/>
        <v>Miles Sanders</v>
      </c>
      <c r="C137" s="4" t="str">
        <f ca="1">IFERROR(__xludf.DUMMYFUNCTION("INDEX(IFNA(REGEXEXTRACT(A137, ""([^ ]+)$"")))"),"CAR")</f>
        <v>CAR</v>
      </c>
      <c r="D137" s="4" t="s">
        <v>701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2">
      <c r="A138" s="4" t="s">
        <v>759</v>
      </c>
      <c r="B138" s="4" t="str">
        <f t="shared" ca="1" si="0"/>
        <v>Raheem Mostert</v>
      </c>
      <c r="C138" s="4" t="str">
        <f ca="1">IFERROR(__xludf.DUMMYFUNCTION("INDEX(IFNA(REGEXEXTRACT(A138, ""([^ ]+)$"")))"),"MIA")</f>
        <v>MIA</v>
      </c>
      <c r="D138" s="4" t="s">
        <v>701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">
      <c r="A139" s="4" t="s">
        <v>760</v>
      </c>
      <c r="B139" s="4" t="str">
        <f t="shared" ca="1" si="0"/>
        <v>Samaje Perine</v>
      </c>
      <c r="C139" s="4" t="str">
        <f ca="1">IFERROR(__xludf.DUMMYFUNCTION("INDEX(IFNA(REGEXEXTRACT(A139, ""([^ ]+)$"")))"),"KC")</f>
        <v>KC</v>
      </c>
      <c r="D139" s="4" t="s">
        <v>701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2">
      <c r="A140" s="4" t="s">
        <v>761</v>
      </c>
      <c r="B140" s="4" t="str">
        <f t="shared" ca="1" si="0"/>
        <v>Isiah Pacheco</v>
      </c>
      <c r="C140" s="4" t="str">
        <f ca="1">IFERROR(__xludf.DUMMYFUNCTION("INDEX(IFNA(REGEXEXTRACT(A140, ""([^ ]+)$"")))"),"KC")</f>
        <v>KC</v>
      </c>
      <c r="D140" s="4" t="s">
        <v>701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2">
      <c r="A141" s="4" t="s">
        <v>762</v>
      </c>
      <c r="B141" s="4" t="str">
        <f t="shared" ca="1" si="0"/>
        <v>Dameon Pierce</v>
      </c>
      <c r="C141" s="4" t="str">
        <f ca="1">IFERROR(__xludf.DUMMYFUNCTION("INDEX(IFNA(REGEXEXTRACT(A141, ""([^ ]+)$"")))"),"HOU")</f>
        <v>HOU</v>
      </c>
      <c r="D141" s="4" t="s">
        <v>701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2">
      <c r="A142" s="4" t="s">
        <v>763</v>
      </c>
      <c r="B142" s="4" t="str">
        <f t="shared" ca="1" si="0"/>
        <v>Audric Estime</v>
      </c>
      <c r="C142" s="4" t="str">
        <f ca="1">IFERROR(__xludf.DUMMYFUNCTION("INDEX(IFNA(REGEXEXTRACT(A142, ""([^ ]+)$"")))"),"DEN")</f>
        <v>DEN</v>
      </c>
      <c r="D142" s="4" t="s">
        <v>701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2">
      <c r="A143" s="4" t="s">
        <v>764</v>
      </c>
      <c r="B143" s="4" t="str">
        <f t="shared" ca="1" si="0"/>
        <v>Ezekiel Elliott</v>
      </c>
      <c r="C143" s="4" t="str">
        <f ca="1">IFERROR(__xludf.DUMMYFUNCTION("INDEX(IFNA(REGEXEXTRACT(A143, ""([^ ]+)$"")))"),"LAC")</f>
        <v>LAC</v>
      </c>
      <c r="D143" s="4" t="s">
        <v>701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2">
      <c r="A144" s="4" t="s">
        <v>765</v>
      </c>
      <c r="B144" s="4" t="str">
        <f t="shared" ca="1" si="0"/>
        <v>Kenny Gainwell</v>
      </c>
      <c r="C144" s="4" t="str">
        <f ca="1">IFERROR(__xludf.DUMMYFUNCTION("INDEX(IFNA(REGEXEXTRACT(A144, ""([^ ]+)$"")))"),"PHI")</f>
        <v>PHI</v>
      </c>
      <c r="D144" s="4" t="s">
        <v>701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2">
      <c r="A145" s="4" t="s">
        <v>766</v>
      </c>
      <c r="B145" s="4" t="str">
        <f t="shared" ca="1" si="0"/>
        <v>Trey Benson</v>
      </c>
      <c r="C145" s="4" t="str">
        <f ca="1">IFERROR(__xludf.DUMMYFUNCTION("INDEX(IFNA(REGEXEXTRACT(A145, ""([^ ]+)$"")))"),"ARI")</f>
        <v>ARI</v>
      </c>
      <c r="D145" s="4" t="s">
        <v>701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2">
      <c r="A146" s="4" t="s">
        <v>767</v>
      </c>
      <c r="B146" s="4" t="str">
        <f t="shared" ca="1" si="0"/>
        <v>Kyle Juszczyk</v>
      </c>
      <c r="C146" s="4" t="str">
        <f ca="1">IFERROR(__xludf.DUMMYFUNCTION("INDEX(IFNA(REGEXEXTRACT(A146, ""([^ ]+)$"")))"),"SF")</f>
        <v>SF</v>
      </c>
      <c r="D146" s="4" t="s">
        <v>701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2">
      <c r="A147" s="4" t="s">
        <v>768</v>
      </c>
      <c r="B147" s="4" t="str">
        <f t="shared" ca="1" si="0"/>
        <v>Isaiah Davis</v>
      </c>
      <c r="C147" s="4" t="str">
        <f ca="1">IFERROR(__xludf.DUMMYFUNCTION("INDEX(IFNA(REGEXEXTRACT(A147, ""([^ ]+)$"")))"),"NYJ")</f>
        <v>NYJ</v>
      </c>
      <c r="D147" s="4" t="s">
        <v>701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2">
      <c r="A148" s="4" t="s">
        <v>769</v>
      </c>
      <c r="B148" s="4" t="str">
        <f t="shared" ca="1" si="0"/>
        <v>Emari Demercado</v>
      </c>
      <c r="C148" s="4" t="str">
        <f ca="1">IFERROR(__xludf.DUMMYFUNCTION("INDEX(IFNA(REGEXEXTRACT(A148, ""([^ ]+)$"")))"),"ARI")</f>
        <v>ARI</v>
      </c>
      <c r="D148" s="4" t="s">
        <v>701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2">
      <c r="A149" s="4" t="s">
        <v>770</v>
      </c>
      <c r="B149" s="4" t="str">
        <f t="shared" ca="1" si="0"/>
        <v>Tyler Goodson</v>
      </c>
      <c r="C149" s="4" t="str">
        <f ca="1">IFERROR(__xludf.DUMMYFUNCTION("INDEX(IFNA(REGEXEXTRACT(A149, ""([^ ]+)$"")))"),"IND")</f>
        <v>IND</v>
      </c>
      <c r="D149" s="4" t="s">
        <v>701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2">
      <c r="A150" s="4" t="s">
        <v>771</v>
      </c>
      <c r="B150" s="4" t="str">
        <f t="shared" ca="1" si="0"/>
        <v>Dare Ogunbowale</v>
      </c>
      <c r="C150" s="4" t="str">
        <f ca="1">IFERROR(__xludf.DUMMYFUNCTION("INDEX(IFNA(REGEXEXTRACT(A150, ""([^ ]+)$"")))"),"HOU")</f>
        <v>HOU</v>
      </c>
      <c r="D150" s="4" t="s">
        <v>701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2">
      <c r="A151" s="4" t="s">
        <v>772</v>
      </c>
      <c r="B151" s="4" t="str">
        <f t="shared" ca="1" si="0"/>
        <v>Christian McCaffrey</v>
      </c>
      <c r="C151" s="4" t="str">
        <f ca="1">IFERROR(__xludf.DUMMYFUNCTION("INDEX(IFNA(REGEXEXTRACT(A151, ""([^ ]+)$"")))"),"SF")</f>
        <v>SF</v>
      </c>
      <c r="D151" s="4" t="s">
        <v>701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">
      <c r="A152" s="4" t="s">
        <v>773</v>
      </c>
      <c r="B152" s="4" t="str">
        <f t="shared" ca="1" si="0"/>
        <v>Hassan Haskins</v>
      </c>
      <c r="C152" s="4" t="str">
        <f ca="1">IFERROR(__xludf.DUMMYFUNCTION("INDEX(IFNA(REGEXEXTRACT(A152, ""([^ ]+)$"")))"),"LAC")</f>
        <v>LAC</v>
      </c>
      <c r="D152" s="4" t="s">
        <v>701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2">
      <c r="A153" s="4" t="s">
        <v>774</v>
      </c>
      <c r="B153" s="4" t="str">
        <f t="shared" ca="1" si="0"/>
        <v>Christopher Rodriguez</v>
      </c>
      <c r="C153" s="4" t="str">
        <f ca="1">IFERROR(__xludf.DUMMYFUNCTION("INDEX(IFNA(REGEXEXTRACT(A153, ""([^ ]+)$"")))"),"WAS")</f>
        <v>WAS</v>
      </c>
      <c r="D153" s="4" t="s">
        <v>701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2">
      <c r="A154" s="4" t="s">
        <v>775</v>
      </c>
      <c r="B154" s="4" t="str">
        <f t="shared" ca="1" si="0"/>
        <v>Trey Sermon</v>
      </c>
      <c r="C154" s="4" t="str">
        <f ca="1">IFERROR(__xludf.DUMMYFUNCTION("INDEX(IFNA(REGEXEXTRACT(A154, ""([^ ]+)$"")))"),"IND")</f>
        <v>IND</v>
      </c>
      <c r="D154" s="4" t="s">
        <v>701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2">
      <c r="A155" s="4" t="s">
        <v>776</v>
      </c>
      <c r="B155" s="4" t="str">
        <f t="shared" ca="1" si="0"/>
        <v>Christopher Brooks</v>
      </c>
      <c r="C155" s="4" t="str">
        <f ca="1">IFERROR(__xludf.DUMMYFUNCTION("INDEX(IFNA(REGEXEXTRACT(A155, ""([^ ]+)$"")))"),"GB")</f>
        <v>GB</v>
      </c>
      <c r="D155" s="4" t="s">
        <v>701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">
      <c r="A156" s="4" t="s">
        <v>777</v>
      </c>
      <c r="B156" s="4" t="str">
        <f t="shared" ca="1" si="0"/>
        <v>Michael Carter</v>
      </c>
      <c r="C156" s="4" t="str">
        <f ca="1">IFERROR(__xludf.DUMMYFUNCTION("INDEX(IFNA(REGEXEXTRACT(A156, ""([^ ]+)$"")))"),"ARI")</f>
        <v>ARI</v>
      </c>
      <c r="D156" s="4" t="s">
        <v>701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">
      <c r="A157" s="4" t="s">
        <v>778</v>
      </c>
      <c r="B157" s="4" t="str">
        <f t="shared" ca="1" si="0"/>
        <v>Patrick Taylor</v>
      </c>
      <c r="C157" s="4" t="str">
        <f ca="1">IFERROR(__xludf.DUMMYFUNCTION("INDEX(IFNA(REGEXEXTRACT(A157, ""([^ ]+)$"")))"),"SF")</f>
        <v>SF</v>
      </c>
      <c r="D157" s="4" t="s">
        <v>701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">
      <c r="A158" s="4" t="s">
        <v>779</v>
      </c>
      <c r="B158" s="4" t="str">
        <f t="shared" ca="1" si="0"/>
        <v>Kimani Vidal</v>
      </c>
      <c r="C158" s="4" t="str">
        <f ca="1">IFERROR(__xludf.DUMMYFUNCTION("INDEX(IFNA(REGEXEXTRACT(A158, ""([^ ]+)$"")))"),"LAC")</f>
        <v>LAC</v>
      </c>
      <c r="D158" s="4" t="s">
        <v>701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">
      <c r="A159" s="4" t="s">
        <v>780</v>
      </c>
      <c r="B159" s="4" t="str">
        <f t="shared" ca="1" si="0"/>
        <v>Zamir White</v>
      </c>
      <c r="C159" s="4" t="str">
        <f ca="1">IFERROR(__xludf.DUMMYFUNCTION("INDEX(IFNA(REGEXEXTRACT(A159, ""([^ ]+)$"")))"),"LV")</f>
        <v>LV</v>
      </c>
      <c r="D159" s="4" t="s">
        <v>701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">
      <c r="A160" s="4" t="s">
        <v>781</v>
      </c>
      <c r="B160" s="4" t="str">
        <f t="shared" ca="1" si="0"/>
        <v>Cordarrelle Patterson</v>
      </c>
      <c r="C160" s="4" t="str">
        <f ca="1">IFERROR(__xludf.DUMMYFUNCTION("INDEX(IFNA(REGEXEXTRACT(A160, ""([^ ]+)$"")))"),"PIT")</f>
        <v>PIT</v>
      </c>
      <c r="D160" s="4" t="s">
        <v>701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">
      <c r="A161" s="4" t="s">
        <v>782</v>
      </c>
      <c r="B161" s="4" t="str">
        <f t="shared" ca="1" si="0"/>
        <v>D'Onta Foreman</v>
      </c>
      <c r="C161" s="4" t="str">
        <f ca="1">IFERROR(__xludf.DUMMYFUNCTION("INDEX(IFNA(REGEXEXTRACT(A161, ""([^ ]+)$"")))"),"CLE")</f>
        <v>CLE</v>
      </c>
      <c r="D161" s="4" t="s">
        <v>701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">
      <c r="A162" s="4" t="s">
        <v>783</v>
      </c>
      <c r="B162" s="4" t="str">
        <f t="shared" ca="1" si="0"/>
        <v>Kendre Miller</v>
      </c>
      <c r="C162" s="4" t="str">
        <f ca="1">IFERROR(__xludf.DUMMYFUNCTION("INDEX(IFNA(REGEXEXTRACT(A162, ""([^ ]+)$"")))"),"NO")</f>
        <v>NO</v>
      </c>
      <c r="D162" s="4" t="s">
        <v>701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">
      <c r="A163" s="4" t="s">
        <v>784</v>
      </c>
      <c r="B163" s="4" t="str">
        <f t="shared" ca="1" si="0"/>
        <v>Jamaal Williams</v>
      </c>
      <c r="C163" s="4" t="str">
        <f ca="1">IFERROR(__xludf.DUMMYFUNCTION("INDEX(IFNA(REGEXEXTRACT(A163, ""([^ ]+)$"")))"),"NO")</f>
        <v>NO</v>
      </c>
      <c r="D163" s="4" t="s">
        <v>701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">
      <c r="A164" s="4" t="s">
        <v>785</v>
      </c>
      <c r="B164" s="4" t="str">
        <f t="shared" ca="1" si="0"/>
        <v>Blake Corum</v>
      </c>
      <c r="C164" s="4" t="str">
        <f ca="1">IFERROR(__xludf.DUMMYFUNCTION("INDEX(IFNA(REGEXEXTRACT(A164, ""([^ ]+)$"")))"),"LA")</f>
        <v>LA</v>
      </c>
      <c r="D164" s="4" t="s">
        <v>701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">
      <c r="A165" s="4" t="s">
        <v>786</v>
      </c>
      <c r="B165" s="4" t="str">
        <f t="shared" ca="1" si="0"/>
        <v>Sincere McCormick</v>
      </c>
      <c r="C165" s="4" t="str">
        <f ca="1">IFERROR(__xludf.DUMMYFUNCTION("INDEX(IFNA(REGEXEXTRACT(A165, ""([^ ]+)$"")))"),"LV")</f>
        <v>LV</v>
      </c>
      <c r="D165" s="4" t="s">
        <v>701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">
      <c r="A166" s="4" t="s">
        <v>787</v>
      </c>
      <c r="B166" s="4" t="str">
        <f t="shared" ca="1" si="0"/>
        <v>Jaylen Wright</v>
      </c>
      <c r="C166" s="4" t="str">
        <f ca="1">IFERROR(__xludf.DUMMYFUNCTION("INDEX(IFNA(REGEXEXTRACT(A166, ""([^ ]+)$"")))"),"MIA")</f>
        <v>MIA</v>
      </c>
      <c r="D166" s="4" t="s">
        <v>701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">
      <c r="A167" s="4" t="s">
        <v>788</v>
      </c>
      <c r="B167" s="4" t="str">
        <f t="shared" ca="1" si="0"/>
        <v>D'Ernest Johnson</v>
      </c>
      <c r="C167" s="4" t="str">
        <f ca="1">IFERROR(__xludf.DUMMYFUNCTION("INDEX(IFNA(REGEXEXTRACT(A167, ""([^ ]+)$"")))"),"JAX")</f>
        <v>JAX</v>
      </c>
      <c r="D167" s="4" t="s">
        <v>701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">
      <c r="A168" s="4" t="s">
        <v>789</v>
      </c>
      <c r="B168" s="4" t="str">
        <f t="shared" ca="1" si="0"/>
        <v>Ty Chandler</v>
      </c>
      <c r="C168" s="4" t="str">
        <f ca="1">IFERROR(__xludf.DUMMYFUNCTION("INDEX(IFNA(REGEXEXTRACT(A168, ""([^ ]+)$"")))"),"MIN")</f>
        <v>MIN</v>
      </c>
      <c r="D168" s="4" t="s">
        <v>701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">
      <c r="A169" s="4" t="s">
        <v>790</v>
      </c>
      <c r="B169" s="4" t="str">
        <f t="shared" ca="1" si="0"/>
        <v>Khalil Herbert</v>
      </c>
      <c r="C169" s="4" t="str">
        <f ca="1">IFERROR(__xludf.DUMMYFUNCTION("INDEX(IFNA(REGEXEXTRACT(A169, ""([^ ]+)$"")))"),"CIN")</f>
        <v>CIN</v>
      </c>
      <c r="D169" s="4" t="s">
        <v>701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">
      <c r="A170" s="4" t="s">
        <v>791</v>
      </c>
      <c r="B170" s="4" t="str">
        <f t="shared" ca="1" si="0"/>
        <v>Michael Burton</v>
      </c>
      <c r="C170" s="4" t="str">
        <f ca="1">IFERROR(__xludf.DUMMYFUNCTION("INDEX(IFNA(REGEXEXTRACT(A170, ""([^ ]+)$"")))"),"DEN")</f>
        <v>DEN</v>
      </c>
      <c r="D170" s="4" t="s">
        <v>701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">
      <c r="A171" s="4" t="s">
        <v>792</v>
      </c>
      <c r="B171" s="4" t="str">
        <f t="shared" ca="1" si="0"/>
        <v>JaMycal Hasty</v>
      </c>
      <c r="C171" s="4" t="str">
        <f ca="1">IFERROR(__xludf.DUMMYFUNCTION("INDEX(IFNA(REGEXEXTRACT(A171, ""([^ ]+)$"")))"),"NE")</f>
        <v>NE</v>
      </c>
      <c r="D171" s="4" t="s">
        <v>701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">
      <c r="A172" s="4" t="s">
        <v>793</v>
      </c>
      <c r="B172" s="4" t="str">
        <f t="shared" ca="1" si="0"/>
        <v>Pierre Strong</v>
      </c>
      <c r="C172" s="4" t="str">
        <f ca="1">IFERROR(__xludf.DUMMYFUNCTION("INDEX(IFNA(REGEXEXTRACT(A172, ""([^ ]+)$"")))"),"CLE")</f>
        <v>CLE</v>
      </c>
      <c r="D172" s="4" t="s">
        <v>701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">
      <c r="A173" s="4" t="s">
        <v>794</v>
      </c>
      <c r="B173" s="4" t="str">
        <f t="shared" ca="1" si="0"/>
        <v>Kenny McIntosh</v>
      </c>
      <c r="C173" s="4" t="str">
        <f ca="1">IFERROR(__xludf.DUMMYFUNCTION("INDEX(IFNA(REGEXEXTRACT(A173, ""([^ ]+)$"")))"),"SEA")</f>
        <v>SEA</v>
      </c>
      <c r="D173" s="4" t="s">
        <v>701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">
      <c r="A174" s="4" t="s">
        <v>795</v>
      </c>
      <c r="B174" s="4" t="str">
        <f t="shared" ca="1" si="0"/>
        <v>Craig Reynolds</v>
      </c>
      <c r="C174" s="4" t="str">
        <f ca="1">IFERROR(__xludf.DUMMYFUNCTION("INDEX(IFNA(REGEXEXTRACT(A174, ""([^ ]+)$"")))"),"DET")</f>
        <v>DET</v>
      </c>
      <c r="D174" s="4" t="s">
        <v>701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">
      <c r="A175" s="4" t="s">
        <v>796</v>
      </c>
      <c r="B175" s="4" t="str">
        <f t="shared" ca="1" si="0"/>
        <v>Patrick Ricard</v>
      </c>
      <c r="C175" s="4" t="str">
        <f ca="1">IFERROR(__xludf.DUMMYFUNCTION("INDEX(IFNA(REGEXEXTRACT(A175, ""([^ ]+)$"")))"),"BAL")</f>
        <v>BAL</v>
      </c>
      <c r="D175" s="4" t="s">
        <v>701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">
      <c r="A176" s="4" t="s">
        <v>797</v>
      </c>
      <c r="B176" s="4" t="str">
        <f t="shared" ca="1" si="0"/>
        <v>Alec Ingold</v>
      </c>
      <c r="C176" s="4" t="str">
        <f ca="1">IFERROR(__xludf.DUMMYFUNCTION("INDEX(IFNA(REGEXEXTRACT(A176, ""([^ ]+)$"")))"),"MIA")</f>
        <v>MIA</v>
      </c>
      <c r="D176" s="4" t="s">
        <v>701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">
      <c r="A177" s="4" t="s">
        <v>798</v>
      </c>
      <c r="B177" s="4" t="str">
        <f t="shared" ca="1" si="0"/>
        <v>Tony Jones</v>
      </c>
      <c r="C177" s="4" t="str">
        <f ca="1">IFERROR(__xludf.DUMMYFUNCTION("INDEX(IFNA(REGEXEXTRACT(A177, ""([^ ]+)$"")))"),"ARI")</f>
        <v>ARI</v>
      </c>
      <c r="D177" s="4" t="s">
        <v>701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">
      <c r="A178" s="4" t="s">
        <v>799</v>
      </c>
      <c r="B178" s="4" t="str">
        <f t="shared" ca="1" si="0"/>
        <v>Carson Steele</v>
      </c>
      <c r="C178" s="4" t="str">
        <f ca="1">IFERROR(__xludf.DUMMYFUNCTION("INDEX(IFNA(REGEXEXTRACT(A178, ""([^ ]+)$"")))"),"KC")</f>
        <v>KC</v>
      </c>
      <c r="D178" s="4" t="s">
        <v>701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">
      <c r="A179" s="4" t="s">
        <v>800</v>
      </c>
      <c r="B179" s="4" t="str">
        <f t="shared" ca="1" si="0"/>
        <v>DeeJay Dallas</v>
      </c>
      <c r="C179" s="4" t="str">
        <f ca="1">IFERROR(__xludf.DUMMYFUNCTION("INDEX(IFNA(REGEXEXTRACT(A179, ""([^ ]+)$"")))"),"ARI")</f>
        <v>ARI</v>
      </c>
      <c r="D179" s="4" t="s">
        <v>701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">
      <c r="A180" s="4" t="s">
        <v>801</v>
      </c>
      <c r="B180" s="4" t="str">
        <f t="shared" ca="1" si="0"/>
        <v>Jordan Mims</v>
      </c>
      <c r="C180" s="4" t="str">
        <f ca="1">IFERROR(__xludf.DUMMYFUNCTION("INDEX(IFNA(REGEXEXTRACT(A180, ""([^ ]+)$"")))"),"NO")</f>
        <v>NO</v>
      </c>
      <c r="D180" s="4" t="s">
        <v>701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">
      <c r="A181" s="4" t="s">
        <v>802</v>
      </c>
      <c r="B181" s="4" t="str">
        <f t="shared" ca="1" si="0"/>
        <v>Ronnie Rivers</v>
      </c>
      <c r="C181" s="4" t="str">
        <f ca="1">IFERROR(__xludf.DUMMYFUNCTION("INDEX(IFNA(REGEXEXTRACT(A181, ""([^ ]+)$"")))"),"LA")</f>
        <v>LA</v>
      </c>
      <c r="D181" s="4" t="s">
        <v>701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">
      <c r="A182" s="4" t="s">
        <v>803</v>
      </c>
      <c r="B182" s="4" t="str">
        <f t="shared" ca="1" si="0"/>
        <v>Will Shipley</v>
      </c>
      <c r="C182" s="4" t="str">
        <f ca="1">IFERROR(__xludf.DUMMYFUNCTION("INDEX(IFNA(REGEXEXTRACT(A182, ""([^ ]+)$"")))"),"PHI")</f>
        <v>PHI</v>
      </c>
      <c r="D182" s="4" t="s">
        <v>701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">
      <c r="A183" s="4" t="s">
        <v>804</v>
      </c>
      <c r="B183" s="4" t="str">
        <f t="shared" ca="1" si="0"/>
        <v>Hunter Luepke</v>
      </c>
      <c r="C183" s="4" t="str">
        <f ca="1">IFERROR(__xludf.DUMMYFUNCTION("INDEX(IFNA(REGEXEXTRACT(A183, ""([^ ]+)$"")))"),"DAL")</f>
        <v>DAL</v>
      </c>
      <c r="D183" s="4" t="s">
        <v>701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">
      <c r="A184" s="4" t="s">
        <v>805</v>
      </c>
      <c r="B184" s="4" t="str">
        <f t="shared" ca="1" si="0"/>
        <v>Julius Chestnut</v>
      </c>
      <c r="C184" s="4" t="str">
        <f ca="1">IFERROR(__xludf.DUMMYFUNCTION("INDEX(IFNA(REGEXEXTRACT(A184, ""([^ ]+)$"")))"),"TEN")</f>
        <v>TEN</v>
      </c>
      <c r="D184" s="4" t="s">
        <v>701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">
      <c r="A185" s="4" t="s">
        <v>806</v>
      </c>
      <c r="B185" s="4" t="str">
        <f t="shared" ca="1" si="0"/>
        <v>C.J. Ham</v>
      </c>
      <c r="C185" s="4" t="str">
        <f ca="1">IFERROR(__xludf.DUMMYFUNCTION("INDEX(IFNA(REGEXEXTRACT(A185, ""([^ ]+)$"")))"),"MIN")</f>
        <v>MIN</v>
      </c>
      <c r="D185" s="4" t="s">
        <v>701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">
      <c r="A186" s="4" t="s">
        <v>807</v>
      </c>
      <c r="B186" s="4" t="str">
        <f t="shared" ca="1" si="0"/>
        <v>Connor Heyward</v>
      </c>
      <c r="C186" s="4" t="str">
        <f ca="1">IFERROR(__xludf.DUMMYFUNCTION("INDEX(IFNA(REGEXEXTRACT(A186, ""([^ ]+)$"")))"),"PIT")</f>
        <v>PIT</v>
      </c>
      <c r="D186" s="4" t="s">
        <v>701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">
      <c r="A187" s="4" t="s">
        <v>808</v>
      </c>
      <c r="B187" s="4" t="str">
        <f t="shared" ca="1" si="0"/>
        <v>Tyler Badie</v>
      </c>
      <c r="C187" s="4" t="str">
        <f ca="1">IFERROR(__xludf.DUMMYFUNCTION("INDEX(IFNA(REGEXEXTRACT(A187, ""([^ ]+)$"")))"),"DEN")</f>
        <v>DEN</v>
      </c>
      <c r="D187" s="4" t="s">
        <v>701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">
      <c r="A188" s="4" t="s">
        <v>809</v>
      </c>
      <c r="B188" s="4" t="str">
        <f t="shared" ca="1" si="0"/>
        <v>Raheem Blackshear</v>
      </c>
      <c r="C188" s="4" t="str">
        <f ca="1">IFERROR(__xludf.DUMMYFUNCTION("INDEX(IFNA(REGEXEXTRACT(A188, ""([^ ]+)$"")))"),"CAR")</f>
        <v>CAR</v>
      </c>
      <c r="D188" s="4" t="s">
        <v>701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">
      <c r="A189" s="4" t="s">
        <v>810</v>
      </c>
      <c r="B189" s="4" t="str">
        <f t="shared" ca="1" si="0"/>
        <v>Clyde Edwards-Helaire</v>
      </c>
      <c r="C189" s="4" t="str">
        <f ca="1">IFERROR(__xludf.DUMMYFUNCTION("INDEX(IFNA(REGEXEXTRACT(A189, ""([^ ]+)$"")))"),"NO")</f>
        <v>NO</v>
      </c>
      <c r="D189" s="4" t="s">
        <v>701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">
      <c r="A190" s="4" t="s">
        <v>811</v>
      </c>
      <c r="B190" s="4" t="str">
        <f t="shared" ca="1" si="0"/>
        <v>Keaton Mitchell</v>
      </c>
      <c r="C190" s="4" t="str">
        <f ca="1">IFERROR(__xludf.DUMMYFUNCTION("INDEX(IFNA(REGEXEXTRACT(A190, ""([^ ]+)$"")))"),"BAL")</f>
        <v>BAL</v>
      </c>
      <c r="D190" s="4" t="s">
        <v>701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">
      <c r="A191" s="4" t="s">
        <v>812</v>
      </c>
      <c r="B191" s="4" t="str">
        <f t="shared" ca="1" si="0"/>
        <v>Deuce Vaughn</v>
      </c>
      <c r="C191" s="4" t="str">
        <f ca="1">IFERROR(__xludf.DUMMYFUNCTION("INDEX(IFNA(REGEXEXTRACT(A191, ""([^ ]+)$"")))"),"DAL")</f>
        <v>DAL</v>
      </c>
      <c r="D191" s="4" t="s">
        <v>701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">
      <c r="A192" s="4" t="s">
        <v>813</v>
      </c>
      <c r="B192" s="4" t="str">
        <f t="shared" ca="1" si="0"/>
        <v>Jeffery Wilson</v>
      </c>
      <c r="C192" s="4" t="str">
        <f ca="1">IFERROR(__xludf.DUMMYFUNCTION("INDEX(IFNA(REGEXEXTRACT(A192, ""([^ ]+)$"")))"),"MIA")</f>
        <v>MIA</v>
      </c>
      <c r="D192" s="4" t="s">
        <v>701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">
      <c r="A193" s="4" t="s">
        <v>814</v>
      </c>
      <c r="B193" s="4" t="str">
        <f t="shared" ca="1" si="0"/>
        <v>Eric Gray</v>
      </c>
      <c r="C193" s="4" t="str">
        <f ca="1">IFERROR(__xludf.DUMMYFUNCTION("INDEX(IFNA(REGEXEXTRACT(A193, ""([^ ]+)$"")))"),"NYG")</f>
        <v>NYG</v>
      </c>
      <c r="D193" s="4" t="s">
        <v>701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">
      <c r="A194" s="4" t="s">
        <v>815</v>
      </c>
      <c r="B194" s="4" t="str">
        <f t="shared" ca="1" si="0"/>
        <v>Rasheen Ali</v>
      </c>
      <c r="C194" s="4" t="str">
        <f ca="1">IFERROR(__xludf.DUMMYFUNCTION("INDEX(IFNA(REGEXEXTRACT(A194, ""([^ ]+)$"")))"),"BAL")</f>
        <v>BAL</v>
      </c>
      <c r="D194" s="4" t="s">
        <v>701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">
      <c r="A195" s="4" t="s">
        <v>816</v>
      </c>
      <c r="B195" s="4" t="str">
        <f t="shared" ca="1" si="0"/>
        <v>Mike Boone</v>
      </c>
      <c r="C195" s="4" t="str">
        <f ca="1">IFERROR(__xludf.DUMMYFUNCTION("INDEX(IFNA(REGEXEXTRACT(A195, ""([^ ]+)$"")))"),"CAR")</f>
        <v>CAR</v>
      </c>
      <c r="D195" s="4" t="s">
        <v>701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">
      <c r="A196" s="4" t="s">
        <v>817</v>
      </c>
      <c r="B196" s="4" t="str">
        <f t="shared" ca="1" si="0"/>
        <v>Jonathon Brooks</v>
      </c>
      <c r="C196" s="4" t="str">
        <f ca="1">IFERROR(__xludf.DUMMYFUNCTION("INDEX(IFNA(REGEXEXTRACT(A196, ""([^ ]+)$"")))"),"CAR")</f>
        <v>CAR</v>
      </c>
      <c r="D196" s="4" t="s">
        <v>701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">
      <c r="A197" s="4" t="s">
        <v>818</v>
      </c>
      <c r="B197" s="4" t="str">
        <f t="shared" ca="1" si="0"/>
        <v>Terrell Jennings</v>
      </c>
      <c r="C197" s="4" t="str">
        <f ca="1">IFERROR(__xludf.DUMMYFUNCTION("INDEX(IFNA(REGEXEXTRACT(A197, ""([^ ]+)$"")))"),"NE")</f>
        <v>NE</v>
      </c>
      <c r="D197" s="4" t="s">
        <v>701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">
      <c r="A198" s="4" t="s">
        <v>819</v>
      </c>
      <c r="B198" s="4" t="str">
        <f t="shared" ca="1" si="0"/>
        <v>Jacob Kibodi</v>
      </c>
      <c r="C198" s="4" t="str">
        <f ca="1">IFERROR(__xludf.DUMMYFUNCTION("INDEX(IFNA(REGEXEXTRACT(A198, ""([^ ]+)$"")))"),"CLE")</f>
        <v>CLE</v>
      </c>
      <c r="D198" s="4" t="s">
        <v>701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">
      <c r="A199" s="4" t="s">
        <v>820</v>
      </c>
      <c r="B199" s="4" t="str">
        <f t="shared" ca="1" si="0"/>
        <v>J.J. Taylor</v>
      </c>
      <c r="C199" s="4" t="str">
        <f ca="1">IFERROR(__xludf.DUMMYFUNCTION("INDEX(IFNA(REGEXEXTRACT(A199, ""([^ ]+)$"")))"),"HOU")</f>
        <v>HOU</v>
      </c>
      <c r="D199" s="4" t="s">
        <v>701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">
      <c r="A200" s="4" t="s">
        <v>821</v>
      </c>
      <c r="B200" s="4" t="str">
        <f t="shared" ca="1" si="0"/>
        <v>Sione Vaki</v>
      </c>
      <c r="C200" s="4" t="str">
        <f ca="1">IFERROR(__xludf.DUMMYFUNCTION("INDEX(IFNA(REGEXEXTRACT(A200, ""([^ ]+)$"")))"),"DET")</f>
        <v>DET</v>
      </c>
      <c r="D200" s="4" t="s">
        <v>701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">
      <c r="A201" s="4" t="s">
        <v>822</v>
      </c>
      <c r="B201" s="4" t="str">
        <f t="shared" ca="1" si="0"/>
        <v>Dalvin Cook</v>
      </c>
      <c r="C201" s="4" t="str">
        <f ca="1">IFERROR(__xludf.DUMMYFUNCTION("INDEX(IFNA(REGEXEXTRACT(A201, ""([^ ]+)$"")))"),"DAL")</f>
        <v>DAL</v>
      </c>
      <c r="D201" s="4" t="s">
        <v>701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">
      <c r="A202" s="4" t="s">
        <v>823</v>
      </c>
      <c r="B202" s="4" t="str">
        <f t="shared" ca="1" si="0"/>
        <v>Travis Homer</v>
      </c>
      <c r="C202" s="4" t="str">
        <f ca="1">IFERROR(__xludf.DUMMYFUNCTION("INDEX(IFNA(REGEXEXTRACT(A202, ""([^ ]+)$"")))"),"CHI")</f>
        <v>CHI</v>
      </c>
      <c r="D202" s="4" t="s">
        <v>701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">
      <c r="A203" s="4" t="s">
        <v>824</v>
      </c>
      <c r="B203" s="4" t="str">
        <f t="shared" ca="1" si="0"/>
        <v>Jermar Jefferson</v>
      </c>
      <c r="C203" s="4" t="str">
        <f ca="1">IFERROR(__xludf.DUMMYFUNCTION("INDEX(IFNA(REGEXEXTRACT(A203, ""([^ ]+)$"")))"),"DET")</f>
        <v>DET</v>
      </c>
      <c r="D203" s="4" t="s">
        <v>701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">
      <c r="A204" s="4" t="s">
        <v>825</v>
      </c>
      <c r="B204" s="4" t="str">
        <f t="shared" ca="1" si="0"/>
        <v>Jase McClellan</v>
      </c>
      <c r="C204" s="4" t="str">
        <f ca="1">IFERROR(__xludf.DUMMYFUNCTION("INDEX(IFNA(REGEXEXTRACT(A204, ""([^ ]+)$"")))"),"ATL")</f>
        <v>ATL</v>
      </c>
      <c r="D204" s="4" t="s">
        <v>701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">
      <c r="A205" s="4" t="s">
        <v>826</v>
      </c>
      <c r="B205" s="4" t="str">
        <f t="shared" ca="1" si="0"/>
        <v>Blake Watson</v>
      </c>
      <c r="C205" s="4" t="str">
        <f ca="1">IFERROR(__xludf.DUMMYFUNCTION("INDEX(IFNA(REGEXEXTRACT(A205, ""([^ ]+)$"")))"),"DEN")</f>
        <v>DEN</v>
      </c>
      <c r="D205" s="4" t="s">
        <v>701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">
      <c r="A206" s="4" t="s">
        <v>827</v>
      </c>
      <c r="B206" s="4" t="str">
        <f t="shared" ca="1" si="0"/>
        <v>Myles Gaskin</v>
      </c>
      <c r="C206" s="4" t="str">
        <f ca="1">IFERROR(__xludf.DUMMYFUNCTION("INDEX(IFNA(REGEXEXTRACT(A206, ""([^ ]+)$"")))"),"JAX")</f>
        <v>JAX</v>
      </c>
      <c r="D206" s="4" t="s">
        <v>701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">
      <c r="A207" s="4" t="s">
        <v>828</v>
      </c>
      <c r="B207" s="4" t="str">
        <f t="shared" ca="1" si="0"/>
        <v>George Holani</v>
      </c>
      <c r="C207" s="4" t="str">
        <f ca="1">IFERROR(__xludf.DUMMYFUNCTION("INDEX(IFNA(REGEXEXTRACT(A207, ""([^ ]+)$"")))"),"SEA")</f>
        <v>SEA</v>
      </c>
      <c r="D207" s="4" t="s">
        <v>701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">
      <c r="A208" s="4" t="s">
        <v>829</v>
      </c>
      <c r="B208" s="4" t="str">
        <f t="shared" ca="1" si="0"/>
        <v>MarShawn Lloyd</v>
      </c>
      <c r="C208" s="4" t="str">
        <f ca="1">IFERROR(__xludf.DUMMYFUNCTION("INDEX(IFNA(REGEXEXTRACT(A208, ""([^ ]+)$"")))"),"GB")</f>
        <v>GB</v>
      </c>
      <c r="D208" s="4" t="s">
        <v>701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">
      <c r="A209" s="4" t="s">
        <v>830</v>
      </c>
      <c r="B209" s="4" t="str">
        <f t="shared" ca="1" si="0"/>
        <v>Scott Matlock</v>
      </c>
      <c r="C209" s="4" t="str">
        <f ca="1">IFERROR(__xludf.DUMMYFUNCTION("INDEX(IFNA(REGEXEXTRACT(A209, ""([^ ]+)$"")))"),"LAC")</f>
        <v>LAC</v>
      </c>
      <c r="D209" s="4" t="s">
        <v>701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">
      <c r="A210" s="4" t="s">
        <v>831</v>
      </c>
      <c r="B210" s="4" t="str">
        <f t="shared" ca="1" si="0"/>
        <v>Aaron Shampklin</v>
      </c>
      <c r="C210" s="4" t="str">
        <f ca="1">IFERROR(__xludf.DUMMYFUNCTION("INDEX(IFNA(REGEXEXTRACT(A210, ""([^ ]+)$"")))"),"PIT")</f>
        <v>PIT</v>
      </c>
      <c r="D210" s="4" t="s">
        <v>701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">
      <c r="A211" s="4" t="s">
        <v>832</v>
      </c>
      <c r="B211" s="4" t="str">
        <f t="shared" ca="1" si="0"/>
        <v>Jonathan Ward</v>
      </c>
      <c r="C211" s="4" t="str">
        <f ca="1">IFERROR(__xludf.DUMMYFUNCTION("INDEX(IFNA(REGEXEXTRACT(A211, ""([^ ]+)$"")))"),"PIT")</f>
        <v>PIT</v>
      </c>
      <c r="D211" s="4" t="s">
        <v>701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">
      <c r="A212" s="4" t="s">
        <v>833</v>
      </c>
      <c r="B212" s="4" t="str">
        <f t="shared" ca="1" si="0"/>
        <v>British Brooks</v>
      </c>
      <c r="C212" s="4" t="str">
        <f ca="1">IFERROR(__xludf.DUMMYFUNCTION("INDEX(IFNA(REGEXEXTRACT(A212, ""([^ ]+)$"")))"),"HOU")</f>
        <v>HOU</v>
      </c>
      <c r="D212" s="4" t="s">
        <v>701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">
      <c r="A213" s="4" t="s">
        <v>834</v>
      </c>
      <c r="B213" s="4" t="str">
        <f t="shared" ca="1" si="0"/>
        <v>Chris Collier</v>
      </c>
      <c r="C213" s="4" t="str">
        <f ca="1">IFERROR(__xludf.DUMMYFUNCTION("INDEX(IFNA(REGEXEXTRACT(A213, ""([^ ]+)$"")))"),"LV")</f>
        <v>LV</v>
      </c>
      <c r="D213" s="4" t="s">
        <v>701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">
      <c r="A214" s="4" t="s">
        <v>835</v>
      </c>
      <c r="B214" s="4" t="str">
        <f t="shared" ca="1" si="0"/>
        <v>Tyrion Davis-Price</v>
      </c>
      <c r="C214" s="4" t="str">
        <f ca="1">IFERROR(__xludf.DUMMYFUNCTION("INDEX(IFNA(REGEXEXTRACT(A214, ""([^ ]+)$"")))"),"PHI")</f>
        <v>PHI</v>
      </c>
      <c r="D214" s="4" t="s">
        <v>701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">
      <c r="A215" s="4" t="s">
        <v>836</v>
      </c>
      <c r="B215" s="4" t="str">
        <f t="shared" ca="1" si="0"/>
        <v>Darrynton Evans</v>
      </c>
      <c r="C215" s="4" t="str">
        <f ca="1">IFERROR(__xludf.DUMMYFUNCTION("INDEX(IFNA(REGEXEXTRACT(A215, ""([^ ]+)$"")))"),"CHI")</f>
        <v>CHI</v>
      </c>
      <c r="D215" s="4" t="s">
        <v>701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">
      <c r="A216" s="4" t="s">
        <v>837</v>
      </c>
      <c r="B216" s="4" t="str">
        <f t="shared" ca="1" si="0"/>
        <v>Reggie Gilliam</v>
      </c>
      <c r="C216" s="4" t="str">
        <f ca="1">IFERROR(__xludf.DUMMYFUNCTION("INDEX(IFNA(REGEXEXTRACT(A216, ""([^ ]+)$"")))"),"BUF")</f>
        <v>BUF</v>
      </c>
      <c r="D216" s="4" t="s">
        <v>701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">
      <c r="A217" s="4" t="s">
        <v>838</v>
      </c>
      <c r="B217" s="4" t="str">
        <f t="shared" ca="1" si="0"/>
        <v>Velus Jones</v>
      </c>
      <c r="C217" s="4" t="str">
        <f ca="1">IFERROR(__xludf.DUMMYFUNCTION("INDEX(IFNA(REGEXEXTRACT(A217, ""([^ ]+)$"")))"),"CAR")</f>
        <v>CAR</v>
      </c>
      <c r="D217" s="4" t="s">
        <v>701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">
      <c r="A218" s="4" t="s">
        <v>839</v>
      </c>
      <c r="B218" s="4" t="str">
        <f t="shared" ca="1" si="0"/>
        <v>Joshua Kelley</v>
      </c>
      <c r="C218" s="4" t="str">
        <f ca="1">IFERROR(__xludf.DUMMYFUNCTION("INDEX(IFNA(REGEXEXTRACT(A218, ""([^ ]+)$"")))"),"TEN")</f>
        <v>TEN</v>
      </c>
      <c r="D218" s="4" t="s">
        <v>701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">
      <c r="A219" s="4" t="s">
        <v>840</v>
      </c>
      <c r="B219" s="4" t="str">
        <f t="shared" ca="1" si="0"/>
        <v>Cody Schrader</v>
      </c>
      <c r="C219" s="4" t="str">
        <f ca="1">IFERROR(__xludf.DUMMYFUNCTION("INDEX(IFNA(REGEXEXTRACT(A219, ""([^ ]+)$"")))"),"LA")</f>
        <v>LA</v>
      </c>
      <c r="D219" s="4" t="s">
        <v>701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">
      <c r="A220" s="4" t="s">
        <v>841</v>
      </c>
      <c r="B220" s="4" t="str">
        <f t="shared" ca="1" si="0"/>
        <v>Ben VanSumeren</v>
      </c>
      <c r="C220" s="4" t="str">
        <f ca="1">IFERROR(__xludf.DUMMYFUNCTION("INDEX(IFNA(REGEXEXTRACT(A220, ""([^ ]+)$"")))"),"PHI")</f>
        <v>PHI</v>
      </c>
      <c r="D220" s="4" t="s">
        <v>701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">
      <c r="A221" s="4" t="s">
        <v>842</v>
      </c>
      <c r="B221" s="4" t="str">
        <f t="shared" ca="1" si="0"/>
        <v>Ke'Shawn Vaughn</v>
      </c>
      <c r="C221" s="4" t="str">
        <f ca="1">IFERROR(__xludf.DUMMYFUNCTION("INDEX(IFNA(REGEXEXTRACT(A221, ""([^ ]+)$"")))"),"SF")</f>
        <v>SF</v>
      </c>
      <c r="D221" s="4" t="s">
        <v>701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">
      <c r="A222" s="4" t="s">
        <v>843</v>
      </c>
      <c r="B222" s="4" t="str">
        <f t="shared" ca="1" si="0"/>
        <v>Dylan Laube</v>
      </c>
      <c r="C222" s="4" t="str">
        <f ca="1">IFERROR(__xludf.DUMMYFUNCTION("INDEX(IFNA(REGEXEXTRACT(A222, ""([^ ]+)$"")))"),"LV")</f>
        <v>LV</v>
      </c>
      <c r="D222" s="4" t="s">
        <v>701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">
      <c r="A223" s="4" t="s">
        <v>844</v>
      </c>
      <c r="B223" s="4" t="str">
        <f t="shared" ca="1" si="0"/>
        <v>Ja'Marr Chase</v>
      </c>
      <c r="C223" s="4" t="str">
        <f ca="1">IFERROR(__xludf.DUMMYFUNCTION("INDEX(IFNA(REGEXEXTRACT(A223, ""([^ ]+)$"")))"),"CIN")</f>
        <v>CIN</v>
      </c>
      <c r="D223" s="4" t="s">
        <v>845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1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">
      <c r="A224" s="4" t="s">
        <v>846</v>
      </c>
      <c r="B224" s="4" t="str">
        <f t="shared" ca="1" si="0"/>
        <v>Justin Jefferson</v>
      </c>
      <c r="C224" s="4" t="str">
        <f ca="1">IFERROR(__xludf.DUMMYFUNCTION("INDEX(IFNA(REGEXEXTRACT(A224, ""([^ ]+)$"")))"),"MIN")</f>
        <v>MIN</v>
      </c>
      <c r="D224" s="4" t="s">
        <v>845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1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">
      <c r="A225" s="4" t="s">
        <v>847</v>
      </c>
      <c r="B225" s="4" t="str">
        <f t="shared" ca="1" si="0"/>
        <v>Amon-Ra St. Brown</v>
      </c>
      <c r="C225" s="4" t="str">
        <f ca="1">IFERROR(__xludf.DUMMYFUNCTION("INDEX(IFNA(REGEXEXTRACT(A225, ""([^ ]+)$"")))"),"DET")</f>
        <v>DET</v>
      </c>
      <c r="D225" s="4" t="s">
        <v>845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1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">
      <c r="A226" s="4" t="s">
        <v>848</v>
      </c>
      <c r="B226" s="4" t="str">
        <f t="shared" ca="1" si="0"/>
        <v>Brian Thomas</v>
      </c>
      <c r="C226" s="4" t="str">
        <f ca="1">IFERROR(__xludf.DUMMYFUNCTION("INDEX(IFNA(REGEXEXTRACT(A226, ""([^ ]+)$"")))"),"JAX")</f>
        <v>JAX</v>
      </c>
      <c r="D226" s="4" t="s">
        <v>845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1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">
      <c r="A227" s="4" t="s">
        <v>849</v>
      </c>
      <c r="B227" s="4" t="str">
        <f t="shared" ca="1" si="0"/>
        <v>Terry McLaurin</v>
      </c>
      <c r="C227" s="4" t="str">
        <f ca="1">IFERROR(__xludf.DUMMYFUNCTION("INDEX(IFNA(REGEXEXTRACT(A227, ""([^ ]+)$"")))"),"WAS")</f>
        <v>WAS</v>
      </c>
      <c r="D227" s="4" t="s">
        <v>845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1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">
      <c r="A228" s="4" t="s">
        <v>850</v>
      </c>
      <c r="B228" s="4" t="str">
        <f t="shared" ca="1" si="0"/>
        <v>Drake London</v>
      </c>
      <c r="C228" s="4" t="str">
        <f ca="1">IFERROR(__xludf.DUMMYFUNCTION("INDEX(IFNA(REGEXEXTRACT(A228, ""([^ ]+)$"")))"),"ATL")</f>
        <v>ATL</v>
      </c>
      <c r="D228" s="4" t="s">
        <v>845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1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">
      <c r="A229" s="4" t="s">
        <v>851</v>
      </c>
      <c r="B229" s="4" t="str">
        <f t="shared" ca="1" si="0"/>
        <v>Mike Evans</v>
      </c>
      <c r="C229" s="4" t="str">
        <f ca="1">IFERROR(__xludf.DUMMYFUNCTION("INDEX(IFNA(REGEXEXTRACT(A229, ""([^ ]+)$"")))"),"TB")</f>
        <v>TB</v>
      </c>
      <c r="D229" s="4" t="s">
        <v>845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1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">
      <c r="A230" s="4" t="s">
        <v>852</v>
      </c>
      <c r="B230" s="4" t="str">
        <f t="shared" ca="1" si="0"/>
        <v>Malik Nabers</v>
      </c>
      <c r="C230" s="4" t="str">
        <f ca="1">IFERROR(__xludf.DUMMYFUNCTION("INDEX(IFNA(REGEXEXTRACT(A230, ""([^ ]+)$"")))"),"NYG")</f>
        <v>NYG</v>
      </c>
      <c r="D230" s="4" t="s">
        <v>845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1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">
      <c r="A231" s="4" t="s">
        <v>853</v>
      </c>
      <c r="B231" s="4" t="str">
        <f t="shared" ca="1" si="0"/>
        <v>Courtland Sutton</v>
      </c>
      <c r="C231" s="4" t="str">
        <f ca="1">IFERROR(__xludf.DUMMYFUNCTION("INDEX(IFNA(REGEXEXTRACT(A231, ""([^ ]+)$"")))"),"DEN")</f>
        <v>DEN</v>
      </c>
      <c r="D231" s="4" t="s">
        <v>845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1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">
      <c r="A232" s="4" t="s">
        <v>854</v>
      </c>
      <c r="B232" s="4" t="str">
        <f t="shared" ca="1" si="0"/>
        <v>CeeDee Lamb</v>
      </c>
      <c r="C232" s="4" t="str">
        <f ca="1">IFERROR(__xludf.DUMMYFUNCTION("INDEX(IFNA(REGEXEXTRACT(A232, ""([^ ]+)$"")))"),"DAL")</f>
        <v>DAL</v>
      </c>
      <c r="D232" s="4" t="s">
        <v>845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1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">
      <c r="A233" s="4" t="s">
        <v>855</v>
      </c>
      <c r="B233" s="4" t="str">
        <f t="shared" ca="1" si="0"/>
        <v>Ladd McConkey</v>
      </c>
      <c r="C233" s="4" t="str">
        <f ca="1">IFERROR(__xludf.DUMMYFUNCTION("INDEX(IFNA(REGEXEXTRACT(A233, ""([^ ]+)$"")))"),"LAC")</f>
        <v>LAC</v>
      </c>
      <c r="D233" s="4" t="s">
        <v>845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1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">
      <c r="A234" s="4" t="s">
        <v>856</v>
      </c>
      <c r="B234" s="4" t="str">
        <f t="shared" ca="1" si="0"/>
        <v>Davante Adams</v>
      </c>
      <c r="C234" s="4" t="str">
        <f ca="1">IFERROR(__xludf.DUMMYFUNCTION("INDEX(IFNA(REGEXEXTRACT(A234, ""([^ ]+)$"")))"),"NYJ")</f>
        <v>NYJ</v>
      </c>
      <c r="D234" s="4" t="s">
        <v>845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1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">
      <c r="A235" s="4" t="s">
        <v>857</v>
      </c>
      <c r="B235" s="4" t="str">
        <f t="shared" ca="1" si="0"/>
        <v>Garrett Wilson</v>
      </c>
      <c r="C235" s="4" t="str">
        <f ca="1">IFERROR(__xludf.DUMMYFUNCTION("INDEX(IFNA(REGEXEXTRACT(A235, ""([^ ]+)$"")))"),"NYJ")</f>
        <v>NYJ</v>
      </c>
      <c r="D235" s="4" t="s">
        <v>845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1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">
      <c r="A236" s="4" t="s">
        <v>858</v>
      </c>
      <c r="B236" s="4" t="str">
        <f t="shared" ca="1" si="0"/>
        <v>Jameson Williams</v>
      </c>
      <c r="C236" s="4" t="str">
        <f ca="1">IFERROR(__xludf.DUMMYFUNCTION("INDEX(IFNA(REGEXEXTRACT(A236, ""([^ ]+)$"")))"),"DET")</f>
        <v>DET</v>
      </c>
      <c r="D236" s="4" t="s">
        <v>845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1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">
      <c r="A237" s="4" t="s">
        <v>859</v>
      </c>
      <c r="B237" s="4" t="str">
        <f t="shared" ca="1" si="0"/>
        <v>Tee Higgins</v>
      </c>
      <c r="C237" s="4" t="str">
        <f ca="1">IFERROR(__xludf.DUMMYFUNCTION("INDEX(IFNA(REGEXEXTRACT(A237, ""([^ ]+)$"")))"),"CIN")</f>
        <v>CIN</v>
      </c>
      <c r="D237" s="4" t="s">
        <v>845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">
      <c r="A238" s="4" t="s">
        <v>860</v>
      </c>
      <c r="B238" s="4" t="str">
        <f t="shared" ca="1" si="0"/>
        <v>Jerry Jeudy</v>
      </c>
      <c r="C238" s="4" t="str">
        <f ca="1">IFERROR(__xludf.DUMMYFUNCTION("INDEX(IFNA(REGEXEXTRACT(A238, ""([^ ]+)$"")))"),"CLE")</f>
        <v>CLE</v>
      </c>
      <c r="D238" s="4" t="s">
        <v>845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1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">
      <c r="A239" s="4" t="s">
        <v>861</v>
      </c>
      <c r="B239" s="4" t="str">
        <f t="shared" ca="1" si="0"/>
        <v>Jordan Addison</v>
      </c>
      <c r="C239" s="4" t="str">
        <f ca="1">IFERROR(__xludf.DUMMYFUNCTION("INDEX(IFNA(REGEXEXTRACT(A239, ""([^ ]+)$"")))"),"MIN")</f>
        <v>MIN</v>
      </c>
      <c r="D239" s="4" t="s">
        <v>845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">
      <c r="A240" s="4" t="s">
        <v>862</v>
      </c>
      <c r="B240" s="4" t="str">
        <f t="shared" ca="1" si="0"/>
        <v>A.J. Brown</v>
      </c>
      <c r="C240" s="4" t="str">
        <f ca="1">IFERROR(__xludf.DUMMYFUNCTION("INDEX(IFNA(REGEXEXTRACT(A240, ""([^ ]+)$"")))"),"PHI")</f>
        <v>PHI</v>
      </c>
      <c r="D240" s="4" t="s">
        <v>845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1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">
      <c r="A241" s="4" t="s">
        <v>863</v>
      </c>
      <c r="B241" s="4" t="str">
        <f t="shared" ca="1" si="0"/>
        <v>Jaxon Smith-Njigba</v>
      </c>
      <c r="C241" s="4" t="str">
        <f ca="1">IFERROR(__xludf.DUMMYFUNCTION("INDEX(IFNA(REGEXEXTRACT(A241, ""([^ ]+)$"")))"),"SEA")</f>
        <v>SEA</v>
      </c>
      <c r="D241" s="4" t="s">
        <v>845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1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">
      <c r="A242" s="4" t="s">
        <v>864</v>
      </c>
      <c r="B242" s="4" t="str">
        <f t="shared" ca="1" si="0"/>
        <v>Nico Collins</v>
      </c>
      <c r="C242" s="4" t="str">
        <f ca="1">IFERROR(__xludf.DUMMYFUNCTION("INDEX(IFNA(REGEXEXTRACT(A242, ""([^ ]+)$"")))"),"HOU")</f>
        <v>HOU</v>
      </c>
      <c r="D242" s="4" t="s">
        <v>845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1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">
      <c r="A243" s="4" t="s">
        <v>865</v>
      </c>
      <c r="B243" s="4" t="str">
        <f t="shared" ca="1" si="0"/>
        <v>Jayden Reed</v>
      </c>
      <c r="C243" s="4" t="str">
        <f ca="1">IFERROR(__xludf.DUMMYFUNCTION("INDEX(IFNA(REGEXEXTRACT(A243, ""([^ ]+)$"")))"),"GB")</f>
        <v>GB</v>
      </c>
      <c r="D243" s="4" t="s">
        <v>845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">
      <c r="A244" s="4" t="s">
        <v>866</v>
      </c>
      <c r="B244" s="4" t="str">
        <f t="shared" ca="1" si="0"/>
        <v>Marvin Harrison</v>
      </c>
      <c r="C244" s="4" t="str">
        <f ca="1">IFERROR(__xludf.DUMMYFUNCTION("INDEX(IFNA(REGEXEXTRACT(A244, ""([^ ]+)$"")))"),"ARI")</f>
        <v>ARI</v>
      </c>
      <c r="D244" s="4" t="s">
        <v>845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">
      <c r="A245" s="4" t="s">
        <v>867</v>
      </c>
      <c r="B245" s="4" t="str">
        <f t="shared" ca="1" si="0"/>
        <v>D.J. Moore</v>
      </c>
      <c r="C245" s="4" t="str">
        <f ca="1">IFERROR(__xludf.DUMMYFUNCTION("INDEX(IFNA(REGEXEXTRACT(A245, ""([^ ]+)$"")))"),"CHI")</f>
        <v>CHI</v>
      </c>
      <c r="D245" s="4" t="s">
        <v>845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">
      <c r="A246" s="4" t="s">
        <v>868</v>
      </c>
      <c r="B246" s="4" t="str">
        <f t="shared" ca="1" si="0"/>
        <v>Tyreek Hill</v>
      </c>
      <c r="C246" s="4" t="str">
        <f ca="1">IFERROR(__xludf.DUMMYFUNCTION("INDEX(IFNA(REGEXEXTRACT(A246, ""([^ ]+)$"")))"),"MIA")</f>
        <v>MIA</v>
      </c>
      <c r="D246" s="4" t="s">
        <v>845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">
      <c r="A247" s="4" t="s">
        <v>869</v>
      </c>
      <c r="B247" s="4" t="str">
        <f t="shared" ca="1" si="0"/>
        <v>Jauan Jennings</v>
      </c>
      <c r="C247" s="4" t="str">
        <f ca="1">IFERROR(__xludf.DUMMYFUNCTION("INDEX(IFNA(REGEXEXTRACT(A247, ""([^ ]+)$"")))"),"SF")</f>
        <v>SF</v>
      </c>
      <c r="D247" s="4" t="s">
        <v>845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">
      <c r="A248" s="4" t="s">
        <v>870</v>
      </c>
      <c r="B248" s="4" t="str">
        <f t="shared" ca="1" si="0"/>
        <v>Zay Flowers</v>
      </c>
      <c r="C248" s="4" t="str">
        <f ca="1">IFERROR(__xludf.DUMMYFUNCTION("INDEX(IFNA(REGEXEXTRACT(A248, ""([^ ]+)$"")))"),"BAL")</f>
        <v>BAL</v>
      </c>
      <c r="D248" s="4" t="s">
        <v>845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11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">
      <c r="A249" s="4" t="s">
        <v>871</v>
      </c>
      <c r="B249" s="4" t="str">
        <f t="shared" ca="1" si="0"/>
        <v>Calvin Ridley</v>
      </c>
      <c r="C249" s="4" t="str">
        <f ca="1">IFERROR(__xludf.DUMMYFUNCTION("INDEX(IFNA(REGEXEXTRACT(A249, ""([^ ]+)$"")))"),"TEN")</f>
        <v>TEN</v>
      </c>
      <c r="D249" s="4" t="s">
        <v>845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11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">
      <c r="A250" s="4" t="s">
        <v>872</v>
      </c>
      <c r="B250" s="4" t="str">
        <f t="shared" ca="1" si="0"/>
        <v>DeVonta Smith</v>
      </c>
      <c r="C250" s="4" t="str">
        <f ca="1">IFERROR(__xludf.DUMMYFUNCTION("INDEX(IFNA(REGEXEXTRACT(A250, ""([^ ]+)$"")))"),"PHI")</f>
        <v>PHI</v>
      </c>
      <c r="D250" s="4" t="s">
        <v>845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">
      <c r="A251" s="4" t="s">
        <v>873</v>
      </c>
      <c r="B251" s="4" t="str">
        <f t="shared" ca="1" si="0"/>
        <v>Rashod Bateman</v>
      </c>
      <c r="C251" s="4" t="str">
        <f ca="1">IFERROR(__xludf.DUMMYFUNCTION("INDEX(IFNA(REGEXEXTRACT(A251, ""([^ ]+)$"")))"),"BAL")</f>
        <v>BAL</v>
      </c>
      <c r="D251" s="4" t="s">
        <v>845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">
      <c r="A252" s="4" t="s">
        <v>874</v>
      </c>
      <c r="B252" s="4" t="str">
        <f t="shared" ca="1" si="0"/>
        <v>Jakobi Meyers</v>
      </c>
      <c r="C252" s="4" t="str">
        <f ca="1">IFERROR(__xludf.DUMMYFUNCTION("INDEX(IFNA(REGEXEXTRACT(A252, ""([^ ]+)$"")))"),"LV")</f>
        <v>LV</v>
      </c>
      <c r="D252" s="4" t="s">
        <v>845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11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">
      <c r="A253" s="4" t="s">
        <v>875</v>
      </c>
      <c r="B253" s="4" t="str">
        <f t="shared" ca="1" si="0"/>
        <v>Darnell Mooney</v>
      </c>
      <c r="C253" s="4" t="str">
        <f ca="1">IFERROR(__xludf.DUMMYFUNCTION("INDEX(IFNA(REGEXEXTRACT(A253, ""([^ ]+)$"")))"),"ATL")</f>
        <v>ATL</v>
      </c>
      <c r="D253" s="4" t="s">
        <v>845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">
      <c r="A254" s="4" t="s">
        <v>876</v>
      </c>
      <c r="B254" s="4" t="str">
        <f t="shared" ca="1" si="0"/>
        <v>Puka Nacua</v>
      </c>
      <c r="C254" s="4" t="str">
        <f ca="1">IFERROR(__xludf.DUMMYFUNCTION("INDEX(IFNA(REGEXEXTRACT(A254, ""([^ ]+)$"")))"),"LA")</f>
        <v>LA</v>
      </c>
      <c r="D254" s="4" t="s">
        <v>845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">
      <c r="A255" s="4" t="s">
        <v>877</v>
      </c>
      <c r="B255" s="4" t="str">
        <f t="shared" ca="1" si="0"/>
        <v>D.K. Metcalf</v>
      </c>
      <c r="C255" s="4" t="str">
        <f ca="1">IFERROR(__xludf.DUMMYFUNCTION("INDEX(IFNA(REGEXEXTRACT(A255, ""([^ ]+)$"")))"),"SEA")</f>
        <v>SEA</v>
      </c>
      <c r="D255" s="4" t="s">
        <v>845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">
      <c r="A256" s="4" t="s">
        <v>878</v>
      </c>
      <c r="B256" s="4" t="str">
        <f t="shared" ca="1" si="0"/>
        <v>Alec Pierce</v>
      </c>
      <c r="C256" s="4" t="str">
        <f ca="1">IFERROR(__xludf.DUMMYFUNCTION("INDEX(IFNA(REGEXEXTRACT(A256, ""([^ ]+)$"")))"),"IND")</f>
        <v>IND</v>
      </c>
      <c r="D256" s="4" t="s">
        <v>845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">
      <c r="A257" s="4" t="s">
        <v>879</v>
      </c>
      <c r="B257" s="4" t="str">
        <f t="shared" ref="B257:B511" ca="1" si="1">LEFT(A257,LEN(A257)-LEN(C257)-1)</f>
        <v>Xavier Worthy</v>
      </c>
      <c r="C257" s="4" t="str">
        <f ca="1">IFERROR(__xludf.DUMMYFUNCTION("INDEX(IFNA(REGEXEXTRACT(A257, ""([^ ]+)$"")))"),"KC")</f>
        <v>KC</v>
      </c>
      <c r="D257" s="4" t="s">
        <v>845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">
      <c r="A258" s="4" t="s">
        <v>880</v>
      </c>
      <c r="B258" s="4" t="str">
        <f t="shared" ca="1" si="1"/>
        <v>Quentin Johnston</v>
      </c>
      <c r="C258" s="4" t="str">
        <f ca="1">IFERROR(__xludf.DUMMYFUNCTION("INDEX(IFNA(REGEXEXTRACT(A258, ""([^ ]+)$"")))"),"LAC")</f>
        <v>LAC</v>
      </c>
      <c r="D258" s="4" t="s">
        <v>845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">
      <c r="A259" s="4" t="s">
        <v>881</v>
      </c>
      <c r="B259" s="4" t="str">
        <f t="shared" ca="1" si="1"/>
        <v>Keenan Allen</v>
      </c>
      <c r="C259" s="4" t="str">
        <f ca="1">IFERROR(__xludf.DUMMYFUNCTION("INDEX(IFNA(REGEXEXTRACT(A259, ""([^ ]+)$"")))"),"CHI")</f>
        <v>CHI</v>
      </c>
      <c r="D259" s="4" t="s">
        <v>845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">
      <c r="A260" s="4" t="s">
        <v>882</v>
      </c>
      <c r="B260" s="4" t="str">
        <f t="shared" ca="1" si="1"/>
        <v>Josh Downs</v>
      </c>
      <c r="C260" s="4" t="str">
        <f ca="1">IFERROR(__xludf.DUMMYFUNCTION("INDEX(IFNA(REGEXEXTRACT(A260, ""([^ ]+)$"")))"),"IND")</f>
        <v>IND</v>
      </c>
      <c r="D260" s="4" t="s">
        <v>845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">
      <c r="A261" s="4" t="s">
        <v>883</v>
      </c>
      <c r="B261" s="4" t="str">
        <f t="shared" ca="1" si="1"/>
        <v>Cooper Kupp</v>
      </c>
      <c r="C261" s="4" t="str">
        <f ca="1">IFERROR(__xludf.DUMMYFUNCTION("INDEX(IFNA(REGEXEXTRACT(A261, ""([^ ]+)$"")))"),"LA")</f>
        <v>LA</v>
      </c>
      <c r="D261" s="4" t="s">
        <v>845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">
      <c r="A262" s="4" t="s">
        <v>884</v>
      </c>
      <c r="B262" s="4" t="str">
        <f t="shared" ca="1" si="1"/>
        <v>George Pickens</v>
      </c>
      <c r="C262" s="4" t="str">
        <f ca="1">IFERROR(__xludf.DUMMYFUNCTION("INDEX(IFNA(REGEXEXTRACT(A262, ""([^ ]+)$"")))"),"PIT")</f>
        <v>PIT</v>
      </c>
      <c r="D262" s="4" t="s">
        <v>845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">
      <c r="A263" s="4" t="s">
        <v>885</v>
      </c>
      <c r="B263" s="4" t="str">
        <f t="shared" ca="1" si="1"/>
        <v>Khalil Shakir</v>
      </c>
      <c r="C263" s="4" t="str">
        <f ca="1">IFERROR(__xludf.DUMMYFUNCTION("INDEX(IFNA(REGEXEXTRACT(A263, ""([^ ]+)$"")))"),"BUF")</f>
        <v>BUF</v>
      </c>
      <c r="D263" s="4" t="s">
        <v>845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">
      <c r="A264" s="4" t="s">
        <v>886</v>
      </c>
      <c r="B264" s="4" t="str">
        <f t="shared" ca="1" si="1"/>
        <v>Jalen Tolbert</v>
      </c>
      <c r="C264" s="4" t="str">
        <f ca="1">IFERROR(__xludf.DUMMYFUNCTION("INDEX(IFNA(REGEXEXTRACT(A264, ""([^ ]+)$"")))"),"DAL")</f>
        <v>DAL</v>
      </c>
      <c r="D264" s="4" t="s">
        <v>845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">
      <c r="A265" s="4" t="s">
        <v>887</v>
      </c>
      <c r="B265" s="4" t="str">
        <f t="shared" ca="1" si="1"/>
        <v>Nick Westbrook</v>
      </c>
      <c r="C265" s="4" t="str">
        <f ca="1">IFERROR(__xludf.DUMMYFUNCTION("INDEX(IFNA(REGEXEXTRACT(A265, ""([^ ]+)$"")))"),"TEN")</f>
        <v>TEN</v>
      </c>
      <c r="D265" s="4" t="s">
        <v>845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">
      <c r="A266" s="4" t="s">
        <v>888</v>
      </c>
      <c r="B266" s="4" t="str">
        <f t="shared" ca="1" si="1"/>
        <v>Deebo Samuel</v>
      </c>
      <c r="C266" s="4" t="str">
        <f ca="1">IFERROR(__xludf.DUMMYFUNCTION("INDEX(IFNA(REGEXEXTRACT(A266, ""([^ ]+)$"")))"),"SF")</f>
        <v>SF</v>
      </c>
      <c r="D266" s="4" t="s">
        <v>845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">
      <c r="A267" s="4" t="s">
        <v>889</v>
      </c>
      <c r="B267" s="4" t="str">
        <f t="shared" ca="1" si="1"/>
        <v>Jalen McMillan</v>
      </c>
      <c r="C267" s="4" t="str">
        <f ca="1">IFERROR(__xludf.DUMMYFUNCTION("INDEX(IFNA(REGEXEXTRACT(A267, ""([^ ]+)$"")))"),"TB")</f>
        <v>TB</v>
      </c>
      <c r="D267" s="4" t="s">
        <v>845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">
      <c r="A268" s="4" t="s">
        <v>890</v>
      </c>
      <c r="B268" s="4" t="str">
        <f t="shared" ca="1" si="1"/>
        <v>Michael Pittman</v>
      </c>
      <c r="C268" s="4" t="str">
        <f ca="1">IFERROR(__xludf.DUMMYFUNCTION("INDEX(IFNA(REGEXEXTRACT(A268, ""([^ ]+)$"")))"),"IND")</f>
        <v>IND</v>
      </c>
      <c r="D268" s="4" t="s">
        <v>845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">
      <c r="A269" s="4" t="s">
        <v>891</v>
      </c>
      <c r="B269" s="4" t="str">
        <f t="shared" ca="1" si="1"/>
        <v>Adam Thielen</v>
      </c>
      <c r="C269" s="4" t="str">
        <f ca="1">IFERROR(__xludf.DUMMYFUNCTION("INDEX(IFNA(REGEXEXTRACT(A269, ""([^ ]+)$"")))"),"CAR")</f>
        <v>CAR</v>
      </c>
      <c r="D269" s="4" t="s">
        <v>845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">
      <c r="A270" s="4" t="s">
        <v>892</v>
      </c>
      <c r="B270" s="4" t="str">
        <f t="shared" ca="1" si="1"/>
        <v>Demarcus Robinson</v>
      </c>
      <c r="C270" s="4" t="str">
        <f ca="1">IFERROR(__xludf.DUMMYFUNCTION("INDEX(IFNA(REGEXEXTRACT(A270, ""([^ ]+)$"")))"),"LA")</f>
        <v>LA</v>
      </c>
      <c r="D270" s="4" t="s">
        <v>845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">
      <c r="A271" s="4" t="s">
        <v>893</v>
      </c>
      <c r="B271" s="4" t="str">
        <f t="shared" ca="1" si="1"/>
        <v>Rome Odunze</v>
      </c>
      <c r="C271" s="4" t="str">
        <f ca="1">IFERROR(__xludf.DUMMYFUNCTION("INDEX(IFNA(REGEXEXTRACT(A271, ""([^ ]+)$"")))"),"CHI")</f>
        <v>CHI</v>
      </c>
      <c r="D271" s="4" t="s">
        <v>845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">
      <c r="A272" s="4" t="s">
        <v>894</v>
      </c>
      <c r="B272" s="4" t="str">
        <f t="shared" ca="1" si="1"/>
        <v>Chris Godwin</v>
      </c>
      <c r="C272" s="4" t="str">
        <f ca="1">IFERROR(__xludf.DUMMYFUNCTION("INDEX(IFNA(REGEXEXTRACT(A272, ""([^ ]+)$"")))"),"TB")</f>
        <v>TB</v>
      </c>
      <c r="D272" s="4" t="s">
        <v>845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">
      <c r="A273" s="4" t="s">
        <v>895</v>
      </c>
      <c r="B273" s="4" t="str">
        <f t="shared" ca="1" si="1"/>
        <v>Jaylen Waddle</v>
      </c>
      <c r="C273" s="4" t="str">
        <f ca="1">IFERROR(__xludf.DUMMYFUNCTION("INDEX(IFNA(REGEXEXTRACT(A273, ""([^ ]+)$"")))"),"MIA")</f>
        <v>MIA</v>
      </c>
      <c r="D273" s="4" t="s">
        <v>845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">
      <c r="A274" s="4" t="s">
        <v>896</v>
      </c>
      <c r="B274" s="4" t="str">
        <f t="shared" ca="1" si="1"/>
        <v>DeAndre Hopkins</v>
      </c>
      <c r="C274" s="4" t="str">
        <f ca="1">IFERROR(__xludf.DUMMYFUNCTION("INDEX(IFNA(REGEXEXTRACT(A274, ""([^ ]+)$"")))"),"KC")</f>
        <v>KC</v>
      </c>
      <c r="D274" s="4" t="s">
        <v>845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">
      <c r="A275" s="4" t="s">
        <v>897</v>
      </c>
      <c r="B275" s="4" t="str">
        <f t="shared" ca="1" si="1"/>
        <v>Allen Lazard</v>
      </c>
      <c r="C275" s="4" t="str">
        <f ca="1">IFERROR(__xludf.DUMMYFUNCTION("INDEX(IFNA(REGEXEXTRACT(A275, ""([^ ]+)$"")))"),"NYJ")</f>
        <v>NYJ</v>
      </c>
      <c r="D275" s="4" t="s">
        <v>845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">
      <c r="A276" s="4" t="s">
        <v>898</v>
      </c>
      <c r="B276" s="4" t="str">
        <f t="shared" ca="1" si="1"/>
        <v>Wan'Dale Robinson</v>
      </c>
      <c r="C276" s="4" t="str">
        <f ca="1">IFERROR(__xludf.DUMMYFUNCTION("INDEX(IFNA(REGEXEXTRACT(A276, ""([^ ]+)$"")))"),"NYG")</f>
        <v>NYG</v>
      </c>
      <c r="D276" s="4" t="s">
        <v>845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">
      <c r="A277" s="4" t="s">
        <v>899</v>
      </c>
      <c r="B277" s="4" t="str">
        <f t="shared" ca="1" si="1"/>
        <v>Nathaniel Dell</v>
      </c>
      <c r="C277" s="4" t="str">
        <f ca="1">IFERROR(__xludf.DUMMYFUNCTION("INDEX(IFNA(REGEXEXTRACT(A277, ""([^ ]+)$"")))"),"HOU")</f>
        <v>HOU</v>
      </c>
      <c r="D277" s="4" t="s">
        <v>845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">
      <c r="A278" s="4" t="s">
        <v>900</v>
      </c>
      <c r="B278" s="4" t="str">
        <f t="shared" ca="1" si="1"/>
        <v>Marvin Mims</v>
      </c>
      <c r="C278" s="4" t="str">
        <f ca="1">IFERROR(__xludf.DUMMYFUNCTION("INDEX(IFNA(REGEXEXTRACT(A278, ""([^ ]+)$"")))"),"DEN")</f>
        <v>DEN</v>
      </c>
      <c r="D278" s="4" t="s">
        <v>845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">
      <c r="A279" s="4" t="s">
        <v>901</v>
      </c>
      <c r="B279" s="4" t="str">
        <f t="shared" ca="1" si="1"/>
        <v>Romeo Doubs</v>
      </c>
      <c r="C279" s="4" t="str">
        <f ca="1">IFERROR(__xludf.DUMMYFUNCTION("INDEX(IFNA(REGEXEXTRACT(A279, ""([^ ]+)$"")))"),"GB")</f>
        <v>GB</v>
      </c>
      <c r="D279" s="4" t="s">
        <v>845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">
      <c r="A280" s="4" t="s">
        <v>902</v>
      </c>
      <c r="B280" s="4" t="str">
        <f t="shared" ca="1" si="1"/>
        <v>Keon Coleman</v>
      </c>
      <c r="C280" s="4" t="str">
        <f ca="1">IFERROR(__xludf.DUMMYFUNCTION("INDEX(IFNA(REGEXEXTRACT(A280, ""([^ ]+)$"")))"),"BUF")</f>
        <v>BUF</v>
      </c>
      <c r="D280" s="4" t="s">
        <v>845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">
      <c r="A281" s="4" t="s">
        <v>903</v>
      </c>
      <c r="B281" s="4" t="str">
        <f t="shared" ca="1" si="1"/>
        <v>Andrei Iosivas</v>
      </c>
      <c r="C281" s="4" t="str">
        <f ca="1">IFERROR(__xludf.DUMMYFUNCTION("INDEX(IFNA(REGEXEXTRACT(A281, ""([^ ]+)$"")))"),"CIN")</f>
        <v>CIN</v>
      </c>
      <c r="D281" s="4" t="s">
        <v>845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">
      <c r="A282" s="4" t="s">
        <v>904</v>
      </c>
      <c r="B282" s="4" t="str">
        <f t="shared" ca="1" si="1"/>
        <v>Amari Cooper</v>
      </c>
      <c r="C282" s="4" t="str">
        <f ca="1">IFERROR(__xludf.DUMMYFUNCTION("INDEX(IFNA(REGEXEXTRACT(A282, ""([^ ]+)$"")))"),"BUF")</f>
        <v>BUF</v>
      </c>
      <c r="D282" s="4" t="s">
        <v>845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">
      <c r="A283" s="4" t="s">
        <v>905</v>
      </c>
      <c r="B283" s="4" t="str">
        <f t="shared" ca="1" si="1"/>
        <v>Demario Douglas</v>
      </c>
      <c r="C283" s="4" t="str">
        <f ca="1">IFERROR(__xludf.DUMMYFUNCTION("INDEX(IFNA(REGEXEXTRACT(A283, ""([^ ]+)$"")))"),"NE")</f>
        <v>NE</v>
      </c>
      <c r="D283" s="4" t="s">
        <v>845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">
      <c r="A284" s="4" t="s">
        <v>906</v>
      </c>
      <c r="B284" s="4" t="str">
        <f t="shared" ca="1" si="1"/>
        <v>Tre Tucker</v>
      </c>
      <c r="C284" s="4" t="str">
        <f ca="1">IFERROR(__xludf.DUMMYFUNCTION("INDEX(IFNA(REGEXEXTRACT(A284, ""([^ ]+)$"")))"),"LV")</f>
        <v>LV</v>
      </c>
      <c r="D284" s="4" t="s">
        <v>845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">
      <c r="A285" s="4" t="s">
        <v>907</v>
      </c>
      <c r="B285" s="4" t="str">
        <f t="shared" ca="1" si="1"/>
        <v>Kayshon Boutte</v>
      </c>
      <c r="C285" s="4" t="str">
        <f ca="1">IFERROR(__xludf.DUMMYFUNCTION("INDEX(IFNA(REGEXEXTRACT(A285, ""([^ ]+)$"")))"),"NE")</f>
        <v>NE</v>
      </c>
      <c r="D285" s="4" t="s">
        <v>845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">
      <c r="A286" s="4" t="s">
        <v>908</v>
      </c>
      <c r="B286" s="4" t="str">
        <f t="shared" ca="1" si="1"/>
        <v>Jalen Nailor</v>
      </c>
      <c r="C286" s="4" t="str">
        <f ca="1">IFERROR(__xludf.DUMMYFUNCTION("INDEX(IFNA(REGEXEXTRACT(A286, ""([^ ]+)$"")))"),"MIN")</f>
        <v>MIN</v>
      </c>
      <c r="D286" s="4" t="s">
        <v>845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">
      <c r="A287" s="4" t="s">
        <v>909</v>
      </c>
      <c r="B287" s="4" t="str">
        <f t="shared" ca="1" si="1"/>
        <v>Christian Watson</v>
      </c>
      <c r="C287" s="4" t="str">
        <f ca="1">IFERROR(__xludf.DUMMYFUNCTION("INDEX(IFNA(REGEXEXTRACT(A287, ""([^ ]+)$"")))"),"GB")</f>
        <v>GB</v>
      </c>
      <c r="D287" s="4" t="s">
        <v>845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">
      <c r="A288" s="4" t="s">
        <v>910</v>
      </c>
      <c r="B288" s="4" t="str">
        <f t="shared" ca="1" si="1"/>
        <v>Michael Wilson</v>
      </c>
      <c r="C288" s="4" t="str">
        <f ca="1">IFERROR(__xludf.DUMMYFUNCTION("INDEX(IFNA(REGEXEXTRACT(A288, ""([^ ]+)$"")))"),"ARI")</f>
        <v>ARI</v>
      </c>
      <c r="D288" s="4" t="s">
        <v>845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">
      <c r="A289" s="4" t="s">
        <v>911</v>
      </c>
      <c r="B289" s="4" t="str">
        <f t="shared" ca="1" si="1"/>
        <v>Calvin Austin</v>
      </c>
      <c r="C289" s="4" t="str">
        <f ca="1">IFERROR(__xludf.DUMMYFUNCTION("INDEX(IFNA(REGEXEXTRACT(A289, ""([^ ]+)$"")))"),"PIT")</f>
        <v>PIT</v>
      </c>
      <c r="D289" s="4" t="s">
        <v>845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">
      <c r="A290" s="4" t="s">
        <v>912</v>
      </c>
      <c r="B290" s="4" t="str">
        <f t="shared" ca="1" si="1"/>
        <v>Stefon Diggs</v>
      </c>
      <c r="C290" s="4" t="str">
        <f ca="1">IFERROR(__xludf.DUMMYFUNCTION("INDEX(IFNA(REGEXEXTRACT(A290, ""([^ ]+)$"")))"),"HOU")</f>
        <v>HOU</v>
      </c>
      <c r="D290" s="4" t="s">
        <v>845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">
      <c r="A291" s="4" t="s">
        <v>913</v>
      </c>
      <c r="B291" s="4" t="str">
        <f t="shared" ca="1" si="1"/>
        <v>Xavier Legette</v>
      </c>
      <c r="C291" s="4" t="str">
        <f ca="1">IFERROR(__xludf.DUMMYFUNCTION("INDEX(IFNA(REGEXEXTRACT(A291, ""([^ ]+)$"")))"),"CAR")</f>
        <v>CAR</v>
      </c>
      <c r="D291" s="4" t="s">
        <v>845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">
      <c r="A292" s="4" t="s">
        <v>914</v>
      </c>
      <c r="B292" s="4" t="str">
        <f t="shared" ca="1" si="1"/>
        <v>Ray Ray McCloud</v>
      </c>
      <c r="C292" s="4" t="str">
        <f ca="1">IFERROR(__xludf.DUMMYFUNCTION("INDEX(IFNA(REGEXEXTRACT(A292, ""([^ ]+)$"")))"),"ATL")</f>
        <v>ATL</v>
      </c>
      <c r="D292" s="4" t="s">
        <v>845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">
      <c r="A293" s="4" t="s">
        <v>915</v>
      </c>
      <c r="B293" s="4" t="str">
        <f t="shared" ca="1" si="1"/>
        <v>Dontayvion Wicks</v>
      </c>
      <c r="C293" s="4" t="str">
        <f ca="1">IFERROR(__xludf.DUMMYFUNCTION("INDEX(IFNA(REGEXEXTRACT(A293, ""([^ ]+)$"")))"),"GB")</f>
        <v>GB</v>
      </c>
      <c r="D293" s="4" t="s">
        <v>845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">
      <c r="A294" s="4" t="s">
        <v>916</v>
      </c>
      <c r="B294" s="4" t="str">
        <f t="shared" ca="1" si="1"/>
        <v>Tyler Lockett</v>
      </c>
      <c r="C294" s="4" t="str">
        <f ca="1">IFERROR(__xludf.DUMMYFUNCTION("INDEX(IFNA(REGEXEXTRACT(A294, ""([^ ]+)$"")))"),"SEA")</f>
        <v>SEA</v>
      </c>
      <c r="D294" s="4" t="s">
        <v>845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">
      <c r="A295" s="4" t="s">
        <v>917</v>
      </c>
      <c r="B295" s="4" t="str">
        <f t="shared" ca="1" si="1"/>
        <v>Darius Slayton</v>
      </c>
      <c r="C295" s="4" t="str">
        <f ca="1">IFERROR(__xludf.DUMMYFUNCTION("INDEX(IFNA(REGEXEXTRACT(A295, ""([^ ]+)$"")))"),"NYG")</f>
        <v>NYG</v>
      </c>
      <c r="D295" s="4" t="s">
        <v>845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">
      <c r="A296" s="4" t="s">
        <v>918</v>
      </c>
      <c r="B296" s="4" t="str">
        <f t="shared" ca="1" si="1"/>
        <v>Josh Palmer</v>
      </c>
      <c r="C296" s="4" t="str">
        <f ca="1">IFERROR(__xludf.DUMMYFUNCTION("INDEX(IFNA(REGEXEXTRACT(A296, ""([^ ]+)$"")))"),"LAC")</f>
        <v>LAC</v>
      </c>
      <c r="D296" s="4" t="s">
        <v>845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">
      <c r="A297" s="4" t="s">
        <v>919</v>
      </c>
      <c r="B297" s="4" t="str">
        <f t="shared" ca="1" si="1"/>
        <v>Olamide Zaccheaus</v>
      </c>
      <c r="C297" s="4" t="str">
        <f ca="1">IFERROR(__xludf.DUMMYFUNCTION("INDEX(IFNA(REGEXEXTRACT(A297, ""([^ ]+)$"")))"),"WAS")</f>
        <v>WAS</v>
      </c>
      <c r="D297" s="4" t="s">
        <v>845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">
      <c r="A298" s="4" t="s">
        <v>920</v>
      </c>
      <c r="B298" s="4" t="str">
        <f t="shared" ca="1" si="1"/>
        <v>Mack Hollins</v>
      </c>
      <c r="C298" s="4" t="str">
        <f ca="1">IFERROR(__xludf.DUMMYFUNCTION("INDEX(IFNA(REGEXEXTRACT(A298, ""([^ ]+)$"")))"),"BUF")</f>
        <v>BUF</v>
      </c>
      <c r="D298" s="4" t="s">
        <v>845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">
      <c r="A299" s="4" t="s">
        <v>921</v>
      </c>
      <c r="B299" s="4" t="str">
        <f t="shared" ca="1" si="1"/>
        <v>Marquez Valdes-Scantling</v>
      </c>
      <c r="C299" s="4" t="str">
        <f ca="1">IFERROR(__xludf.DUMMYFUNCTION("INDEX(IFNA(REGEXEXTRACT(A299, ""([^ ]+)$"")))"),"NO")</f>
        <v>NO</v>
      </c>
      <c r="D299" s="4" t="s">
        <v>845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">
      <c r="A300" s="4" t="s">
        <v>922</v>
      </c>
      <c r="B300" s="4" t="str">
        <f t="shared" ca="1" si="1"/>
        <v>Devaughn Vele</v>
      </c>
      <c r="C300" s="4" t="str">
        <f ca="1">IFERROR(__xludf.DUMMYFUNCTION("INDEX(IFNA(REGEXEXTRACT(A300, ""([^ ]+)$"")))"),"DEN")</f>
        <v>DEN</v>
      </c>
      <c r="D300" s="4" t="s">
        <v>845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">
      <c r="A301" s="4" t="s">
        <v>923</v>
      </c>
      <c r="B301" s="4" t="str">
        <f t="shared" ca="1" si="1"/>
        <v>Ricky Pearsall</v>
      </c>
      <c r="C301" s="4" t="str">
        <f ca="1">IFERROR(__xludf.DUMMYFUNCTION("INDEX(IFNA(REGEXEXTRACT(A301, ""([^ ]+)$"")))"),"SF")</f>
        <v>SF</v>
      </c>
      <c r="D301" s="4" t="s">
        <v>845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">
      <c r="A302" s="4" t="s">
        <v>924</v>
      </c>
      <c r="B302" s="4" t="str">
        <f t="shared" ca="1" si="1"/>
        <v>Jalen Coker</v>
      </c>
      <c r="C302" s="4" t="str">
        <f ca="1">IFERROR(__xludf.DUMMYFUNCTION("INDEX(IFNA(REGEXEXTRACT(A302, ""([^ ]+)$"")))"),"CAR")</f>
        <v>CAR</v>
      </c>
      <c r="D302" s="4" t="s">
        <v>845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">
      <c r="A303" s="4" t="s">
        <v>925</v>
      </c>
      <c r="B303" s="4" t="str">
        <f t="shared" ca="1" si="1"/>
        <v>Parker Washington</v>
      </c>
      <c r="C303" s="4" t="str">
        <f ca="1">IFERROR(__xludf.DUMMYFUNCTION("INDEX(IFNA(REGEXEXTRACT(A303, ""([^ ]+)$"")))"),"JAX")</f>
        <v>JAX</v>
      </c>
      <c r="D303" s="4" t="s">
        <v>845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">
      <c r="A304" s="4" t="s">
        <v>926</v>
      </c>
      <c r="B304" s="4" t="str">
        <f t="shared" ca="1" si="1"/>
        <v>Elijah Moore</v>
      </c>
      <c r="C304" s="4" t="str">
        <f ca="1">IFERROR(__xludf.DUMMYFUNCTION("INDEX(IFNA(REGEXEXTRACT(A304, ""([^ ]+)$"")))"),"CLE")</f>
        <v>CLE</v>
      </c>
      <c r="D304" s="4" t="s">
        <v>845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">
      <c r="A305" s="4" t="s">
        <v>927</v>
      </c>
      <c r="B305" s="4" t="str">
        <f t="shared" ca="1" si="1"/>
        <v>Tim Patrick</v>
      </c>
      <c r="C305" s="4" t="str">
        <f ca="1">IFERROR(__xludf.DUMMYFUNCTION("INDEX(IFNA(REGEXEXTRACT(A305, ""([^ ]+)$"")))"),"DET")</f>
        <v>DET</v>
      </c>
      <c r="D305" s="4" t="s">
        <v>845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">
      <c r="A306" s="4" t="s">
        <v>928</v>
      </c>
      <c r="B306" s="4" t="str">
        <f t="shared" ca="1" si="1"/>
        <v>KaVontae Turpin</v>
      </c>
      <c r="C306" s="4" t="str">
        <f ca="1">IFERROR(__xludf.DUMMYFUNCTION("INDEX(IFNA(REGEXEXTRACT(A306, ""([^ ]+)$"")))"),"DAL")</f>
        <v>DAL</v>
      </c>
      <c r="D306" s="4" t="s">
        <v>845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">
      <c r="A307" s="4" t="s">
        <v>929</v>
      </c>
      <c r="B307" s="4" t="str">
        <f t="shared" ca="1" si="1"/>
        <v>Rashid Shaheed</v>
      </c>
      <c r="C307" s="4" t="str">
        <f ca="1">IFERROR(__xludf.DUMMYFUNCTION("INDEX(IFNA(REGEXEXTRACT(A307, ""([^ ]+)$"")))"),"NO")</f>
        <v>NO</v>
      </c>
      <c r="D307" s="4" t="s">
        <v>845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">
      <c r="A308" s="4" t="s">
        <v>930</v>
      </c>
      <c r="B308" s="4" t="str">
        <f t="shared" ca="1" si="1"/>
        <v>Diontae Johnson</v>
      </c>
      <c r="C308" s="4" t="str">
        <f ca="1">IFERROR(__xludf.DUMMYFUNCTION("INDEX(IFNA(REGEXEXTRACT(A308, ""([^ ]+)$"")))"),"BAL")</f>
        <v>BAL</v>
      </c>
      <c r="D308" s="4" t="s">
        <v>845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">
      <c r="A309" s="4" t="s">
        <v>931</v>
      </c>
      <c r="B309" s="4" t="str">
        <f t="shared" ca="1" si="1"/>
        <v>Chatarius Atwell</v>
      </c>
      <c r="C309" s="4" t="str">
        <f ca="1">IFERROR(__xludf.DUMMYFUNCTION("INDEX(IFNA(REGEXEXTRACT(A309, ""([^ ]+)$"")))"),"LA")</f>
        <v>LA</v>
      </c>
      <c r="D309" s="4" t="s">
        <v>845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">
      <c r="A310" s="4" t="s">
        <v>932</v>
      </c>
      <c r="B310" s="4" t="str">
        <f t="shared" ca="1" si="1"/>
        <v>Cedric Tillman</v>
      </c>
      <c r="C310" s="4" t="str">
        <f ca="1">IFERROR(__xludf.DUMMYFUNCTION("INDEX(IFNA(REGEXEXTRACT(A310, ""([^ ]+)$"")))"),"CLE")</f>
        <v>CLE</v>
      </c>
      <c r="D310" s="4" t="s">
        <v>845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">
      <c r="A311" s="4" t="s">
        <v>933</v>
      </c>
      <c r="B311" s="4" t="str">
        <f t="shared" ca="1" si="1"/>
        <v>Noah Brown</v>
      </c>
      <c r="C311" s="4" t="str">
        <f ca="1">IFERROR(__xludf.DUMMYFUNCTION("INDEX(IFNA(REGEXEXTRACT(A311, ""([^ ]+)$"")))"),"WAS")</f>
        <v>WAS</v>
      </c>
      <c r="D311" s="4" t="s">
        <v>845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">
      <c r="A312" s="4" t="s">
        <v>934</v>
      </c>
      <c r="B312" s="4" t="str">
        <f t="shared" ca="1" si="1"/>
        <v>David Moore</v>
      </c>
      <c r="C312" s="4" t="str">
        <f ca="1">IFERROR(__xludf.DUMMYFUNCTION("INDEX(IFNA(REGEXEXTRACT(A312, ""([^ ]+)$"")))"),"CAR")</f>
        <v>CAR</v>
      </c>
      <c r="D312" s="4" t="s">
        <v>845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">
      <c r="A313" s="4" t="s">
        <v>935</v>
      </c>
      <c r="B313" s="4" t="str">
        <f t="shared" ca="1" si="1"/>
        <v>Greg Dortch</v>
      </c>
      <c r="C313" s="4" t="str">
        <f ca="1">IFERROR(__xludf.DUMMYFUNCTION("INDEX(IFNA(REGEXEXTRACT(A313, ""([^ ]+)$"")))"),"ARI")</f>
        <v>ARI</v>
      </c>
      <c r="D313" s="4" t="s">
        <v>845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">
      <c r="A314" s="4" t="s">
        <v>936</v>
      </c>
      <c r="B314" s="4" t="str">
        <f t="shared" ca="1" si="1"/>
        <v>Chris Olave</v>
      </c>
      <c r="C314" s="4" t="str">
        <f ca="1">IFERROR(__xludf.DUMMYFUNCTION("INDEX(IFNA(REGEXEXTRACT(A314, ""([^ ]+)$"")))"),"NO")</f>
        <v>NO</v>
      </c>
      <c r="D314" s="4" t="s">
        <v>845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">
      <c r="A315" s="4" t="s">
        <v>937</v>
      </c>
      <c r="B315" s="4" t="str">
        <f t="shared" ca="1" si="1"/>
        <v>Sterling Shepard</v>
      </c>
      <c r="C315" s="4" t="str">
        <f ca="1">IFERROR(__xludf.DUMMYFUNCTION("INDEX(IFNA(REGEXEXTRACT(A315, ""([^ ]+)$"")))"),"TB")</f>
        <v>TB</v>
      </c>
      <c r="D315" s="4" t="s">
        <v>845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">
      <c r="A316" s="4" t="s">
        <v>938</v>
      </c>
      <c r="B316" s="4" t="str">
        <f t="shared" ca="1" si="1"/>
        <v>Christian Kirk</v>
      </c>
      <c r="C316" s="4" t="str">
        <f ca="1">IFERROR(__xludf.DUMMYFUNCTION("INDEX(IFNA(REGEXEXTRACT(A316, ""([^ ]+)$"")))"),"JAX")</f>
        <v>JAX</v>
      </c>
      <c r="D316" s="4" t="s">
        <v>845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">
      <c r="A317" s="4" t="s">
        <v>939</v>
      </c>
      <c r="B317" s="4" t="str">
        <f t="shared" ca="1" si="1"/>
        <v>Rashee Rice</v>
      </c>
      <c r="C317" s="4" t="str">
        <f ca="1">IFERROR(__xludf.DUMMYFUNCTION("INDEX(IFNA(REGEXEXTRACT(A317, ""([^ ]+)$"")))"),"KC")</f>
        <v>KC</v>
      </c>
      <c r="D317" s="4" t="s">
        <v>845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">
      <c r="A318" s="4" t="s">
        <v>940</v>
      </c>
      <c r="B318" s="4" t="str">
        <f t="shared" ca="1" si="1"/>
        <v>Brandin Cooks</v>
      </c>
      <c r="C318" s="4" t="str">
        <f ca="1">IFERROR(__xludf.DUMMYFUNCTION("INDEX(IFNA(REGEXEXTRACT(A318, ""([^ ]+)$"")))"),"DAL")</f>
        <v>DAL</v>
      </c>
      <c r="D318" s="4" t="s">
        <v>845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">
      <c r="A319" s="4" t="s">
        <v>941</v>
      </c>
      <c r="B319" s="4" t="str">
        <f t="shared" ca="1" si="1"/>
        <v>Van Jefferson</v>
      </c>
      <c r="C319" s="4" t="str">
        <f ca="1">IFERROR(__xludf.DUMMYFUNCTION("INDEX(IFNA(REGEXEXTRACT(A319, ""([^ ]+)$"")))"),"PIT")</f>
        <v>PIT</v>
      </c>
      <c r="D319" s="4" t="s">
        <v>845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">
      <c r="A320" s="4" t="s">
        <v>942</v>
      </c>
      <c r="B320" s="4" t="str">
        <f t="shared" ca="1" si="1"/>
        <v>Justin Watson</v>
      </c>
      <c r="C320" s="4" t="str">
        <f ca="1">IFERROR(__xludf.DUMMYFUNCTION("INDEX(IFNA(REGEXEXTRACT(A320, ""([^ ]+)$"")))"),"KC")</f>
        <v>KC</v>
      </c>
      <c r="D320" s="4" t="s">
        <v>845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">
      <c r="A321" s="4" t="s">
        <v>943</v>
      </c>
      <c r="B321" s="4" t="str">
        <f t="shared" ca="1" si="1"/>
        <v>Brandon Aiyuk</v>
      </c>
      <c r="C321" s="4" t="str">
        <f ca="1">IFERROR(__xludf.DUMMYFUNCTION("INDEX(IFNA(REGEXEXTRACT(A321, ""([^ ]+)$"")))"),"SF")</f>
        <v>SF</v>
      </c>
      <c r="D321" s="4" t="s">
        <v>845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">
      <c r="A322" s="4" t="s">
        <v>944</v>
      </c>
      <c r="B322" s="4" t="str">
        <f t="shared" ca="1" si="1"/>
        <v>Troy Franklin</v>
      </c>
      <c r="C322" s="4" t="str">
        <f ca="1">IFERROR(__xludf.DUMMYFUNCTION("INDEX(IFNA(REGEXEXTRACT(A322, ""([^ ]+)$"")))"),"DEN")</f>
        <v>DEN</v>
      </c>
      <c r="D322" s="4" t="s">
        <v>845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">
      <c r="A323" s="4" t="s">
        <v>945</v>
      </c>
      <c r="B323" s="4" t="str">
        <f t="shared" ca="1" si="1"/>
        <v>Kendrick Bourne</v>
      </c>
      <c r="C323" s="4" t="str">
        <f ca="1">IFERROR(__xludf.DUMMYFUNCTION("INDEX(IFNA(REGEXEXTRACT(A323, ""([^ ]+)$"")))"),"NE")</f>
        <v>NE</v>
      </c>
      <c r="D323" s="4" t="s">
        <v>845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">
      <c r="A324" s="4" t="s">
        <v>946</v>
      </c>
      <c r="B324" s="4" t="str">
        <f t="shared" ca="1" si="1"/>
        <v>Tyler Boyd</v>
      </c>
      <c r="C324" s="4" t="str">
        <f ca="1">IFERROR(__xludf.DUMMYFUNCTION("INDEX(IFNA(REGEXEXTRACT(A324, ""([^ ]+)$"")))"),"TEN")</f>
        <v>TEN</v>
      </c>
      <c r="D324" s="4" t="s">
        <v>845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">
      <c r="A325" s="4" t="s">
        <v>947</v>
      </c>
      <c r="B325" s="4" t="str">
        <f t="shared" ca="1" si="1"/>
        <v>Dyami Brown</v>
      </c>
      <c r="C325" s="4" t="str">
        <f ca="1">IFERROR(__xludf.DUMMYFUNCTION("INDEX(IFNA(REGEXEXTRACT(A325, ""([^ ]+)$"")))"),"WAS")</f>
        <v>WAS</v>
      </c>
      <c r="D325" s="4" t="s">
        <v>845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">
      <c r="A326" s="4" t="s">
        <v>948</v>
      </c>
      <c r="B326" s="4" t="str">
        <f t="shared" ca="1" si="1"/>
        <v>Gabriel Davis</v>
      </c>
      <c r="C326" s="4" t="str">
        <f ca="1">IFERROR(__xludf.DUMMYFUNCTION("INDEX(IFNA(REGEXEXTRACT(A326, ""([^ ]+)$"")))"),"JAX")</f>
        <v>JAX</v>
      </c>
      <c r="D326" s="4" t="s">
        <v>845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">
      <c r="A327" s="4" t="s">
        <v>949</v>
      </c>
      <c r="B327" s="4" t="str">
        <f t="shared" ca="1" si="1"/>
        <v>Tyler Johnson</v>
      </c>
      <c r="C327" s="4" t="str">
        <f ca="1">IFERROR(__xludf.DUMMYFUNCTION("INDEX(IFNA(REGEXEXTRACT(A327, ""([^ ]+)$"")))"),"LA")</f>
        <v>LA</v>
      </c>
      <c r="D327" s="4" t="s">
        <v>845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">
      <c r="A328" s="4" t="s">
        <v>950</v>
      </c>
      <c r="B328" s="4" t="str">
        <f t="shared" ca="1" si="1"/>
        <v>Kalif Raymond</v>
      </c>
      <c r="C328" s="4" t="str">
        <f ca="1">IFERROR(__xludf.DUMMYFUNCTION("INDEX(IFNA(REGEXEXTRACT(A328, ""([^ ]+)$"")))"),"DET")</f>
        <v>DET</v>
      </c>
      <c r="D328" s="4" t="s">
        <v>845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">
      <c r="A329" s="4" t="s">
        <v>951</v>
      </c>
      <c r="B329" s="4" t="str">
        <f t="shared" ca="1" si="1"/>
        <v>JuJu Smith-Schuster</v>
      </c>
      <c r="C329" s="4" t="str">
        <f ca="1">IFERROR(__xludf.DUMMYFUNCTION("INDEX(IFNA(REGEXEXTRACT(A329, ""([^ ]+)$"")))"),"KC")</f>
        <v>KC</v>
      </c>
      <c r="D329" s="4" t="s">
        <v>845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">
      <c r="A330" s="4" t="s">
        <v>952</v>
      </c>
      <c r="B330" s="4" t="str">
        <f t="shared" ca="1" si="1"/>
        <v>Nelson Agholor</v>
      </c>
      <c r="C330" s="4" t="str">
        <f ca="1">IFERROR(__xludf.DUMMYFUNCTION("INDEX(IFNA(REGEXEXTRACT(A330, ""([^ ]+)$"")))"),"BAL")</f>
        <v>BAL</v>
      </c>
      <c r="D330" s="4" t="s">
        <v>845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">
      <c r="A331" s="4" t="s">
        <v>953</v>
      </c>
      <c r="B331" s="4" t="str">
        <f t="shared" ca="1" si="1"/>
        <v>Lil'Jordan Humphrey</v>
      </c>
      <c r="C331" s="4" t="str">
        <f ca="1">IFERROR(__xludf.DUMMYFUNCTION("INDEX(IFNA(REGEXEXTRACT(A331, ""([^ ]+)$"")))"),"DEN")</f>
        <v>DEN</v>
      </c>
      <c r="D331" s="4" t="s">
        <v>845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">
      <c r="A332" s="4" t="s">
        <v>954</v>
      </c>
      <c r="B332" s="4" t="str">
        <f t="shared" ca="1" si="1"/>
        <v>Mike Williams</v>
      </c>
      <c r="C332" s="4" t="str">
        <f ca="1">IFERROR(__xludf.DUMMYFUNCTION("INDEX(IFNA(REGEXEXTRACT(A332, ""([^ ]+)$"")))"),"PIT")</f>
        <v>PIT</v>
      </c>
      <c r="D332" s="4" t="s">
        <v>845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">
      <c r="A333" s="4" t="s">
        <v>955</v>
      </c>
      <c r="B333" s="4" t="str">
        <f t="shared" ca="1" si="1"/>
        <v>Adonai Mitchell</v>
      </c>
      <c r="C333" s="4" t="str">
        <f ca="1">IFERROR(__xludf.DUMMYFUNCTION("INDEX(IFNA(REGEXEXTRACT(A333, ""([^ ]+)$"")))"),"IND")</f>
        <v>IND</v>
      </c>
      <c r="D333" s="4" t="s">
        <v>845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">
      <c r="A334" s="4" t="s">
        <v>956</v>
      </c>
      <c r="B334" s="4" t="str">
        <f t="shared" ca="1" si="1"/>
        <v>Curtis Samuel</v>
      </c>
      <c r="C334" s="4" t="str">
        <f ca="1">IFERROR(__xludf.DUMMYFUNCTION("INDEX(IFNA(REGEXEXTRACT(A334, ""([^ ]+)$"")))"),"BUF")</f>
        <v>BUF</v>
      </c>
      <c r="D334" s="4" t="s">
        <v>845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">
      <c r="A335" s="4" t="s">
        <v>957</v>
      </c>
      <c r="B335" s="4" t="str">
        <f t="shared" ca="1" si="1"/>
        <v>Jordan Whittington</v>
      </c>
      <c r="C335" s="4" t="str">
        <f ca="1">IFERROR(__xludf.DUMMYFUNCTION("INDEX(IFNA(REGEXEXTRACT(A335, ""([^ ]+)$"")))"),"LA")</f>
        <v>LA</v>
      </c>
      <c r="D335" s="4" t="s">
        <v>845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">
      <c r="A336" s="4" t="s">
        <v>958</v>
      </c>
      <c r="B336" s="4" t="str">
        <f t="shared" ca="1" si="1"/>
        <v>Cedrick Wilson</v>
      </c>
      <c r="C336" s="4" t="str">
        <f ca="1">IFERROR(__xludf.DUMMYFUNCTION("INDEX(IFNA(REGEXEXTRACT(A336, ""([^ ]+)$"")))"),"NO")</f>
        <v>NO</v>
      </c>
      <c r="D336" s="4" t="s">
        <v>845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">
      <c r="A337" s="4" t="s">
        <v>959</v>
      </c>
      <c r="B337" s="4" t="str">
        <f t="shared" ca="1" si="1"/>
        <v>John Metchie</v>
      </c>
      <c r="C337" s="4" t="str">
        <f ca="1">IFERROR(__xludf.DUMMYFUNCTION("INDEX(IFNA(REGEXEXTRACT(A337, ""([^ ]+)$"")))"),"HOU")</f>
        <v>HOU</v>
      </c>
      <c r="D337" s="4" t="s">
        <v>845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">
      <c r="A338" s="4" t="s">
        <v>960</v>
      </c>
      <c r="B338" s="4" t="str">
        <f t="shared" ca="1" si="1"/>
        <v>D.J. Turner</v>
      </c>
      <c r="C338" s="4" t="str">
        <f ca="1">IFERROR(__xludf.DUMMYFUNCTION("INDEX(IFNA(REGEXEXTRACT(A338, ""([^ ]+)$"")))"),"LV")</f>
        <v>LV</v>
      </c>
      <c r="D338" s="4" t="s">
        <v>845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">
      <c r="A339" s="4" t="s">
        <v>961</v>
      </c>
      <c r="B339" s="4" t="str">
        <f t="shared" ca="1" si="1"/>
        <v>Josh Reynolds</v>
      </c>
      <c r="C339" s="4" t="str">
        <f ca="1">IFERROR(__xludf.DUMMYFUNCTION("INDEX(IFNA(REGEXEXTRACT(A339, ""([^ ]+)$"")))"),"JAX")</f>
        <v>JAX</v>
      </c>
      <c r="D339" s="4" t="s">
        <v>845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">
      <c r="A340" s="4" t="s">
        <v>962</v>
      </c>
      <c r="B340" s="4" t="str">
        <f t="shared" ca="1" si="1"/>
        <v>Malik Washington</v>
      </c>
      <c r="C340" s="4" t="str">
        <f ca="1">IFERROR(__xludf.DUMMYFUNCTION("INDEX(IFNA(REGEXEXTRACT(A340, ""([^ ]+)$"")))"),"MIA")</f>
        <v>MIA</v>
      </c>
      <c r="D340" s="4" t="s">
        <v>845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">
      <c r="A341" s="4" t="s">
        <v>963</v>
      </c>
      <c r="B341" s="4" t="str">
        <f t="shared" ca="1" si="1"/>
        <v>Tylan Wallace</v>
      </c>
      <c r="C341" s="4" t="str">
        <f ca="1">IFERROR(__xludf.DUMMYFUNCTION("INDEX(IFNA(REGEXEXTRACT(A341, ""([^ ]+)$"")))"),"BAL")</f>
        <v>BAL</v>
      </c>
      <c r="D341" s="4" t="s">
        <v>845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">
      <c r="A342" s="4" t="s">
        <v>964</v>
      </c>
      <c r="B342" s="4" t="str">
        <f t="shared" ca="1" si="1"/>
        <v>Ryan Miller</v>
      </c>
      <c r="C342" s="4" t="str">
        <f ca="1">IFERROR(__xludf.DUMMYFUNCTION("INDEX(IFNA(REGEXEXTRACT(A342, ""([^ ]+)$"")))"),"TB")</f>
        <v>TB</v>
      </c>
      <c r="D342" s="4" t="s">
        <v>845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">
      <c r="A343" s="4" t="s">
        <v>965</v>
      </c>
      <c r="B343" s="4" t="str">
        <f t="shared" ca="1" si="1"/>
        <v>Jalen Brooks</v>
      </c>
      <c r="C343" s="4" t="str">
        <f ca="1">IFERROR(__xludf.DUMMYFUNCTION("INDEX(IFNA(REGEXEXTRACT(A343, ""([^ ]+)$"")))"),"DAL")</f>
        <v>DAL</v>
      </c>
      <c r="D343" s="4" t="s">
        <v>845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">
      <c r="A344" s="4" t="s">
        <v>966</v>
      </c>
      <c r="B344" s="4" t="str">
        <f t="shared" ca="1" si="1"/>
        <v>Derius Davis</v>
      </c>
      <c r="C344" s="4" t="str">
        <f ca="1">IFERROR(__xludf.DUMMYFUNCTION("INDEX(IFNA(REGEXEXTRACT(A344, ""([^ ]+)$"")))"),"LAC")</f>
        <v>LAC</v>
      </c>
      <c r="D344" s="4" t="s">
        <v>845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">
      <c r="A345" s="4" t="s">
        <v>967</v>
      </c>
      <c r="B345" s="4" t="str">
        <f t="shared" ca="1" si="1"/>
        <v>Malik Heath</v>
      </c>
      <c r="C345" s="4" t="str">
        <f ca="1">IFERROR(__xludf.DUMMYFUNCTION("INDEX(IFNA(REGEXEXTRACT(A345, ""([^ ]+)$"")))"),"GB")</f>
        <v>GB</v>
      </c>
      <c r="D345" s="4" t="s">
        <v>845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">
      <c r="A346" s="4" t="s">
        <v>968</v>
      </c>
      <c r="B346" s="4" t="str">
        <f t="shared" ca="1" si="1"/>
        <v>Trey Palmer</v>
      </c>
      <c r="C346" s="4" t="str">
        <f ca="1">IFERROR(__xludf.DUMMYFUNCTION("INDEX(IFNA(REGEXEXTRACT(A346, ""([^ ]+)$"")))"),"TB")</f>
        <v>TB</v>
      </c>
      <c r="D346" s="4" t="s">
        <v>845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">
      <c r="A347" s="4" t="s">
        <v>969</v>
      </c>
      <c r="B347" s="4" t="str">
        <f t="shared" ca="1" si="1"/>
        <v>Ja'Lynn Polk</v>
      </c>
      <c r="C347" s="4" t="str">
        <f ca="1">IFERROR(__xludf.DUMMYFUNCTION("INDEX(IFNA(REGEXEXTRACT(A347, ""([^ ]+)$"")))"),"NE")</f>
        <v>NE</v>
      </c>
      <c r="D347" s="4" t="s">
        <v>845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">
      <c r="A348" s="4" t="s">
        <v>970</v>
      </c>
      <c r="B348" s="4" t="str">
        <f t="shared" ca="1" si="1"/>
        <v>Jahan Dotson</v>
      </c>
      <c r="C348" s="4" t="str">
        <f ca="1">IFERROR(__xludf.DUMMYFUNCTION("INDEX(IFNA(REGEXEXTRACT(A348, ""([^ ]+)$"")))"),"PHI")</f>
        <v>PHI</v>
      </c>
      <c r="D348" s="4" t="s">
        <v>845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">
      <c r="A349" s="4" t="s">
        <v>971</v>
      </c>
      <c r="B349" s="4" t="str">
        <f t="shared" ca="1" si="1"/>
        <v>Jamison Crowder</v>
      </c>
      <c r="C349" s="4" t="str">
        <f ca="1">IFERROR(__xludf.DUMMYFUNCTION("INDEX(IFNA(REGEXEXTRACT(A349, ""([^ ]+)$"")))"),"WAS")</f>
        <v>WAS</v>
      </c>
      <c r="D349" s="4" t="s">
        <v>845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">
      <c r="A350" s="4" t="s">
        <v>972</v>
      </c>
      <c r="B350" s="4" t="str">
        <f t="shared" ca="1" si="1"/>
        <v>Mecole Hardman</v>
      </c>
      <c r="C350" s="4" t="str">
        <f ca="1">IFERROR(__xludf.DUMMYFUNCTION("INDEX(IFNA(REGEXEXTRACT(A350, ""([^ ]+)$"")))"),"KC")</f>
        <v>KC</v>
      </c>
      <c r="D350" s="4" t="s">
        <v>845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">
      <c r="A351" s="4" t="s">
        <v>973</v>
      </c>
      <c r="B351" s="4" t="str">
        <f t="shared" ca="1" si="1"/>
        <v>Khadarel Hodge</v>
      </c>
      <c r="C351" s="4" t="str">
        <f ca="1">IFERROR(__xludf.DUMMYFUNCTION("INDEX(IFNA(REGEXEXTRACT(A351, ""([^ ]+)$"")))"),"ATL")</f>
        <v>ATL</v>
      </c>
      <c r="D351" s="4" t="s">
        <v>845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">
      <c r="A352" s="4" t="s">
        <v>974</v>
      </c>
      <c r="B352" s="4" t="str">
        <f t="shared" ca="1" si="1"/>
        <v>Jerrod Means</v>
      </c>
      <c r="C352" s="4" t="str">
        <f ca="1">IFERROR(__xludf.DUMMYFUNCTION("INDEX(IFNA(REGEXEXTRACT(A352, ""([^ ]+)$"")))"),"NO")</f>
        <v>NO</v>
      </c>
      <c r="D352" s="4" t="s">
        <v>845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">
      <c r="A353" s="4" t="s">
        <v>975</v>
      </c>
      <c r="B353" s="4" t="str">
        <f t="shared" ca="1" si="1"/>
        <v>Dante Pettis</v>
      </c>
      <c r="C353" s="4" t="str">
        <f ca="1">IFERROR(__xludf.DUMMYFUNCTION("INDEX(IFNA(REGEXEXTRACT(A353, ""([^ ]+)$"")))"),"NO")</f>
        <v>NO</v>
      </c>
      <c r="D353" s="4" t="s">
        <v>845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">
      <c r="A354" s="4" t="s">
        <v>976</v>
      </c>
      <c r="B354" s="4" t="str">
        <f t="shared" ca="1" si="1"/>
        <v>Ashton Dulin</v>
      </c>
      <c r="C354" s="4" t="str">
        <f ca="1">IFERROR(__xludf.DUMMYFUNCTION("INDEX(IFNA(REGEXEXTRACT(A354, ""([^ ]+)$"")))"),"IND")</f>
        <v>IND</v>
      </c>
      <c r="D354" s="4" t="s">
        <v>845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">
      <c r="A355" s="4" t="s">
        <v>977</v>
      </c>
      <c r="B355" s="4" t="str">
        <f t="shared" ca="1" si="1"/>
        <v>Robert Woods</v>
      </c>
      <c r="C355" s="4" t="str">
        <f ca="1">IFERROR(__xludf.DUMMYFUNCTION("INDEX(IFNA(REGEXEXTRACT(A355, ""([^ ]+)$"")))"),"HOU")</f>
        <v>HOU</v>
      </c>
      <c r="D355" s="4" t="s">
        <v>845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">
      <c r="A356" s="4" t="s">
        <v>978</v>
      </c>
      <c r="B356" s="4" t="str">
        <f t="shared" ca="1" si="1"/>
        <v>Jake Bobo</v>
      </c>
      <c r="C356" s="4" t="str">
        <f ca="1">IFERROR(__xludf.DUMMYFUNCTION("INDEX(IFNA(REGEXEXTRACT(A356, ""([^ ]+)$"")))"),"SEA")</f>
        <v>SEA</v>
      </c>
      <c r="D356" s="4" t="s">
        <v>845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">
      <c r="A357" s="4" t="s">
        <v>979</v>
      </c>
      <c r="B357" s="4" t="str">
        <f t="shared" ca="1" si="1"/>
        <v>Jonathan Mingo</v>
      </c>
      <c r="C357" s="4" t="str">
        <f ca="1">IFERROR(__xludf.DUMMYFUNCTION("INDEX(IFNA(REGEXEXTRACT(A357, ""([^ ]+)$"")))"),"DAL")</f>
        <v>DAL</v>
      </c>
      <c r="D357" s="4" t="s">
        <v>845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">
      <c r="A358" s="4" t="s">
        <v>980</v>
      </c>
      <c r="B358" s="4" t="str">
        <f t="shared" ca="1" si="1"/>
        <v>Tyrell Shavers</v>
      </c>
      <c r="C358" s="4" t="str">
        <f ca="1">IFERROR(__xludf.DUMMYFUNCTION("INDEX(IFNA(REGEXEXTRACT(A358, ""([^ ]+)$"")))"),"BUF")</f>
        <v>BUF</v>
      </c>
      <c r="D358" s="4" t="s">
        <v>845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">
      <c r="A359" s="4" t="s">
        <v>981</v>
      </c>
      <c r="B359" s="4" t="str">
        <f t="shared" ca="1" si="1"/>
        <v>Kevin Austin</v>
      </c>
      <c r="C359" s="4" t="str">
        <f ca="1">IFERROR(__xludf.DUMMYFUNCTION("INDEX(IFNA(REGEXEXTRACT(A359, ""([^ ]+)$"")))"),"NO")</f>
        <v>NO</v>
      </c>
      <c r="D359" s="4" t="s">
        <v>845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">
      <c r="A360" s="4" t="s">
        <v>982</v>
      </c>
      <c r="B360" s="4" t="str">
        <f t="shared" ca="1" si="1"/>
        <v>Luke McCaffrey</v>
      </c>
      <c r="C360" s="4" t="str">
        <f ca="1">IFERROR(__xludf.DUMMYFUNCTION("INDEX(IFNA(REGEXEXTRACT(A360, ""([^ ]+)$"")))"),"WAS")</f>
        <v>WAS</v>
      </c>
      <c r="D360" s="4" t="s">
        <v>845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">
      <c r="A361" s="4" t="s">
        <v>983</v>
      </c>
      <c r="B361" s="4" t="str">
        <f t="shared" ca="1" si="1"/>
        <v>Rakim Jarrett</v>
      </c>
      <c r="C361" s="4" t="str">
        <f ca="1">IFERROR(__xludf.DUMMYFUNCTION("INDEX(IFNA(REGEXEXTRACT(A361, ""([^ ]+)$"")))"),"TB")</f>
        <v>TB</v>
      </c>
      <c r="D361" s="4" t="s">
        <v>845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">
      <c r="A362" s="4" t="s">
        <v>984</v>
      </c>
      <c r="B362" s="4" t="str">
        <f t="shared" ca="1" si="1"/>
        <v>Tay Martin</v>
      </c>
      <c r="C362" s="4" t="str">
        <f ca="1">IFERROR(__xludf.DUMMYFUNCTION("INDEX(IFNA(REGEXEXTRACT(A362, ""([^ ]+)$"")))"),"TEN")</f>
        <v>TEN</v>
      </c>
      <c r="D362" s="4" t="s">
        <v>845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">
      <c r="A363" s="4" t="s">
        <v>985</v>
      </c>
      <c r="B363" s="4" t="str">
        <f t="shared" ca="1" si="1"/>
        <v>K.J. Osborn</v>
      </c>
      <c r="C363" s="4" t="str">
        <f ca="1">IFERROR(__xludf.DUMMYFUNCTION("INDEX(IFNA(REGEXEXTRACT(A363, ""([^ ]+)$"")))"),"WAS")</f>
        <v>WAS</v>
      </c>
      <c r="D363" s="4" t="s">
        <v>845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">
      <c r="A364" s="4" t="s">
        <v>986</v>
      </c>
      <c r="B364" s="4" t="str">
        <f t="shared" ca="1" si="1"/>
        <v>Trent Sherfield</v>
      </c>
      <c r="C364" s="4" t="str">
        <f ca="1">IFERROR(__xludf.DUMMYFUNCTION("INDEX(IFNA(REGEXEXTRACT(A364, ""([^ ]+)$"")))"),"MIN")</f>
        <v>MIN</v>
      </c>
      <c r="D364" s="4" t="s">
        <v>845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">
      <c r="A365" s="4" t="s">
        <v>987</v>
      </c>
      <c r="B365" s="4" t="str">
        <f t="shared" ca="1" si="1"/>
        <v>Jermaine Burton</v>
      </c>
      <c r="C365" s="4" t="str">
        <f ca="1">IFERROR(__xludf.DUMMYFUNCTION("INDEX(IFNA(REGEXEXTRACT(A365, ""([^ ]+)$"")))"),"CIN")</f>
        <v>CIN</v>
      </c>
      <c r="D365" s="4" t="s">
        <v>845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">
      <c r="A366" s="4" t="s">
        <v>988</v>
      </c>
      <c r="B366" s="4" t="str">
        <f t="shared" ca="1" si="1"/>
        <v>Simi Fehoko</v>
      </c>
      <c r="C366" s="4" t="str">
        <f ca="1">IFERROR(__xludf.DUMMYFUNCTION("INDEX(IFNA(REGEXEXTRACT(A366, ""([^ ]+)$"")))"),"LAC")</f>
        <v>LAC</v>
      </c>
      <c r="D366" s="4" t="s">
        <v>845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">
      <c r="A367" s="4" t="s">
        <v>989</v>
      </c>
      <c r="B367" s="4" t="str">
        <f t="shared" ca="1" si="1"/>
        <v>Ainias Smith</v>
      </c>
      <c r="C367" s="4" t="str">
        <f ca="1">IFERROR(__xludf.DUMMYFUNCTION("INDEX(IFNA(REGEXEXTRACT(A367, ""([^ ]+)$"")))"),"PHI")</f>
        <v>PHI</v>
      </c>
      <c r="D367" s="4" t="s">
        <v>845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">
      <c r="A368" s="4" t="s">
        <v>990</v>
      </c>
      <c r="B368" s="4" t="str">
        <f t="shared" ca="1" si="1"/>
        <v>Marquise Brown</v>
      </c>
      <c r="C368" s="4" t="str">
        <f ca="1">IFERROR(__xludf.DUMMYFUNCTION("INDEX(IFNA(REGEXEXTRACT(A368, ""([^ ]+)$"")))"),"KC")</f>
        <v>KC</v>
      </c>
      <c r="D368" s="4" t="s">
        <v>845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">
      <c r="A369" s="4" t="s">
        <v>991</v>
      </c>
      <c r="B369" s="4" t="str">
        <f t="shared" ca="1" si="1"/>
        <v>Parris Campbell</v>
      </c>
      <c r="C369" s="4" t="str">
        <f ca="1">IFERROR(__xludf.DUMMYFUNCTION("INDEX(IFNA(REGEXEXTRACT(A369, ""([^ ]+)$"")))"),"PHI")</f>
        <v>PHI</v>
      </c>
      <c r="D369" s="4" t="s">
        <v>845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">
      <c r="A370" s="4" t="s">
        <v>992</v>
      </c>
      <c r="B370" s="4" t="str">
        <f t="shared" ca="1" si="1"/>
        <v>Xavier Hutchinson</v>
      </c>
      <c r="C370" s="4" t="str">
        <f ca="1">IFERROR(__xludf.DUMMYFUNCTION("INDEX(IFNA(REGEXEXTRACT(A370, ""([^ ]+)$"")))"),"HOU")</f>
        <v>HOU</v>
      </c>
      <c r="D370" s="4" t="s">
        <v>845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">
      <c r="A371" s="4" t="s">
        <v>993</v>
      </c>
      <c r="B371" s="4" t="str">
        <f t="shared" ca="1" si="1"/>
        <v>Bo Melton</v>
      </c>
      <c r="C371" s="4" t="str">
        <f ca="1">IFERROR(__xludf.DUMMYFUNCTION("INDEX(IFNA(REGEXEXTRACT(A371, ""([^ ]+)$"")))"),"GB")</f>
        <v>GB</v>
      </c>
      <c r="D371" s="4" t="s">
        <v>845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">
      <c r="A372" s="4" t="s">
        <v>994</v>
      </c>
      <c r="B372" s="4" t="str">
        <f t="shared" ca="1" si="1"/>
        <v>Jalen Reagor</v>
      </c>
      <c r="C372" s="4" t="str">
        <f ca="1">IFERROR(__xludf.DUMMYFUNCTION("INDEX(IFNA(REGEXEXTRACT(A372, ""([^ ]+)$"")))"),"LAC")</f>
        <v>LAC</v>
      </c>
      <c r="D372" s="4" t="s">
        <v>845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">
      <c r="A373" s="4" t="s">
        <v>995</v>
      </c>
      <c r="B373" s="4" t="str">
        <f t="shared" ca="1" si="1"/>
        <v>Devontez Walker</v>
      </c>
      <c r="C373" s="4" t="str">
        <f ca="1">IFERROR(__xludf.DUMMYFUNCTION("INDEX(IFNA(REGEXEXTRACT(A373, ""([^ ]+)$"")))"),"BAL")</f>
        <v>BAL</v>
      </c>
      <c r="D373" s="4" t="s">
        <v>845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">
      <c r="A374" s="4" t="s">
        <v>996</v>
      </c>
      <c r="B374" s="4" t="str">
        <f t="shared" ca="1" si="1"/>
        <v>Johnny Wilson</v>
      </c>
      <c r="C374" s="4" t="str">
        <f ca="1">IFERROR(__xludf.DUMMYFUNCTION("INDEX(IFNA(REGEXEXTRACT(A374, ""([^ ]+)$"")))"),"PHI")</f>
        <v>PHI</v>
      </c>
      <c r="D374" s="4" t="s">
        <v>845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">
      <c r="A375" s="4" t="s">
        <v>997</v>
      </c>
      <c r="B375" s="4" t="str">
        <f t="shared" ca="1" si="1"/>
        <v>D.J. Chark</v>
      </c>
      <c r="C375" s="4" t="str">
        <f ca="1">IFERROR(__xludf.DUMMYFUNCTION("INDEX(IFNA(REGEXEXTRACT(A375, ""([^ ]+)$"")))"),"LAC")</f>
        <v>LAC</v>
      </c>
      <c r="D375" s="4" t="s">
        <v>845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">
      <c r="A376" s="4" t="s">
        <v>998</v>
      </c>
      <c r="B376" s="4" t="str">
        <f t="shared" ca="1" si="1"/>
        <v>Jacob Cowing</v>
      </c>
      <c r="C376" s="4" t="str">
        <f ca="1">IFERROR(__xludf.DUMMYFUNCTION("INDEX(IFNA(REGEXEXTRACT(A376, ""([^ ]+)$"")))"),"SF")</f>
        <v>SF</v>
      </c>
      <c r="D376" s="4" t="s">
        <v>845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">
      <c r="A377" s="4" t="s">
        <v>999</v>
      </c>
      <c r="B377" s="4" t="str">
        <f t="shared" ca="1" si="1"/>
        <v>Ryan Flournoy</v>
      </c>
      <c r="C377" s="4" t="str">
        <f ca="1">IFERROR(__xludf.DUMMYFUNCTION("INDEX(IFNA(REGEXEXTRACT(A377, ""([^ ]+)$"")))"),"DAL")</f>
        <v>DAL</v>
      </c>
      <c r="D377" s="4" t="s">
        <v>845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">
      <c r="A378" s="4" t="s">
        <v>1000</v>
      </c>
      <c r="B378" s="4" t="str">
        <f t="shared" ca="1" si="1"/>
        <v>Xavier Gipson</v>
      </c>
      <c r="C378" s="4" t="str">
        <f ca="1">IFERROR(__xludf.DUMMYFUNCTION("INDEX(IFNA(REGEXEXTRACT(A378, ""([^ ]+)$"")))"),"NYJ")</f>
        <v>NYJ</v>
      </c>
      <c r="D378" s="4" t="s">
        <v>845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">
      <c r="A379" s="4" t="s">
        <v>1001</v>
      </c>
      <c r="B379" s="4" t="str">
        <f t="shared" ca="1" si="1"/>
        <v>Bryce Oliver</v>
      </c>
      <c r="C379" s="4" t="str">
        <f ca="1">IFERROR(__xludf.DUMMYFUNCTION("INDEX(IFNA(REGEXEXTRACT(A379, ""([^ ]+)$"")))"),"TEN")</f>
        <v>TEN</v>
      </c>
      <c r="D379" s="4" t="s">
        <v>845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">
      <c r="A380" s="4" t="s">
        <v>1002</v>
      </c>
      <c r="B380" s="4" t="str">
        <f t="shared" ca="1" si="1"/>
        <v>Mason Tipton</v>
      </c>
      <c r="C380" s="4" t="str">
        <f ca="1">IFERROR(__xludf.DUMMYFUNCTION("INDEX(IFNA(REGEXEXTRACT(A380, ""([^ ]+)$"")))"),"NO")</f>
        <v>NO</v>
      </c>
      <c r="D380" s="4" t="s">
        <v>845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">
      <c r="A381" s="4" t="s">
        <v>1003</v>
      </c>
      <c r="B381" s="4" t="str">
        <f t="shared" ca="1" si="1"/>
        <v>Kristian Wilkerson</v>
      </c>
      <c r="C381" s="4" t="str">
        <f ca="1">IFERROR(__xludf.DUMMYFUNCTION("INDEX(IFNA(REGEXEXTRACT(A381, ""([^ ]+)$"")))"),"LV")</f>
        <v>LV</v>
      </c>
      <c r="D381" s="4" t="s">
        <v>845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">
      <c r="A382" s="4" t="s">
        <v>1004</v>
      </c>
      <c r="B382" s="4" t="str">
        <f t="shared" ca="1" si="1"/>
        <v>Chris Conley</v>
      </c>
      <c r="C382" s="4" t="str">
        <f ca="1">IFERROR(__xludf.DUMMYFUNCTION("INDEX(IFNA(REGEXEXTRACT(A382, ""([^ ]+)$"")))"),"SF")</f>
        <v>SF</v>
      </c>
      <c r="D382" s="4" t="s">
        <v>845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">
      <c r="A383" s="4" t="s">
        <v>1005</v>
      </c>
      <c r="B383" s="4" t="str">
        <f t="shared" ca="1" si="1"/>
        <v>Devin Duvernay</v>
      </c>
      <c r="C383" s="4" t="str">
        <f ca="1">IFERROR(__xludf.DUMMYFUNCTION("INDEX(IFNA(REGEXEXTRACT(A383, ""([^ ]+)$"")))"),"JAX")</f>
        <v>JAX</v>
      </c>
      <c r="D383" s="4" t="s">
        <v>845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">
      <c r="A384" s="4" t="s">
        <v>1006</v>
      </c>
      <c r="B384" s="4" t="str">
        <f t="shared" ca="1" si="1"/>
        <v>Zay Jones</v>
      </c>
      <c r="C384" s="4" t="str">
        <f ca="1">IFERROR(__xludf.DUMMYFUNCTION("INDEX(IFNA(REGEXEXTRACT(A384, ""([^ ]+)$"")))"),"ARI")</f>
        <v>ARI</v>
      </c>
      <c r="D384" s="4" t="s">
        <v>845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">
      <c r="A385" s="4" t="s">
        <v>1007</v>
      </c>
      <c r="B385" s="4" t="str">
        <f t="shared" ca="1" si="1"/>
        <v>Scott Miller</v>
      </c>
      <c r="C385" s="4" t="str">
        <f ca="1">IFERROR(__xludf.DUMMYFUNCTION("INDEX(IFNA(REGEXEXTRACT(A385, ""([^ ]+)$"")))"),"PIT")</f>
        <v>PIT</v>
      </c>
      <c r="D385" s="4" t="s">
        <v>845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">
      <c r="A386" s="4" t="s">
        <v>1008</v>
      </c>
      <c r="B386" s="4" t="str">
        <f t="shared" ca="1" si="1"/>
        <v>Ben Skowronek</v>
      </c>
      <c r="C386" s="4" t="str">
        <f ca="1">IFERROR(__xludf.DUMMYFUNCTION("INDEX(IFNA(REGEXEXTRACT(A386, ""([^ ]+)$"")))"),"PIT")</f>
        <v>PIT</v>
      </c>
      <c r="D386" s="4" t="s">
        <v>845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">
      <c r="A387" s="4" t="s">
        <v>1009</v>
      </c>
      <c r="B387" s="4" t="str">
        <f t="shared" ca="1" si="1"/>
        <v>Michael Woods</v>
      </c>
      <c r="C387" s="4" t="str">
        <f ca="1">IFERROR(__xludf.DUMMYFUNCTION("INDEX(IFNA(REGEXEXTRACT(A387, ""([^ ]+)$"")))"),"CLE")</f>
        <v>CLE</v>
      </c>
      <c r="D387" s="4" t="s">
        <v>845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">
      <c r="A388" s="4" t="s">
        <v>1010</v>
      </c>
      <c r="B388" s="4" t="str">
        <f t="shared" ca="1" si="1"/>
        <v>DeAndre Carter</v>
      </c>
      <c r="C388" s="4" t="str">
        <f ca="1">IFERROR(__xludf.DUMMYFUNCTION("INDEX(IFNA(REGEXEXTRACT(A388, ""([^ ]+)$"")))"),"CHI")</f>
        <v>CHI</v>
      </c>
      <c r="D388" s="4" t="s">
        <v>845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">
      <c r="A389" s="4" t="s">
        <v>1011</v>
      </c>
      <c r="B389" s="4" t="str">
        <f t="shared" ca="1" si="1"/>
        <v>River Cracraft</v>
      </c>
      <c r="C389" s="4" t="str">
        <f ca="1">IFERROR(__xludf.DUMMYFUNCTION("INDEX(IFNA(REGEXEXTRACT(A389, ""([^ ]+)$"")))"),"MIA")</f>
        <v>MIA</v>
      </c>
      <c r="D389" s="4" t="s">
        <v>845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">
      <c r="A390" s="4" t="s">
        <v>1012</v>
      </c>
      <c r="B390" s="4" t="str">
        <f t="shared" ca="1" si="1"/>
        <v>Tim Jones</v>
      </c>
      <c r="C390" s="4" t="str">
        <f ca="1">IFERROR(__xludf.DUMMYFUNCTION("INDEX(IFNA(REGEXEXTRACT(A390, ""([^ ]+)$"")))"),"JAX")</f>
        <v>JAX</v>
      </c>
      <c r="D390" s="4" t="s">
        <v>845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">
      <c r="A391" s="4" t="s">
        <v>1013</v>
      </c>
      <c r="B391" s="4" t="str">
        <f t="shared" ca="1" si="1"/>
        <v>Brandon Powell</v>
      </c>
      <c r="C391" s="4" t="str">
        <f ca="1">IFERROR(__xludf.DUMMYFUNCTION("INDEX(IFNA(REGEXEXTRACT(A391, ""([^ ]+)$"")))"),"MIN")</f>
        <v>MIN</v>
      </c>
      <c r="D391" s="4" t="s">
        <v>845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">
      <c r="A392" s="4" t="s">
        <v>1014</v>
      </c>
      <c r="B392" s="4" t="str">
        <f t="shared" ca="1" si="1"/>
        <v>Nikko Remigio</v>
      </c>
      <c r="C392" s="4" t="str">
        <f ca="1">IFERROR(__xludf.DUMMYFUNCTION("INDEX(IFNA(REGEXEXTRACT(A392, ""([^ ]+)$"")))"),"KC")</f>
        <v>KC</v>
      </c>
      <c r="D392" s="4" t="s">
        <v>845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">
      <c r="A393" s="4" t="s">
        <v>1015</v>
      </c>
      <c r="B393" s="4" t="str">
        <f t="shared" ca="1" si="1"/>
        <v>Tyquan Thornton</v>
      </c>
      <c r="C393" s="4" t="str">
        <f ca="1">IFERROR(__xludf.DUMMYFUNCTION("INDEX(IFNA(REGEXEXTRACT(A393, ""([^ ]+)$"")))"),"KC")</f>
        <v>KC</v>
      </c>
      <c r="D393" s="4" t="s">
        <v>845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">
      <c r="A394" s="4" t="s">
        <v>1016</v>
      </c>
      <c r="B394" s="4" t="str">
        <f t="shared" ca="1" si="1"/>
        <v>Cody White</v>
      </c>
      <c r="C394" s="4" t="str">
        <f ca="1">IFERROR(__xludf.DUMMYFUNCTION("INDEX(IFNA(REGEXEXTRACT(A394, ""([^ ]+)$"")))"),"SEA")</f>
        <v>SEA</v>
      </c>
      <c r="D394" s="4" t="s">
        <v>845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">
      <c r="A395" s="4" t="s">
        <v>1017</v>
      </c>
      <c r="B395" s="4" t="str">
        <f t="shared" ca="1" si="1"/>
        <v>Alex Bachman</v>
      </c>
      <c r="C395" s="4" t="str">
        <f ca="1">IFERROR(__xludf.DUMMYFUNCTION("INDEX(IFNA(REGEXEXTRACT(A395, ""([^ ]+)$"")))"),"LV")</f>
        <v>LV</v>
      </c>
      <c r="D395" s="4" t="s">
        <v>845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">
      <c r="A396" s="4" t="s">
        <v>1018</v>
      </c>
      <c r="B396" s="4" t="str">
        <f t="shared" ca="1" si="1"/>
        <v>Odell Beckham Jr.</v>
      </c>
      <c r="C396" s="4" t="str">
        <f ca="1">IFERROR(__xludf.DUMMYFUNCTION("INDEX(IFNA(REGEXEXTRACT(A396, ""([^ ]+)$"")))"),"MIA")</f>
        <v>MIA</v>
      </c>
      <c r="D396" s="4" t="s">
        <v>845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">
      <c r="A397" s="4" t="s">
        <v>1019</v>
      </c>
      <c r="B397" s="4" t="str">
        <f t="shared" ca="1" si="1"/>
        <v>Britain Covey</v>
      </c>
      <c r="C397" s="4" t="str">
        <f ca="1">IFERROR(__xludf.DUMMYFUNCTION("INDEX(IFNA(REGEXEXTRACT(A397, ""([^ ]+)$"")))"),"PHI")</f>
        <v>PHI</v>
      </c>
      <c r="D397" s="4" t="s">
        <v>845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">
      <c r="A398" s="4" t="s">
        <v>1020</v>
      </c>
      <c r="B398" s="4" t="str">
        <f t="shared" ca="1" si="1"/>
        <v>D'Wayne Eskridge</v>
      </c>
      <c r="C398" s="4" t="str">
        <f ca="1">IFERROR(__xludf.DUMMYFUNCTION("INDEX(IFNA(REGEXEXTRACT(A398, ""([^ ]+)$"")))"),"MIA")</f>
        <v>MIA</v>
      </c>
      <c r="D398" s="4" t="s">
        <v>845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">
      <c r="A399" s="4" t="s">
        <v>1021</v>
      </c>
      <c r="B399" s="4" t="str">
        <f t="shared" ca="1" si="1"/>
        <v>Jalin Hyatt</v>
      </c>
      <c r="C399" s="4" t="str">
        <f ca="1">IFERROR(__xludf.DUMMYFUNCTION("INDEX(IFNA(REGEXEXTRACT(A399, ""([^ ]+)$"")))"),"NYG")</f>
        <v>NYG</v>
      </c>
      <c r="D399" s="4" t="s">
        <v>845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">
      <c r="A400" s="4" t="s">
        <v>1022</v>
      </c>
      <c r="B400" s="4" t="str">
        <f t="shared" ca="1" si="1"/>
        <v>Xavier Smith</v>
      </c>
      <c r="C400" s="4" t="str">
        <f ca="1">IFERROR(__xludf.DUMMYFUNCTION("INDEX(IFNA(REGEXEXTRACT(A400, ""([^ ]+)$"")))"),"LA")</f>
        <v>LA</v>
      </c>
      <c r="D400" s="4" t="s">
        <v>845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">
      <c r="A401" s="4" t="s">
        <v>1023</v>
      </c>
      <c r="B401" s="4" t="str">
        <f t="shared" ca="1" si="1"/>
        <v>Austin Trammell</v>
      </c>
      <c r="C401" s="4" t="str">
        <f ca="1">IFERROR(__xludf.DUMMYFUNCTION("INDEX(IFNA(REGEXEXTRACT(A401, ""([^ ]+)$"")))"),"JAX")</f>
        <v>JAX</v>
      </c>
      <c r="D401" s="4" t="s">
        <v>845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">
      <c r="A402" s="4" t="s">
        <v>1024</v>
      </c>
      <c r="B402" s="4" t="str">
        <f t="shared" ca="1" si="1"/>
        <v>David Bell</v>
      </c>
      <c r="C402" s="4" t="str">
        <f ca="1">IFERROR(__xludf.DUMMYFUNCTION("INDEX(IFNA(REGEXEXTRACT(A402, ""([^ ]+)$"")))"),"CLE")</f>
        <v>CLE</v>
      </c>
      <c r="D402" s="4" t="s">
        <v>845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">
      <c r="A403" s="4" t="s">
        <v>1025</v>
      </c>
      <c r="B403" s="4" t="str">
        <f t="shared" ca="1" si="1"/>
        <v>Ronnie Bell</v>
      </c>
      <c r="C403" s="4" t="str">
        <f ca="1">IFERROR(__xludf.DUMMYFUNCTION("INDEX(IFNA(REGEXEXTRACT(A403, ""([^ ]+)$"")))"),"SF")</f>
        <v>SF</v>
      </c>
      <c r="D403" s="4" t="s">
        <v>845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">
      <c r="A404" s="4" t="s">
        <v>1026</v>
      </c>
      <c r="B404" s="4" t="str">
        <f t="shared" ca="1" si="1"/>
        <v>Treylon Burks</v>
      </c>
      <c r="C404" s="4" t="str">
        <f ca="1">IFERROR(__xludf.DUMMYFUNCTION("INDEX(IFNA(REGEXEXTRACT(A404, ""([^ ]+)$"")))"),"TEN")</f>
        <v>TEN</v>
      </c>
      <c r="D404" s="4" t="s">
        <v>845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">
      <c r="A405" s="4" t="s">
        <v>1027</v>
      </c>
      <c r="B405" s="4" t="str">
        <f t="shared" ca="1" si="1"/>
        <v>Dan Chisena</v>
      </c>
      <c r="C405" s="4" t="str">
        <f ca="1">IFERROR(__xludf.DUMMYFUNCTION("INDEX(IFNA(REGEXEXTRACT(A405, ""([^ ]+)$"")))"),"CAR")</f>
        <v>CAR</v>
      </c>
      <c r="D405" s="4" t="s">
        <v>845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">
      <c r="A406" s="4" t="s">
        <v>1028</v>
      </c>
      <c r="B406" s="4" t="str">
        <f t="shared" ca="1" si="1"/>
        <v>Anthony Gould</v>
      </c>
      <c r="C406" s="4" t="str">
        <f ca="1">IFERROR(__xludf.DUMMYFUNCTION("INDEX(IFNA(REGEXEXTRACT(A406, ""([^ ]+)$"")))"),"IND")</f>
        <v>IND</v>
      </c>
      <c r="D406" s="4" t="s">
        <v>845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">
      <c r="A407" s="4" t="s">
        <v>1029</v>
      </c>
      <c r="B407" s="4" t="str">
        <f t="shared" ca="1" si="1"/>
        <v>Terrace Marshall</v>
      </c>
      <c r="C407" s="4" t="str">
        <f ca="1">IFERROR(__xludf.DUMMYFUNCTION("INDEX(IFNA(REGEXEXTRACT(A407, ""([^ ]+)$"")))"),"LV")</f>
        <v>LV</v>
      </c>
      <c r="D407" s="4" t="s">
        <v>845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">
      <c r="A408" s="4" t="s">
        <v>1030</v>
      </c>
      <c r="B408" s="4" t="str">
        <f t="shared" ca="1" si="1"/>
        <v>Allen Robinson</v>
      </c>
      <c r="C408" s="4" t="str">
        <f ca="1">IFERROR(__xludf.DUMMYFUNCTION("INDEX(IFNA(REGEXEXTRACT(A408, ""([^ ]+)$"")))"),"DET")</f>
        <v>DET</v>
      </c>
      <c r="D408" s="4" t="s">
        <v>845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">
      <c r="A409" s="4" t="s">
        <v>1031</v>
      </c>
      <c r="B409" s="4" t="str">
        <f t="shared" ca="1" si="1"/>
        <v>Jamari Thrash</v>
      </c>
      <c r="C409" s="4" t="str">
        <f ca="1">IFERROR(__xludf.DUMMYFUNCTION("INDEX(IFNA(REGEXEXTRACT(A409, ""([^ ]+)$"")))"),"CLE")</f>
        <v>CLE</v>
      </c>
      <c r="D409" s="4" t="s">
        <v>845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">
      <c r="A410" s="4" t="s">
        <v>1032</v>
      </c>
      <c r="B410" s="4" t="str">
        <f t="shared" ca="1" si="1"/>
        <v>Javon Baker</v>
      </c>
      <c r="C410" s="4" t="str">
        <f ca="1">IFERROR(__xludf.DUMMYFUNCTION("INDEX(IFNA(REGEXEXTRACT(A410, ""([^ ]+)$"")))"),"NE")</f>
        <v>NE</v>
      </c>
      <c r="D410" s="4" t="s">
        <v>845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">
      <c r="A411" s="4" t="s">
        <v>1033</v>
      </c>
      <c r="B411" s="4" t="str">
        <f t="shared" ca="1" si="1"/>
        <v>Chris Blair</v>
      </c>
      <c r="C411" s="4" t="str">
        <f ca="1">IFERROR(__xludf.DUMMYFUNCTION("INDEX(IFNA(REGEXEXTRACT(A411, ""([^ ]+)$"")))"),"ATL")</f>
        <v>ATL</v>
      </c>
      <c r="D411" s="4" t="s">
        <v>845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">
      <c r="A412" s="4" t="s">
        <v>1034</v>
      </c>
      <c r="B412" s="4" t="str">
        <f t="shared" ca="1" si="1"/>
        <v>Malachi Corley</v>
      </c>
      <c r="C412" s="4" t="str">
        <f ca="1">IFERROR(__xludf.DUMMYFUNCTION("INDEX(IFNA(REGEXEXTRACT(A412, ""([^ ]+)$"")))"),"NYJ")</f>
        <v>NYJ</v>
      </c>
      <c r="D412" s="4" t="s">
        <v>845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">
      <c r="A413" s="4" t="s">
        <v>1035</v>
      </c>
      <c r="B413" s="4" t="str">
        <f t="shared" ca="1" si="1"/>
        <v>Grant DuBose</v>
      </c>
      <c r="C413" s="4" t="str">
        <f ca="1">IFERROR(__xludf.DUMMYFUNCTION("INDEX(IFNA(REGEXEXTRACT(A413, ""([^ ]+)$"")))"),"MIA")</f>
        <v>MIA</v>
      </c>
      <c r="D413" s="4" t="s">
        <v>845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">
      <c r="A414" s="4" t="s">
        <v>1036</v>
      </c>
      <c r="B414" s="4" t="str">
        <f t="shared" ca="1" si="1"/>
        <v>Kameron Johnson</v>
      </c>
      <c r="C414" s="4" t="str">
        <f ca="1">IFERROR(__xludf.DUMMYFUNCTION("INDEX(IFNA(REGEXEXTRACT(A414, ""([^ ]+)$"")))"),"TB")</f>
        <v>TB</v>
      </c>
      <c r="D414" s="4" t="s">
        <v>845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">
      <c r="A415" s="4" t="s">
        <v>1037</v>
      </c>
      <c r="B415" s="4" t="str">
        <f t="shared" ca="1" si="1"/>
        <v>Mason Kinsey</v>
      </c>
      <c r="C415" s="4" t="str">
        <f ca="1">IFERROR(__xludf.DUMMYFUNCTION("INDEX(IFNA(REGEXEXTRACT(A415, ""([^ ]+)$"")))"),"TEN")</f>
        <v>TEN</v>
      </c>
      <c r="D415" s="4" t="s">
        <v>845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">
      <c r="A416" s="4" t="s">
        <v>1038</v>
      </c>
      <c r="B416" s="4" t="str">
        <f t="shared" ca="1" si="1"/>
        <v>Tyreik McAllister</v>
      </c>
      <c r="C416" s="4" t="str">
        <f ca="1">IFERROR(__xludf.DUMMYFUNCTION("INDEX(IFNA(REGEXEXTRACT(A416, ""([^ ]+)$"")))"),"LV")</f>
        <v>LV</v>
      </c>
      <c r="D416" s="4" t="s">
        <v>845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">
      <c r="A417" s="4" t="s">
        <v>1039</v>
      </c>
      <c r="B417" s="4" t="str">
        <f t="shared" ca="1" si="1"/>
        <v>Anthony Miller</v>
      </c>
      <c r="C417" s="4" t="str">
        <f ca="1">IFERROR(__xludf.DUMMYFUNCTION("INDEX(IFNA(REGEXEXTRACT(A417, ""([^ ]+)$"")))"),"BAL")</f>
        <v>BAL</v>
      </c>
      <c r="D417" s="4" t="s">
        <v>845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">
      <c r="A418" s="4" t="s">
        <v>1040</v>
      </c>
      <c r="B418" s="4" t="str">
        <f t="shared" ca="1" si="1"/>
        <v>Trent Taylor</v>
      </c>
      <c r="C418" s="4" t="str">
        <f ca="1">IFERROR(__xludf.DUMMYFUNCTION("INDEX(IFNA(REGEXEXTRACT(A418, ""([^ ]+)$"")))"),"SF")</f>
        <v>SF</v>
      </c>
      <c r="D418" s="4" t="s">
        <v>845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">
      <c r="A419" s="4" t="s">
        <v>1041</v>
      </c>
      <c r="B419" s="4" t="str">
        <f t="shared" ca="1" si="1"/>
        <v>Deven Thompkins</v>
      </c>
      <c r="C419" s="4" t="str">
        <f ca="1">IFERROR(__xludf.DUMMYFUNCTION("INDEX(IFNA(REGEXEXTRACT(A419, ""([^ ]+)$"")))"),"CAR")</f>
        <v>CAR</v>
      </c>
      <c r="D419" s="4" t="s">
        <v>845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">
      <c r="A420" s="4" t="s">
        <v>1042</v>
      </c>
      <c r="B420" s="4" t="str">
        <f t="shared" ca="1" si="1"/>
        <v>Casey Washington</v>
      </c>
      <c r="C420" s="4" t="str">
        <f ca="1">IFERROR(__xludf.DUMMYFUNCTION("INDEX(IFNA(REGEXEXTRACT(A420, ""([^ ]+)$"")))"),"ATL")</f>
        <v>ATL</v>
      </c>
      <c r="D420" s="4" t="s">
        <v>845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">
      <c r="A421" s="4" t="s">
        <v>1043</v>
      </c>
      <c r="B421" s="4" t="str">
        <f t="shared" ca="1" si="1"/>
        <v>Robbie Chosen</v>
      </c>
      <c r="C421" s="4" t="str">
        <f ca="1">IFERROR(__xludf.DUMMYFUNCTION("INDEX(IFNA(REGEXEXTRACT(A421, ""([^ ]+)$"")))"),"MIA")</f>
        <v>MIA</v>
      </c>
      <c r="D421" s="4" t="s">
        <v>845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">
      <c r="A422" s="4" t="s">
        <v>1044</v>
      </c>
      <c r="B422" s="4" t="str">
        <f t="shared" ca="1" si="1"/>
        <v>Jaelon Darden</v>
      </c>
      <c r="C422" s="4" t="str">
        <f ca="1">IFERROR(__xludf.DUMMYFUNCTION("INDEX(IFNA(REGEXEXTRACT(A422, ""([^ ]+)$"")))"),"SEA")</f>
        <v>SEA</v>
      </c>
      <c r="D422" s="4" t="s">
        <v>845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">
      <c r="A423" s="4" t="s">
        <v>1045</v>
      </c>
      <c r="B423" s="4" t="str">
        <f t="shared" ca="1" si="1"/>
        <v>Isaiah Hodgins</v>
      </c>
      <c r="C423" s="4" t="str">
        <f ca="1">IFERROR(__xludf.DUMMYFUNCTION("INDEX(IFNA(REGEXEXTRACT(A423, ""([^ ]+)$"")))"),"NYG")</f>
        <v>NYG</v>
      </c>
      <c r="D423" s="4" t="s">
        <v>845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">
      <c r="A424" s="4" t="s">
        <v>1046</v>
      </c>
      <c r="B424" s="4" t="str">
        <f t="shared" ca="1" si="1"/>
        <v>Trenton Irwin</v>
      </c>
      <c r="C424" s="4" t="str">
        <f ca="1">IFERROR(__xludf.DUMMYFUNCTION("INDEX(IFNA(REGEXEXTRACT(A424, ""([^ ]+)$"")))"),"CAR")</f>
        <v>CAR</v>
      </c>
      <c r="D424" s="4" t="s">
        <v>845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">
      <c r="A425" s="4" t="s">
        <v>1047</v>
      </c>
      <c r="B425" s="4" t="str">
        <f t="shared" ca="1" si="1"/>
        <v>Jermaine Jackson</v>
      </c>
      <c r="C425" s="4" t="str">
        <f ca="1">IFERROR(__xludf.DUMMYFUNCTION("INDEX(IFNA(REGEXEXTRACT(A425, ""([^ ]+)$"")))"),"NO")</f>
        <v>NO</v>
      </c>
      <c r="D425" s="4" t="s">
        <v>845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">
      <c r="A426" s="4" t="s">
        <v>1048</v>
      </c>
      <c r="B426" s="4" t="str">
        <f t="shared" ca="1" si="1"/>
        <v>Brandon Johnson</v>
      </c>
      <c r="C426" s="4" t="str">
        <f ca="1">IFERROR(__xludf.DUMMYFUNCTION("INDEX(IFNA(REGEXEXTRACT(A426, ""([^ ]+)$"")))"),"PIT")</f>
        <v>PIT</v>
      </c>
      <c r="D426" s="4" t="s">
        <v>845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">
      <c r="A427" s="4" t="s">
        <v>1049</v>
      </c>
      <c r="B427" s="4" t="str">
        <f t="shared" ca="1" si="1"/>
        <v>Collin Johnson</v>
      </c>
      <c r="C427" s="4" t="str">
        <f ca="1">IFERROR(__xludf.DUMMYFUNCTION("INDEX(IFNA(REGEXEXTRACT(A427, ""([^ ]+)$"")))"),"CHI")</f>
        <v>CHI</v>
      </c>
      <c r="D427" s="4" t="s">
        <v>845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">
      <c r="A428" s="4" t="s">
        <v>1050</v>
      </c>
      <c r="B428" s="4" t="str">
        <f t="shared" ca="1" si="1"/>
        <v>Ramel Keyton</v>
      </c>
      <c r="C428" s="4" t="str">
        <f ca="1">IFERROR(__xludf.DUMMYFUNCTION("INDEX(IFNA(REGEXEXTRACT(A428, ""([^ ]+)$"")))"),"LV")</f>
        <v>LV</v>
      </c>
      <c r="D428" s="4" t="s">
        <v>845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">
      <c r="A429" s="4" t="s">
        <v>1051</v>
      </c>
      <c r="B429" s="4" t="str">
        <f t="shared" ca="1" si="1"/>
        <v>James Proche</v>
      </c>
      <c r="C429" s="4" t="str">
        <f ca="1">IFERROR(__xludf.DUMMYFUNCTION("INDEX(IFNA(REGEXEXTRACT(A429, ""([^ ]+)$"")))"),"CLE")</f>
        <v>CLE</v>
      </c>
      <c r="D429" s="4" t="s">
        <v>845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">
      <c r="A430" s="4" t="s">
        <v>1052</v>
      </c>
      <c r="B430" s="4" t="str">
        <f t="shared" ca="1" si="1"/>
        <v>Kendric Pryor</v>
      </c>
      <c r="C430" s="4" t="str">
        <f ca="1">IFERROR(__xludf.DUMMYFUNCTION("INDEX(IFNA(REGEXEXTRACT(A430, ""([^ ]+)$"")))"),"CIN")</f>
        <v>CIN</v>
      </c>
      <c r="D430" s="4" t="s">
        <v>845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">
      <c r="A431" s="4" t="s">
        <v>1053</v>
      </c>
      <c r="B431" s="4" t="str">
        <f t="shared" ca="1" si="1"/>
        <v>John Ross</v>
      </c>
      <c r="C431" s="4" t="str">
        <f ca="1">IFERROR(__xludf.DUMMYFUNCTION("INDEX(IFNA(REGEXEXTRACT(A431, ""([^ ]+)$"")))"),"PHI")</f>
        <v>PHI</v>
      </c>
      <c r="D431" s="4" t="s">
        <v>845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">
      <c r="A432" s="4" t="s">
        <v>1054</v>
      </c>
      <c r="B432" s="4" t="str">
        <f t="shared" ca="1" si="1"/>
        <v>Tyler Scott</v>
      </c>
      <c r="C432" s="4" t="str">
        <f ca="1">IFERROR(__xludf.DUMMYFUNCTION("INDEX(IFNA(REGEXEXTRACT(A432, ""([^ ]+)$"")))"),"CHI")</f>
        <v>CHI</v>
      </c>
      <c r="D432" s="4" t="s">
        <v>845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">
      <c r="A433" s="4" t="s">
        <v>1055</v>
      </c>
      <c r="B433" s="4" t="str">
        <f t="shared" ca="1" si="1"/>
        <v>Laviska Shenault</v>
      </c>
      <c r="C433" s="4" t="str">
        <f ca="1">IFERROR(__xludf.DUMMYFUNCTION("INDEX(IFNA(REGEXEXTRACT(A433, ""([^ ]+)$"")))"),"LAC")</f>
        <v>LAC</v>
      </c>
      <c r="D433" s="4" t="s">
        <v>845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">
      <c r="A434" s="4" t="s">
        <v>1056</v>
      </c>
      <c r="B434" s="4" t="str">
        <f t="shared" ca="1" si="1"/>
        <v>Brycen Tremayne</v>
      </c>
      <c r="C434" s="4" t="str">
        <f ca="1">IFERROR(__xludf.DUMMYFUNCTION("INDEX(IFNA(REGEXEXTRACT(A434, ""([^ ]+)$"")))"),"WAS")</f>
        <v>WAS</v>
      </c>
      <c r="D434" s="4" t="s">
        <v>845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">
      <c r="A435" s="4" t="s">
        <v>1057</v>
      </c>
      <c r="B435" s="4" t="str">
        <f t="shared" ca="1" si="1"/>
        <v>Isaiah Williams</v>
      </c>
      <c r="C435" s="4" t="str">
        <f ca="1">IFERROR(__xludf.DUMMYFUNCTION("INDEX(IFNA(REGEXEXTRACT(A435, ""([^ ]+)$"")))"),"CIN")</f>
        <v>CIN</v>
      </c>
      <c r="D435" s="4" t="s">
        <v>845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">
      <c r="A436" s="4" t="s">
        <v>1058</v>
      </c>
      <c r="B436" s="4" t="str">
        <f t="shared" ca="1" si="1"/>
        <v>Charlie Jones</v>
      </c>
      <c r="C436" s="4" t="str">
        <f ca="1">IFERROR(__xludf.DUMMYFUNCTION("INDEX(IFNA(REGEXEXTRACT(A436, ""([^ ]+)$"")))"),"CIN")</f>
        <v>CIN</v>
      </c>
      <c r="D436" s="4" t="s">
        <v>845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">
      <c r="A437" s="4" t="s">
        <v>1059</v>
      </c>
      <c r="B437" s="4" t="str">
        <f t="shared" ca="1" si="1"/>
        <v>Steven Sims</v>
      </c>
      <c r="C437" s="4" t="str">
        <f ca="1">IFERROR(__xludf.DUMMYFUNCTION("INDEX(IFNA(REGEXEXTRACT(A437, ""([^ ]+)$"")))"),"BAL")</f>
        <v>BAL</v>
      </c>
      <c r="D437" s="4" t="s">
        <v>845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">
      <c r="A438" s="4" t="s">
        <v>1060</v>
      </c>
      <c r="B438" s="4" t="str">
        <f t="shared" ca="1" si="1"/>
        <v>Kadarius Toney</v>
      </c>
      <c r="C438" s="4" t="str">
        <f ca="1">IFERROR(__xludf.DUMMYFUNCTION("INDEX(IFNA(REGEXEXTRACT(A438, ""([^ ]+)$"")))"),"CLE")</f>
        <v>CLE</v>
      </c>
      <c r="D438" s="4" t="s">
        <v>845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">
      <c r="A439" s="4" t="s">
        <v>1061</v>
      </c>
      <c r="B439" s="4" t="str">
        <f t="shared" ca="1" si="1"/>
        <v>Jha'Quan Jackson</v>
      </c>
      <c r="C439" s="4" t="str">
        <f ca="1">IFERROR(__xludf.DUMMYFUNCTION("INDEX(IFNA(REGEXEXTRACT(A439, ""([^ ]+)$"")))"),"TEN")</f>
        <v>TEN</v>
      </c>
      <c r="D439" s="4" t="s">
        <v>845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">
      <c r="A440" s="4" t="s">
        <v>1062</v>
      </c>
      <c r="B440" s="4" t="str">
        <f t="shared" ca="1" si="1"/>
        <v>George Kittle</v>
      </c>
      <c r="C440" s="4" t="str">
        <f ca="1">IFERROR(__xludf.DUMMYFUNCTION("INDEX(IFNA(REGEXEXTRACT(A440, ""([^ ]+)$"")))"),"SF")</f>
        <v>SF</v>
      </c>
      <c r="D440" s="4" t="s">
        <v>1063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11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">
      <c r="A441" s="4" t="s">
        <v>1064</v>
      </c>
      <c r="B441" s="4" t="str">
        <f t="shared" ca="1" si="1"/>
        <v>Brock Bowers</v>
      </c>
      <c r="C441" s="4" t="str">
        <f ca="1">IFERROR(__xludf.DUMMYFUNCTION("INDEX(IFNA(REGEXEXTRACT(A441, ""([^ ]+)$"")))"),"LV")</f>
        <v>LV</v>
      </c>
      <c r="D441" s="4" t="s">
        <v>1063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11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">
      <c r="A442" s="4" t="s">
        <v>1065</v>
      </c>
      <c r="B442" s="4" t="str">
        <f t="shared" ca="1" si="1"/>
        <v>Trey McBride</v>
      </c>
      <c r="C442" s="4" t="str">
        <f ca="1">IFERROR(__xludf.DUMMYFUNCTION("INDEX(IFNA(REGEXEXTRACT(A442, ""([^ ]+)$"")))"),"ARI")</f>
        <v>ARI</v>
      </c>
      <c r="D442" s="4" t="s">
        <v>1063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11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">
      <c r="A443" s="4" t="s">
        <v>1066</v>
      </c>
      <c r="B443" s="4" t="str">
        <f t="shared" ca="1" si="1"/>
        <v>Jonnu Smith</v>
      </c>
      <c r="C443" s="4" t="str">
        <f ca="1">IFERROR(__xludf.DUMMYFUNCTION("INDEX(IFNA(REGEXEXTRACT(A443, ""([^ ]+)$"")))"),"MIA")</f>
        <v>MIA</v>
      </c>
      <c r="D443" s="4" t="s">
        <v>1063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">
      <c r="A444" s="4" t="s">
        <v>1067</v>
      </c>
      <c r="B444" s="4" t="str">
        <f t="shared" ca="1" si="1"/>
        <v>Mark Andrews</v>
      </c>
      <c r="C444" s="4" t="str">
        <f ca="1">IFERROR(__xludf.DUMMYFUNCTION("INDEX(IFNA(REGEXEXTRACT(A444, ""([^ ]+)$"")))"),"BAL")</f>
        <v>BAL</v>
      </c>
      <c r="D444" s="4" t="s">
        <v>1063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">
      <c r="A445" s="4" t="s">
        <v>1068</v>
      </c>
      <c r="B445" s="4" t="str">
        <f t="shared" ca="1" si="1"/>
        <v>Sam LaPorta</v>
      </c>
      <c r="C445" s="4" t="str">
        <f ca="1">IFERROR(__xludf.DUMMYFUNCTION("INDEX(IFNA(REGEXEXTRACT(A445, ""([^ ]+)$"")))"),"DET")</f>
        <v>DET</v>
      </c>
      <c r="D445" s="4" t="s">
        <v>1063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">
      <c r="A446" s="4" t="s">
        <v>1069</v>
      </c>
      <c r="B446" s="4" t="str">
        <f t="shared" ca="1" si="1"/>
        <v>Tucker Kraft</v>
      </c>
      <c r="C446" s="4" t="str">
        <f ca="1">IFERROR(__xludf.DUMMYFUNCTION("INDEX(IFNA(REGEXEXTRACT(A446, ""([^ ]+)$"")))"),"GB")</f>
        <v>GB</v>
      </c>
      <c r="D446" s="4" t="s">
        <v>1063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">
      <c r="A447" s="4" t="s">
        <v>1070</v>
      </c>
      <c r="B447" s="4" t="str">
        <f t="shared" ca="1" si="1"/>
        <v>Zach Ertz</v>
      </c>
      <c r="C447" s="4" t="str">
        <f ca="1">IFERROR(__xludf.DUMMYFUNCTION("INDEX(IFNA(REGEXEXTRACT(A447, ""([^ ]+)$"")))"),"WAS")</f>
        <v>WAS</v>
      </c>
      <c r="D447" s="4" t="s">
        <v>1063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">
      <c r="A448" s="4" t="s">
        <v>1071</v>
      </c>
      <c r="B448" s="4" t="str">
        <f t="shared" ca="1" si="1"/>
        <v>Pat Freiermuth</v>
      </c>
      <c r="C448" s="4" t="str">
        <f ca="1">IFERROR(__xludf.DUMMYFUNCTION("INDEX(IFNA(REGEXEXTRACT(A448, ""([^ ]+)$"")))"),"PIT")</f>
        <v>PIT</v>
      </c>
      <c r="D448" s="4" t="s">
        <v>1063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">
      <c r="A449" s="4" t="s">
        <v>1072</v>
      </c>
      <c r="B449" s="4" t="str">
        <f t="shared" ca="1" si="1"/>
        <v>Travis Kelce</v>
      </c>
      <c r="C449" s="4" t="str">
        <f ca="1">IFERROR(__xludf.DUMMYFUNCTION("INDEX(IFNA(REGEXEXTRACT(A449, ""([^ ]+)$"")))"),"KC")</f>
        <v>KC</v>
      </c>
      <c r="D449" s="4" t="s">
        <v>1063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">
      <c r="A450" s="4" t="s">
        <v>1073</v>
      </c>
      <c r="B450" s="4" t="str">
        <f t="shared" ca="1" si="1"/>
        <v>David Njoku</v>
      </c>
      <c r="C450" s="4" t="str">
        <f ca="1">IFERROR(__xludf.DUMMYFUNCTION("INDEX(IFNA(REGEXEXTRACT(A450, ""([^ ]+)$"")))"),"CLE")</f>
        <v>CLE</v>
      </c>
      <c r="D450" s="4" t="s">
        <v>1063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">
      <c r="A451" s="4" t="s">
        <v>1074</v>
      </c>
      <c r="B451" s="4" t="str">
        <f t="shared" ca="1" si="1"/>
        <v>Cade Otton</v>
      </c>
      <c r="C451" s="4" t="str">
        <f ca="1">IFERROR(__xludf.DUMMYFUNCTION("INDEX(IFNA(REGEXEXTRACT(A451, ""([^ ]+)$"")))"),"TB")</f>
        <v>TB</v>
      </c>
      <c r="D451" s="4" t="s">
        <v>1063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">
      <c r="A452" s="4" t="s">
        <v>1075</v>
      </c>
      <c r="B452" s="4" t="str">
        <f t="shared" ca="1" si="1"/>
        <v>Kyle Pitts</v>
      </c>
      <c r="C452" s="4" t="str">
        <f ca="1">IFERROR(__xludf.DUMMYFUNCTION("INDEX(IFNA(REGEXEXTRACT(A452, ""([^ ]+)$"")))"),"ATL")</f>
        <v>ATL</v>
      </c>
      <c r="D452" s="4" t="s">
        <v>1063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">
      <c r="A453" s="4" t="s">
        <v>1076</v>
      </c>
      <c r="B453" s="4" t="str">
        <f t="shared" ca="1" si="1"/>
        <v>Taysom Hill</v>
      </c>
      <c r="C453" s="4" t="str">
        <f ca="1">IFERROR(__xludf.DUMMYFUNCTION("INDEX(IFNA(REGEXEXTRACT(A453, ""([^ ]+)$"")))"),"NO")</f>
        <v>NO</v>
      </c>
      <c r="D453" s="4" t="s">
        <v>1063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">
      <c r="A454" s="4" t="s">
        <v>1077</v>
      </c>
      <c r="B454" s="4" t="str">
        <f t="shared" ca="1" si="1"/>
        <v>Isaiah Likely</v>
      </c>
      <c r="C454" s="4" t="str">
        <f ca="1">IFERROR(__xludf.DUMMYFUNCTION("INDEX(IFNA(REGEXEXTRACT(A454, ""([^ ]+)$"")))"),"BAL")</f>
        <v>BAL</v>
      </c>
      <c r="D454" s="4" t="s">
        <v>1063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">
      <c r="A455" s="4" t="s">
        <v>1078</v>
      </c>
      <c r="B455" s="4" t="str">
        <f t="shared" ca="1" si="1"/>
        <v>Mike Gesicki</v>
      </c>
      <c r="C455" s="4" t="str">
        <f ca="1">IFERROR(__xludf.DUMMYFUNCTION("INDEX(IFNA(REGEXEXTRACT(A455, ""([^ ]+)$"")))"),"CIN")</f>
        <v>CIN</v>
      </c>
      <c r="D455" s="4" t="s">
        <v>1063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">
      <c r="A456" s="4" t="s">
        <v>1079</v>
      </c>
      <c r="B456" s="4" t="str">
        <f t="shared" ca="1" si="1"/>
        <v>Hunter Henry</v>
      </c>
      <c r="C456" s="4" t="str">
        <f ca="1">IFERROR(__xludf.DUMMYFUNCTION("INDEX(IFNA(REGEXEXTRACT(A456, ""([^ ]+)$"")))"),"NE")</f>
        <v>NE</v>
      </c>
      <c r="D456" s="4" t="s">
        <v>1063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">
      <c r="A457" s="4" t="s">
        <v>1080</v>
      </c>
      <c r="B457" s="4" t="str">
        <f t="shared" ca="1" si="1"/>
        <v>Noah Gray</v>
      </c>
      <c r="C457" s="4" t="str">
        <f ca="1">IFERROR(__xludf.DUMMYFUNCTION("INDEX(IFNA(REGEXEXTRACT(A457, ""([^ ]+)$"")))"),"KC")</f>
        <v>KC</v>
      </c>
      <c r="D457" s="4" t="s">
        <v>1063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">
      <c r="A458" s="4" t="s">
        <v>1081</v>
      </c>
      <c r="B458" s="4" t="str">
        <f t="shared" ca="1" si="1"/>
        <v>Juwan Johnson</v>
      </c>
      <c r="C458" s="4" t="str">
        <f ca="1">IFERROR(__xludf.DUMMYFUNCTION("INDEX(IFNA(REGEXEXTRACT(A458, ""([^ ]+)$"")))"),"NO")</f>
        <v>NO</v>
      </c>
      <c r="D458" s="4" t="s">
        <v>1063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">
      <c r="A459" s="4" t="s">
        <v>1082</v>
      </c>
      <c r="B459" s="4" t="str">
        <f t="shared" ca="1" si="1"/>
        <v>Cole Kmet</v>
      </c>
      <c r="C459" s="4" t="str">
        <f ca="1">IFERROR(__xludf.DUMMYFUNCTION("INDEX(IFNA(REGEXEXTRACT(A459, ""([^ ]+)$"")))"),"CHI")</f>
        <v>CHI</v>
      </c>
      <c r="D459" s="4" t="s">
        <v>1063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">
      <c r="A460" s="4" t="s">
        <v>1083</v>
      </c>
      <c r="B460" s="4" t="str">
        <f t="shared" ca="1" si="1"/>
        <v>Foster Moreau</v>
      </c>
      <c r="C460" s="4" t="str">
        <f ca="1">IFERROR(__xludf.DUMMYFUNCTION("INDEX(IFNA(REGEXEXTRACT(A460, ""([^ ]+)$"")))"),"NO")</f>
        <v>NO</v>
      </c>
      <c r="D460" s="4" t="s">
        <v>1063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">
      <c r="A461" s="4" t="s">
        <v>1084</v>
      </c>
      <c r="B461" s="4" t="str">
        <f t="shared" ca="1" si="1"/>
        <v>Tyler Conklin</v>
      </c>
      <c r="C461" s="4" t="str">
        <f ca="1">IFERROR(__xludf.DUMMYFUNCTION("INDEX(IFNA(REGEXEXTRACT(A461, ""([^ ]+)$"")))"),"NYJ")</f>
        <v>NYJ</v>
      </c>
      <c r="D461" s="4" t="s">
        <v>1063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">
      <c r="A462" s="4" t="s">
        <v>1085</v>
      </c>
      <c r="B462" s="4" t="str">
        <f t="shared" ca="1" si="1"/>
        <v>Dalton Schultz</v>
      </c>
      <c r="C462" s="4" t="str">
        <f ca="1">IFERROR(__xludf.DUMMYFUNCTION("INDEX(IFNA(REGEXEXTRACT(A462, ""([^ ]+)$"")))"),"HOU")</f>
        <v>HOU</v>
      </c>
      <c r="D462" s="4" t="s">
        <v>1063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">
      <c r="A463" s="4" t="s">
        <v>1086</v>
      </c>
      <c r="B463" s="4" t="str">
        <f t="shared" ca="1" si="1"/>
        <v>Dallas Goedert</v>
      </c>
      <c r="C463" s="4" t="str">
        <f ca="1">IFERROR(__xludf.DUMMYFUNCTION("INDEX(IFNA(REGEXEXTRACT(A463, ""([^ ]+)$"")))"),"PHI")</f>
        <v>PHI</v>
      </c>
      <c r="D463" s="4" t="s">
        <v>1063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">
      <c r="A464" s="4" t="s">
        <v>1087</v>
      </c>
      <c r="B464" s="4" t="str">
        <f t="shared" ca="1" si="1"/>
        <v>Austin Hooper</v>
      </c>
      <c r="C464" s="4" t="str">
        <f ca="1">IFERROR(__xludf.DUMMYFUNCTION("INDEX(IFNA(REGEXEXTRACT(A464, ""([^ ]+)$"")))"),"NE")</f>
        <v>NE</v>
      </c>
      <c r="D464" s="4" t="s">
        <v>1063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">
      <c r="A465" s="4" t="s">
        <v>1088</v>
      </c>
      <c r="B465" s="4" t="str">
        <f t="shared" ca="1" si="1"/>
        <v>Will Dissly</v>
      </c>
      <c r="C465" s="4" t="str">
        <f ca="1">IFERROR(__xludf.DUMMYFUNCTION("INDEX(IFNA(REGEXEXTRACT(A465, ""([^ ]+)$"")))"),"LAC")</f>
        <v>LAC</v>
      </c>
      <c r="D465" s="4" t="s">
        <v>1063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">
      <c r="A466" s="4" t="s">
        <v>1089</v>
      </c>
      <c r="B466" s="4" t="str">
        <f t="shared" ca="1" si="1"/>
        <v>Chigoziem Okonkwo</v>
      </c>
      <c r="C466" s="4" t="str">
        <f ca="1">IFERROR(__xludf.DUMMYFUNCTION("INDEX(IFNA(REGEXEXTRACT(A466, ""([^ ]+)$"")))"),"TEN")</f>
        <v>TEN</v>
      </c>
      <c r="D466" s="4" t="s">
        <v>1063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">
      <c r="A467" s="4" t="s">
        <v>1090</v>
      </c>
      <c r="B467" s="4" t="str">
        <f t="shared" ca="1" si="1"/>
        <v>Dalton Kincaid</v>
      </c>
      <c r="C467" s="4" t="str">
        <f ca="1">IFERROR(__xludf.DUMMYFUNCTION("INDEX(IFNA(REGEXEXTRACT(A467, ""([^ ]+)$"")))"),"BUF")</f>
        <v>BUF</v>
      </c>
      <c r="D467" s="4" t="s">
        <v>1063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">
      <c r="A468" s="4" t="s">
        <v>1091</v>
      </c>
      <c r="B468" s="4" t="str">
        <f t="shared" ca="1" si="1"/>
        <v>Noah Fant</v>
      </c>
      <c r="C468" s="4" t="str">
        <f ca="1">IFERROR(__xludf.DUMMYFUNCTION("INDEX(IFNA(REGEXEXTRACT(A468, ""([^ ]+)$"")))"),"SEA")</f>
        <v>SEA</v>
      </c>
      <c r="D468" s="4" t="s">
        <v>1063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">
      <c r="A469" s="4" t="s">
        <v>1092</v>
      </c>
      <c r="B469" s="4" t="str">
        <f t="shared" ca="1" si="1"/>
        <v>Brenton Strange</v>
      </c>
      <c r="C469" s="4" t="str">
        <f ca="1">IFERROR(__xludf.DUMMYFUNCTION("INDEX(IFNA(REGEXEXTRACT(A469, ""([^ ]+)$"")))"),"JAX")</f>
        <v>JAX</v>
      </c>
      <c r="D469" s="4" t="s">
        <v>1063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">
      <c r="A470" s="4" t="s">
        <v>1093</v>
      </c>
      <c r="B470" s="4" t="str">
        <f t="shared" ca="1" si="1"/>
        <v>Jordan Akins</v>
      </c>
      <c r="C470" s="4" t="str">
        <f ca="1">IFERROR(__xludf.DUMMYFUNCTION("INDEX(IFNA(REGEXEXTRACT(A470, ""([^ ]+)$"")))"),"CLE")</f>
        <v>CLE</v>
      </c>
      <c r="D470" s="4" t="s">
        <v>1063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">
      <c r="A471" s="4" t="s">
        <v>1094</v>
      </c>
      <c r="B471" s="4" t="str">
        <f t="shared" ca="1" si="1"/>
        <v>Jake Ferguson</v>
      </c>
      <c r="C471" s="4" t="str">
        <f ca="1">IFERROR(__xludf.DUMMYFUNCTION("INDEX(IFNA(REGEXEXTRACT(A471, ""([^ ]+)$"")))"),"DAL")</f>
        <v>DAL</v>
      </c>
      <c r="D471" s="4" t="s">
        <v>1063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">
      <c r="A472" s="4" t="s">
        <v>1095</v>
      </c>
      <c r="B472" s="4" t="str">
        <f t="shared" ca="1" si="1"/>
        <v>AJ Barner</v>
      </c>
      <c r="C472" s="4" t="str">
        <f ca="1">IFERROR(__xludf.DUMMYFUNCTION("INDEX(IFNA(REGEXEXTRACT(A472, ""([^ ]+)$"")))"),"SEA")</f>
        <v>SEA</v>
      </c>
      <c r="D472" s="4" t="s">
        <v>1063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">
      <c r="A473" s="4" t="s">
        <v>1096</v>
      </c>
      <c r="B473" s="4" t="str">
        <f t="shared" ca="1" si="1"/>
        <v>Evan Engram</v>
      </c>
      <c r="C473" s="4" t="str">
        <f ca="1">IFERROR(__xludf.DUMMYFUNCTION("INDEX(IFNA(REGEXEXTRACT(A473, ""([^ ]+)$"")))"),"JAX")</f>
        <v>JAX</v>
      </c>
      <c r="D473" s="4" t="s">
        <v>1063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">
      <c r="A474" s="4" t="s">
        <v>1097</v>
      </c>
      <c r="B474" s="4" t="str">
        <f t="shared" ca="1" si="1"/>
        <v>T.J. Hockenson</v>
      </c>
      <c r="C474" s="4" t="str">
        <f ca="1">IFERROR(__xludf.DUMMYFUNCTION("INDEX(IFNA(REGEXEXTRACT(A474, ""([^ ]+)$"")))"),"MIN")</f>
        <v>MIN</v>
      </c>
      <c r="D474" s="4" t="s">
        <v>1063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">
      <c r="A475" s="4" t="s">
        <v>1098</v>
      </c>
      <c r="B475" s="4" t="str">
        <f t="shared" ca="1" si="1"/>
        <v>Josh Oliver</v>
      </c>
      <c r="C475" s="4" t="str">
        <f ca="1">IFERROR(__xludf.DUMMYFUNCTION("INDEX(IFNA(REGEXEXTRACT(A475, ""([^ ]+)$"")))"),"MIN")</f>
        <v>MIN</v>
      </c>
      <c r="D475" s="4" t="s">
        <v>1063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">
      <c r="A476" s="4" t="s">
        <v>1099</v>
      </c>
      <c r="B476" s="4" t="str">
        <f t="shared" ca="1" si="1"/>
        <v>Theo Johnson</v>
      </c>
      <c r="C476" s="4" t="str">
        <f ca="1">IFERROR(__xludf.DUMMYFUNCTION("INDEX(IFNA(REGEXEXTRACT(A476, ""([^ ]+)$"")))"),"NYG")</f>
        <v>NYG</v>
      </c>
      <c r="D476" s="4" t="s">
        <v>1063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">
      <c r="A477" s="4" t="s">
        <v>1100</v>
      </c>
      <c r="B477" s="4" t="str">
        <f t="shared" ca="1" si="1"/>
        <v>Dawson Knox</v>
      </c>
      <c r="C477" s="4" t="str">
        <f ca="1">IFERROR(__xludf.DUMMYFUNCTION("INDEX(IFNA(REGEXEXTRACT(A477, ""([^ ]+)$"")))"),"BUF")</f>
        <v>BUF</v>
      </c>
      <c r="D477" s="4" t="s">
        <v>1063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">
      <c r="A478" s="4" t="s">
        <v>1101</v>
      </c>
      <c r="B478" s="4" t="str">
        <f t="shared" ca="1" si="1"/>
        <v>Ja'Tavion Sanders</v>
      </c>
      <c r="C478" s="4" t="str">
        <f ca="1">IFERROR(__xludf.DUMMYFUNCTION("INDEX(IFNA(REGEXEXTRACT(A478, ""([^ ]+)$"")))"),"CAR")</f>
        <v>CAR</v>
      </c>
      <c r="D478" s="4" t="s">
        <v>1063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">
      <c r="A479" s="4" t="s">
        <v>1102</v>
      </c>
      <c r="B479" s="4" t="str">
        <f t="shared" ca="1" si="1"/>
        <v>Grant Calcaterra</v>
      </c>
      <c r="C479" s="4" t="str">
        <f ca="1">IFERROR(__xludf.DUMMYFUNCTION("INDEX(IFNA(REGEXEXTRACT(A479, ""([^ ]+)$"")))"),"PHI")</f>
        <v>PHI</v>
      </c>
      <c r="D479" s="4" t="s">
        <v>1063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">
      <c r="A480" s="4" t="s">
        <v>1103</v>
      </c>
      <c r="B480" s="4" t="str">
        <f t="shared" ca="1" si="1"/>
        <v>Colby Parkinson</v>
      </c>
      <c r="C480" s="4" t="str">
        <f ca="1">IFERROR(__xludf.DUMMYFUNCTION("INDEX(IFNA(REGEXEXTRACT(A480, ""([^ ]+)$"")))"),"LA")</f>
        <v>LA</v>
      </c>
      <c r="D480" s="4" t="s">
        <v>1063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">
      <c r="A481" s="4" t="s">
        <v>1104</v>
      </c>
      <c r="B481" s="4" t="str">
        <f t="shared" ca="1" si="1"/>
        <v>Tommy Tremble</v>
      </c>
      <c r="C481" s="4" t="str">
        <f ca="1">IFERROR(__xludf.DUMMYFUNCTION("INDEX(IFNA(REGEXEXTRACT(A481, ""([^ ]+)$"")))"),"CAR")</f>
        <v>CAR</v>
      </c>
      <c r="D481" s="4" t="s">
        <v>1063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">
      <c r="A482" s="4" t="s">
        <v>1105</v>
      </c>
      <c r="B482" s="4" t="str">
        <f t="shared" ca="1" si="1"/>
        <v>Josh Whyle</v>
      </c>
      <c r="C482" s="4" t="str">
        <f ca="1">IFERROR(__xludf.DUMMYFUNCTION("INDEX(IFNA(REGEXEXTRACT(A482, ""([^ ]+)$"")))"),"TEN")</f>
        <v>TEN</v>
      </c>
      <c r="D482" s="4" t="s">
        <v>1063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">
      <c r="A483" s="4" t="s">
        <v>1106</v>
      </c>
      <c r="B483" s="4" t="str">
        <f t="shared" ca="1" si="1"/>
        <v>Adam Trautman</v>
      </c>
      <c r="C483" s="4" t="str">
        <f ca="1">IFERROR(__xludf.DUMMYFUNCTION("INDEX(IFNA(REGEXEXTRACT(A483, ""([^ ]+)$"")))"),"DEN")</f>
        <v>DEN</v>
      </c>
      <c r="D483" s="4" t="s">
        <v>1063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">
      <c r="A484" s="4" t="s">
        <v>1107</v>
      </c>
      <c r="B484" s="4" t="str">
        <f t="shared" ca="1" si="1"/>
        <v>Luke Schoonmaker</v>
      </c>
      <c r="C484" s="4" t="str">
        <f ca="1">IFERROR(__xludf.DUMMYFUNCTION("INDEX(IFNA(REGEXEXTRACT(A484, ""([^ ]+)$"")))"),"DAL")</f>
        <v>DAL</v>
      </c>
      <c r="D484" s="4" t="s">
        <v>1063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">
      <c r="A485" s="4" t="s">
        <v>1108</v>
      </c>
      <c r="B485" s="4" t="str">
        <f t="shared" ca="1" si="1"/>
        <v>Nick Vannett</v>
      </c>
      <c r="C485" s="4" t="str">
        <f ca="1">IFERROR(__xludf.DUMMYFUNCTION("INDEX(IFNA(REGEXEXTRACT(A485, ""([^ ]+)$"")))"),"TEN")</f>
        <v>TEN</v>
      </c>
      <c r="D485" s="4" t="s">
        <v>1063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">
      <c r="A486" s="4" t="s">
        <v>1109</v>
      </c>
      <c r="B486" s="4" t="str">
        <f t="shared" ca="1" si="1"/>
        <v>Elijah Higgins</v>
      </c>
      <c r="C486" s="4" t="str">
        <f ca="1">IFERROR(__xludf.DUMMYFUNCTION("INDEX(IFNA(REGEXEXTRACT(A486, ""([^ ]+)$"")))"),"ARI")</f>
        <v>ARI</v>
      </c>
      <c r="D486" s="4" t="s">
        <v>1063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">
      <c r="A487" s="4" t="s">
        <v>1110</v>
      </c>
      <c r="B487" s="4" t="str">
        <f t="shared" ca="1" si="1"/>
        <v>Nate Adkins</v>
      </c>
      <c r="C487" s="4" t="str">
        <f ca="1">IFERROR(__xludf.DUMMYFUNCTION("INDEX(IFNA(REGEXEXTRACT(A487, ""([^ ]+)$"")))"),"DEN")</f>
        <v>DEN</v>
      </c>
      <c r="D487" s="4" t="s">
        <v>1063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">
      <c r="A488" s="4" t="s">
        <v>1111</v>
      </c>
      <c r="B488" s="4" t="str">
        <f t="shared" ca="1" si="1"/>
        <v>John Mundt</v>
      </c>
      <c r="C488" s="4" t="str">
        <f ca="1">IFERROR(__xludf.DUMMYFUNCTION("INDEX(IFNA(REGEXEXTRACT(A488, ""([^ ]+)$"")))"),"MIN")</f>
        <v>MIN</v>
      </c>
      <c r="D488" s="4" t="s">
        <v>1063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">
      <c r="A489" s="4" t="s">
        <v>1112</v>
      </c>
      <c r="B489" s="4" t="str">
        <f t="shared" ca="1" si="1"/>
        <v>Payne Durham</v>
      </c>
      <c r="C489" s="4" t="str">
        <f ca="1">IFERROR(__xludf.DUMMYFUNCTION("INDEX(IFNA(REGEXEXTRACT(A489, ""([^ ]+)$"")))"),"TB")</f>
        <v>TB</v>
      </c>
      <c r="D489" s="4" t="s">
        <v>1063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">
      <c r="A490" s="4" t="s">
        <v>1113</v>
      </c>
      <c r="B490" s="4" t="str">
        <f t="shared" ca="1" si="1"/>
        <v>Darnell Washington</v>
      </c>
      <c r="C490" s="4" t="str">
        <f ca="1">IFERROR(__xludf.DUMMYFUNCTION("INDEX(IFNA(REGEXEXTRACT(A490, ""([^ ]+)$"")))"),"PIT")</f>
        <v>PIT</v>
      </c>
      <c r="D490" s="4" t="s">
        <v>1063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">
      <c r="A491" s="4" t="s">
        <v>1114</v>
      </c>
      <c r="B491" s="4" t="str">
        <f t="shared" ca="1" si="1"/>
        <v>Brock Wright</v>
      </c>
      <c r="C491" s="4" t="str">
        <f ca="1">IFERROR(__xludf.DUMMYFUNCTION("INDEX(IFNA(REGEXEXTRACT(A491, ""([^ ]+)$"")))"),"DET")</f>
        <v>DET</v>
      </c>
      <c r="D491" s="4" t="s">
        <v>1063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">
      <c r="A492" s="4" t="s">
        <v>1115</v>
      </c>
      <c r="B492" s="4" t="str">
        <f t="shared" ca="1" si="1"/>
        <v>Mo Alie-Cox</v>
      </c>
      <c r="C492" s="4" t="str">
        <f ca="1">IFERROR(__xludf.DUMMYFUNCTION("INDEX(IFNA(REGEXEXTRACT(A492, ""([^ ]+)$"")))"),"IND")</f>
        <v>IND</v>
      </c>
      <c r="D492" s="4" t="s">
        <v>1063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">
      <c r="A493" s="4" t="s">
        <v>1116</v>
      </c>
      <c r="B493" s="4" t="str">
        <f t="shared" ca="1" si="1"/>
        <v>Stone Smartt</v>
      </c>
      <c r="C493" s="4" t="str">
        <f ca="1">IFERROR(__xludf.DUMMYFUNCTION("INDEX(IFNA(REGEXEXTRACT(A493, ""([^ ]+)$"")))"),"LAC")</f>
        <v>LAC</v>
      </c>
      <c r="D493" s="4" t="s">
        <v>1063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">
      <c r="A494" s="4" t="s">
        <v>1117</v>
      </c>
      <c r="B494" s="4" t="str">
        <f t="shared" ca="1" si="1"/>
        <v>Tyler Higbee</v>
      </c>
      <c r="C494" s="4" t="str">
        <f ca="1">IFERROR(__xludf.DUMMYFUNCTION("INDEX(IFNA(REGEXEXTRACT(A494, ""([^ ]+)$"")))"),"LA")</f>
        <v>LA</v>
      </c>
      <c r="D494" s="4" t="s">
        <v>1063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">
      <c r="A495" s="4" t="s">
        <v>1118</v>
      </c>
      <c r="B495" s="4" t="str">
        <f t="shared" ca="1" si="1"/>
        <v>Tanner Hudson</v>
      </c>
      <c r="C495" s="4" t="str">
        <f ca="1">IFERROR(__xludf.DUMMYFUNCTION("INDEX(IFNA(REGEXEXTRACT(A495, ""([^ ]+)$"")))"),"CIN")</f>
        <v>CIN</v>
      </c>
      <c r="D495" s="4" t="s">
        <v>1063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">
      <c r="A496" s="4" t="s">
        <v>1119</v>
      </c>
      <c r="B496" s="4" t="str">
        <f t="shared" ca="1" si="1"/>
        <v>Charlie Kolar</v>
      </c>
      <c r="C496" s="4" t="str">
        <f ca="1">IFERROR(__xludf.DUMMYFUNCTION("INDEX(IFNA(REGEXEXTRACT(A496, ""([^ ]+)$"")))"),"BAL")</f>
        <v>BAL</v>
      </c>
      <c r="D496" s="4" t="s">
        <v>1063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">
      <c r="A497" s="4" t="s">
        <v>1120</v>
      </c>
      <c r="B497" s="4" t="str">
        <f t="shared" ca="1" si="1"/>
        <v>Erick All</v>
      </c>
      <c r="C497" s="4" t="str">
        <f ca="1">IFERROR(__xludf.DUMMYFUNCTION("INDEX(IFNA(REGEXEXTRACT(A497, ""([^ ]+)$"")))"),"CIN")</f>
        <v>CIN</v>
      </c>
      <c r="D497" s="4" t="s">
        <v>1063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">
      <c r="A498" s="4" t="s">
        <v>1121</v>
      </c>
      <c r="B498" s="4" t="str">
        <f t="shared" ca="1" si="1"/>
        <v>Kylen Granson</v>
      </c>
      <c r="C498" s="4" t="str">
        <f ca="1">IFERROR(__xludf.DUMMYFUNCTION("INDEX(IFNA(REGEXEXTRACT(A498, ""([^ ]+)$"")))"),"IND")</f>
        <v>IND</v>
      </c>
      <c r="D498" s="4" t="s">
        <v>1063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">
      <c r="A499" s="4" t="s">
        <v>1122</v>
      </c>
      <c r="B499" s="4" t="str">
        <f t="shared" ca="1" si="1"/>
        <v>Andrew Ogletree</v>
      </c>
      <c r="C499" s="4" t="str">
        <f ca="1">IFERROR(__xludf.DUMMYFUNCTION("INDEX(IFNA(REGEXEXTRACT(A499, ""([^ ]+)$"")))"),"IND")</f>
        <v>IND</v>
      </c>
      <c r="D499" s="4" t="s">
        <v>1063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">
      <c r="A500" s="4" t="s">
        <v>1123</v>
      </c>
      <c r="B500" s="4" t="str">
        <f t="shared" ca="1" si="1"/>
        <v>Cade Stover</v>
      </c>
      <c r="C500" s="4" t="str">
        <f ca="1">IFERROR(__xludf.DUMMYFUNCTION("INDEX(IFNA(REGEXEXTRACT(A500, ""([^ ]+)$"")))"),"HOU")</f>
        <v>HOU</v>
      </c>
      <c r="D500" s="4" t="s">
        <v>1063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">
      <c r="A501" s="4" t="s">
        <v>1124</v>
      </c>
      <c r="B501" s="4" t="str">
        <f t="shared" ca="1" si="1"/>
        <v>Eric Saubert</v>
      </c>
      <c r="C501" s="4" t="str">
        <f ca="1">IFERROR(__xludf.DUMMYFUNCTION("INDEX(IFNA(REGEXEXTRACT(A501, ""([^ ]+)$"")))"),"SF")</f>
        <v>SF</v>
      </c>
      <c r="D501" s="4" t="s">
        <v>1063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">
      <c r="A502" s="4" t="s">
        <v>1125</v>
      </c>
      <c r="B502" s="4" t="str">
        <f t="shared" ca="1" si="1"/>
        <v>Lucas Krull</v>
      </c>
      <c r="C502" s="4" t="str">
        <f ca="1">IFERROR(__xludf.DUMMYFUNCTION("INDEX(IFNA(REGEXEXTRACT(A502, ""([^ ]+)$"")))"),"DEN")</f>
        <v>DEN</v>
      </c>
      <c r="D502" s="4" t="s">
        <v>1063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2">
      <c r="A503" s="4" t="s">
        <v>1126</v>
      </c>
      <c r="B503" s="4" t="str">
        <f t="shared" ca="1" si="1"/>
        <v>Michael Mayer</v>
      </c>
      <c r="C503" s="4" t="str">
        <f ca="1">IFERROR(__xludf.DUMMYFUNCTION("INDEX(IFNA(REGEXEXTRACT(A503, ""([^ ]+)$"")))"),"LV")</f>
        <v>LV</v>
      </c>
      <c r="D503" s="4" t="s">
        <v>1063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2">
      <c r="A504" s="4" t="s">
        <v>1127</v>
      </c>
      <c r="B504" s="4" t="str">
        <f t="shared" ca="1" si="1"/>
        <v>Drew Sample</v>
      </c>
      <c r="C504" s="4" t="str">
        <f ca="1">IFERROR(__xludf.DUMMYFUNCTION("INDEX(IFNA(REGEXEXTRACT(A504, ""([^ ]+)$"")))"),"CIN")</f>
        <v>CIN</v>
      </c>
      <c r="D504" s="4" t="s">
        <v>1063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2">
      <c r="A505" s="4" t="s">
        <v>1128</v>
      </c>
      <c r="B505" s="4" t="str">
        <f t="shared" ca="1" si="1"/>
        <v>Kenny Yeboah</v>
      </c>
      <c r="C505" s="4" t="str">
        <f ca="1">IFERROR(__xludf.DUMMYFUNCTION("INDEX(IFNA(REGEXEXTRACT(A505, ""([^ ]+)$"")))"),"NYJ")</f>
        <v>NYJ</v>
      </c>
      <c r="D505" s="4" t="s">
        <v>1063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2">
      <c r="A506" s="4" t="s">
        <v>1129</v>
      </c>
      <c r="B506" s="4" t="str">
        <f t="shared" ca="1" si="1"/>
        <v>Daniel Bellinger</v>
      </c>
      <c r="C506" s="4" t="str">
        <f ca="1">IFERROR(__xludf.DUMMYFUNCTION("INDEX(IFNA(REGEXEXTRACT(A506, ""([^ ]+)$"")))"),"NYG")</f>
        <v>NYG</v>
      </c>
      <c r="D506" s="4" t="s">
        <v>1063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">
      <c r="A507" s="4" t="s">
        <v>1130</v>
      </c>
      <c r="B507" s="4" t="str">
        <f t="shared" ca="1" si="1"/>
        <v>Quintin Morris</v>
      </c>
      <c r="C507" s="4" t="str">
        <f ca="1">IFERROR(__xludf.DUMMYFUNCTION("INDEX(IFNA(REGEXEXTRACT(A507, ""([^ ]+)$"")))"),"BUF")</f>
        <v>BUF</v>
      </c>
      <c r="D507" s="4" t="s">
        <v>1063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2">
      <c r="A508" s="4" t="s">
        <v>1131</v>
      </c>
      <c r="B508" s="4" t="str">
        <f t="shared" ca="1" si="1"/>
        <v>MyCole Pruitt</v>
      </c>
      <c r="C508" s="4" t="str">
        <f ca="1">IFERROR(__xludf.DUMMYFUNCTION("INDEX(IFNA(REGEXEXTRACT(A508, ""([^ ]+)$"")))"),"PIT")</f>
        <v>PIT</v>
      </c>
      <c r="D508" s="4" t="s">
        <v>1063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2">
      <c r="A509" s="4" t="s">
        <v>1132</v>
      </c>
      <c r="B509" s="4" t="str">
        <f t="shared" ca="1" si="1"/>
        <v>Blake Whiteheart</v>
      </c>
      <c r="C509" s="4" t="str">
        <f ca="1">IFERROR(__xludf.DUMMYFUNCTION("INDEX(IFNA(REGEXEXTRACT(A509, ""([^ ]+)$"")))"),"CLE")</f>
        <v>CLE</v>
      </c>
      <c r="D509" s="4" t="s">
        <v>1063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2">
      <c r="A510" s="4" t="s">
        <v>1133</v>
      </c>
      <c r="B510" s="4" t="str">
        <f t="shared" ca="1" si="1"/>
        <v>Devin Culp</v>
      </c>
      <c r="C510" s="4" t="str">
        <f ca="1">IFERROR(__xludf.DUMMYFUNCTION("INDEX(IFNA(REGEXEXTRACT(A510, ""([^ ]+)$"")))"),"TB")</f>
        <v>TB</v>
      </c>
      <c r="D510" s="4" t="s">
        <v>1063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2">
      <c r="A511" s="4" t="s">
        <v>1134</v>
      </c>
      <c r="B511" s="4" t="str">
        <f t="shared" ca="1" si="1"/>
        <v>Chris Manhertz</v>
      </c>
      <c r="C511" s="4" t="str">
        <f ca="1">IFERROR(__xludf.DUMMYFUNCTION("INDEX(IFNA(REGEXEXTRACT(A511, ""([^ ]+)$"")))"),"NYG")</f>
        <v>NYG</v>
      </c>
      <c r="D511" s="4" t="s">
        <v>1063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2">
      <c r="A512" s="4" t="s">
        <v>1135</v>
      </c>
      <c r="B512" s="4" t="str">
        <f t="shared" ref="B512:B553" ca="1" si="2">LEFT(A512,LEN(A512)-LEN(C512)-1)</f>
        <v>Brevyn Spann-Ford</v>
      </c>
      <c r="C512" s="4" t="str">
        <f ca="1">IFERROR(__xludf.DUMMYFUNCTION("INDEX(IFNA(REGEXEXTRACT(A512, ""([^ ]+)$"")))"),"DAL")</f>
        <v>DAL</v>
      </c>
      <c r="D512" s="4" t="s">
        <v>1063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2">
      <c r="A513" s="4" t="s">
        <v>1136</v>
      </c>
      <c r="B513" s="4" t="str">
        <f t="shared" ca="1" si="2"/>
        <v>Harrison Bryant</v>
      </c>
      <c r="C513" s="4" t="str">
        <f ca="1">IFERROR(__xludf.DUMMYFUNCTION("INDEX(IFNA(REGEXEXTRACT(A513, ""([^ ]+)$"")))"),"LV")</f>
        <v>LV</v>
      </c>
      <c r="D513" s="4" t="s">
        <v>1063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2">
      <c r="A514" s="4" t="s">
        <v>1137</v>
      </c>
      <c r="B514" s="4" t="str">
        <f t="shared" ca="1" si="2"/>
        <v>Ben Sinnott</v>
      </c>
      <c r="C514" s="4" t="str">
        <f ca="1">IFERROR(__xludf.DUMMYFUNCTION("INDEX(IFNA(REGEXEXTRACT(A514, ""([^ ]+)$"")))"),"WAS")</f>
        <v>WAS</v>
      </c>
      <c r="D514" s="4" t="s">
        <v>1063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2">
      <c r="A515" s="4" t="s">
        <v>1138</v>
      </c>
      <c r="B515" s="4" t="str">
        <f t="shared" ca="1" si="2"/>
        <v>Julian Hill</v>
      </c>
      <c r="C515" s="4" t="str">
        <f ca="1">IFERROR(__xludf.DUMMYFUNCTION("INDEX(IFNA(REGEXEXTRACT(A515, ""([^ ]+)$"")))"),"MIA")</f>
        <v>MIA</v>
      </c>
      <c r="D515" s="4" t="s">
        <v>1063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2">
      <c r="A516" s="4" t="s">
        <v>1139</v>
      </c>
      <c r="B516" s="4" t="str">
        <f t="shared" ca="1" si="2"/>
        <v>E.J. Jenkins</v>
      </c>
      <c r="C516" s="4" t="str">
        <f ca="1">IFERROR(__xludf.DUMMYFUNCTION("INDEX(IFNA(REGEXEXTRACT(A516, ""([^ ]+)$"")))"),"PHI")</f>
        <v>PHI</v>
      </c>
      <c r="D516" s="4" t="s">
        <v>1063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x14ac:dyDescent="0.2">
      <c r="A517" s="4" t="s">
        <v>1140</v>
      </c>
      <c r="B517" s="4" t="str">
        <f t="shared" ca="1" si="2"/>
        <v>Jeremy Ruckert</v>
      </c>
      <c r="C517" s="4" t="str">
        <f ca="1">IFERROR(__xludf.DUMMYFUNCTION("INDEX(IFNA(REGEXEXTRACT(A517, ""([^ ]+)$"")))"),"NYJ")</f>
        <v>NYJ</v>
      </c>
      <c r="D517" s="4" t="s">
        <v>1063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x14ac:dyDescent="0.2">
      <c r="A518" s="4" t="s">
        <v>1141</v>
      </c>
      <c r="B518" s="4" t="str">
        <f t="shared" ca="1" si="2"/>
        <v>John Bates</v>
      </c>
      <c r="C518" s="4" t="str">
        <f ca="1">IFERROR(__xludf.DUMMYFUNCTION("INDEX(IFNA(REGEXEXTRACT(A518, ""([^ ]+)$"")))"),"WAS")</f>
        <v>WAS</v>
      </c>
      <c r="D518" s="4" t="s">
        <v>1063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x14ac:dyDescent="0.2">
      <c r="A519" s="4" t="s">
        <v>1142</v>
      </c>
      <c r="B519" s="4" t="str">
        <f t="shared" ca="1" si="2"/>
        <v>Hayden Hurst</v>
      </c>
      <c r="C519" s="4" t="str">
        <f ca="1">IFERROR(__xludf.DUMMYFUNCTION("INDEX(IFNA(REGEXEXTRACT(A519, ""([^ ]+)$"")))"),"LAC")</f>
        <v>LAC</v>
      </c>
      <c r="D519" s="4" t="s">
        <v>1063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x14ac:dyDescent="0.2">
      <c r="A520" s="4" t="s">
        <v>1143</v>
      </c>
      <c r="B520" s="4" t="str">
        <f t="shared" ca="1" si="2"/>
        <v>Davis Allen</v>
      </c>
      <c r="C520" s="4" t="str">
        <f ca="1">IFERROR(__xludf.DUMMYFUNCTION("INDEX(IFNA(REGEXEXTRACT(A520, ""([^ ]+)$"")))"),"LA")</f>
        <v>LA</v>
      </c>
      <c r="D520" s="4" t="s">
        <v>1063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x14ac:dyDescent="0.2">
      <c r="A521" s="4" t="s">
        <v>1144</v>
      </c>
      <c r="B521" s="4" t="str">
        <f t="shared" ca="1" si="2"/>
        <v>Luke Farrell</v>
      </c>
      <c r="C521" s="4" t="str">
        <f ca="1">IFERROR(__xludf.DUMMYFUNCTION("INDEX(IFNA(REGEXEXTRACT(A521, ""([^ ]+)$"")))"),"JAX")</f>
        <v>JAX</v>
      </c>
      <c r="D521" s="4" t="s">
        <v>1063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x14ac:dyDescent="0.2">
      <c r="A522" s="4" t="s">
        <v>1145</v>
      </c>
      <c r="B522" s="4" t="str">
        <f t="shared" ca="1" si="2"/>
        <v>Peyton Hendershot</v>
      </c>
      <c r="C522" s="4" t="str">
        <f ca="1">IFERROR(__xludf.DUMMYFUNCTION("INDEX(IFNA(REGEXEXTRACT(A522, ""([^ ]+)$"")))"),"KC")</f>
        <v>KC</v>
      </c>
      <c r="D522" s="4" t="s">
        <v>1063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x14ac:dyDescent="0.2">
      <c r="A523" s="4" t="s">
        <v>1146</v>
      </c>
      <c r="B523" s="4" t="str">
        <f t="shared" ca="1" si="2"/>
        <v>Hunter Long</v>
      </c>
      <c r="C523" s="4" t="str">
        <f ca="1">IFERROR(__xludf.DUMMYFUNCTION("INDEX(IFNA(REGEXEXTRACT(A523, ""([^ ]+)$"")))"),"LA")</f>
        <v>LA</v>
      </c>
      <c r="D523" s="4" t="s">
        <v>1063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x14ac:dyDescent="0.2">
      <c r="A524" s="4" t="s">
        <v>1147</v>
      </c>
      <c r="B524" s="4" t="str">
        <f t="shared" ca="1" si="2"/>
        <v>Ben Sims</v>
      </c>
      <c r="C524" s="4" t="str">
        <f ca="1">IFERROR(__xludf.DUMMYFUNCTION("INDEX(IFNA(REGEXEXTRACT(A524, ""([^ ]+)$"")))"),"GB")</f>
        <v>GB</v>
      </c>
      <c r="D524" s="4" t="s">
        <v>1063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x14ac:dyDescent="0.2">
      <c r="A525" s="4" t="s">
        <v>1148</v>
      </c>
      <c r="B525" s="4" t="str">
        <f t="shared" ca="1" si="2"/>
        <v>Greg Dulcich</v>
      </c>
      <c r="C525" s="4" t="str">
        <f ca="1">IFERROR(__xludf.DUMMYFUNCTION("INDEX(IFNA(REGEXEXTRACT(A525, ""([^ ]+)$"")))"),"NYG")</f>
        <v>NYG</v>
      </c>
      <c r="D525" s="4" t="s">
        <v>1063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x14ac:dyDescent="0.2">
      <c r="A526" s="4" t="s">
        <v>1149</v>
      </c>
      <c r="B526" s="4" t="str">
        <f t="shared" ca="1" si="2"/>
        <v>Gerald Everett</v>
      </c>
      <c r="C526" s="4" t="str">
        <f ca="1">IFERROR(__xludf.DUMMYFUNCTION("INDEX(IFNA(REGEXEXTRACT(A526, ""([^ ]+)$"")))"),"CHI")</f>
        <v>CHI</v>
      </c>
      <c r="D526" s="4" t="s">
        <v>1063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x14ac:dyDescent="0.2">
      <c r="A527" s="4" t="s">
        <v>1150</v>
      </c>
      <c r="B527" s="4" t="str">
        <f t="shared" ca="1" si="2"/>
        <v>Dallin Holker</v>
      </c>
      <c r="C527" s="4" t="str">
        <f ca="1">IFERROR(__xludf.DUMMYFUNCTION("INDEX(IFNA(REGEXEXTRACT(A527, ""([^ ]+)$"")))"),"NO")</f>
        <v>NO</v>
      </c>
      <c r="D527" s="4" t="s">
        <v>1063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x14ac:dyDescent="0.2">
      <c r="A528" s="4" t="s">
        <v>1151</v>
      </c>
      <c r="B528" s="4" t="str">
        <f t="shared" ca="1" si="2"/>
        <v>Luke Musgrave</v>
      </c>
      <c r="C528" s="4" t="str">
        <f ca="1">IFERROR(__xludf.DUMMYFUNCTION("INDEX(IFNA(REGEXEXTRACT(A528, ""([^ ]+)$"")))"),"GB")</f>
        <v>GB</v>
      </c>
      <c r="D528" s="4" t="s">
        <v>1063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x14ac:dyDescent="0.2">
      <c r="A529" s="4" t="s">
        <v>1152</v>
      </c>
      <c r="B529" s="4" t="str">
        <f t="shared" ca="1" si="2"/>
        <v>Charlie Woerner</v>
      </c>
      <c r="C529" s="4" t="str">
        <f ca="1">IFERROR(__xludf.DUMMYFUNCTION("INDEX(IFNA(REGEXEXTRACT(A529, ""([^ ]+)$"")))"),"ATL")</f>
        <v>ATL</v>
      </c>
      <c r="D529" s="4" t="s">
        <v>1063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x14ac:dyDescent="0.2">
      <c r="A530" s="4" t="s">
        <v>1153</v>
      </c>
      <c r="B530" s="4" t="str">
        <f t="shared" ca="1" si="2"/>
        <v>Shane Zylstra</v>
      </c>
      <c r="C530" s="4" t="str">
        <f ca="1">IFERROR(__xludf.DUMMYFUNCTION("INDEX(IFNA(REGEXEXTRACT(A530, ""([^ ]+)$"")))"),"DET")</f>
        <v>DET</v>
      </c>
      <c r="D530" s="4" t="s">
        <v>1063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x14ac:dyDescent="0.2">
      <c r="A531" s="4" t="s">
        <v>1154</v>
      </c>
      <c r="B531" s="4" t="str">
        <f t="shared" ca="1" si="2"/>
        <v>Jaheim Bell</v>
      </c>
      <c r="C531" s="4" t="str">
        <f ca="1">IFERROR(__xludf.DUMMYFUNCTION("INDEX(IFNA(REGEXEXTRACT(A531, ""([^ ]+)$"")))"),"NE")</f>
        <v>NE</v>
      </c>
      <c r="D531" s="4" t="s">
        <v>1063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x14ac:dyDescent="0.2">
      <c r="A532" s="4" t="s">
        <v>1155</v>
      </c>
      <c r="B532" s="4" t="str">
        <f t="shared" ca="1" si="2"/>
        <v>Pharaoh Brown</v>
      </c>
      <c r="C532" s="4" t="str">
        <f ca="1">IFERROR(__xludf.DUMMYFUNCTION("INDEX(IFNA(REGEXEXTRACT(A532, ""([^ ]+)$"")))"),"SEA")</f>
        <v>SEA</v>
      </c>
      <c r="D532" s="4" t="s">
        <v>1063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x14ac:dyDescent="0.2">
      <c r="A533" s="4" t="s">
        <v>1156</v>
      </c>
      <c r="B533" s="4" t="str">
        <f t="shared" ca="1" si="2"/>
        <v>Tanner Conner</v>
      </c>
      <c r="C533" s="4" t="str">
        <f ca="1">IFERROR(__xludf.DUMMYFUNCTION("INDEX(IFNA(REGEXEXTRACT(A533, ""([^ ]+)$"")))"),"MIA")</f>
        <v>MIA</v>
      </c>
      <c r="D533" s="4" t="s">
        <v>1063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x14ac:dyDescent="0.2">
      <c r="A534" s="4" t="s">
        <v>1157</v>
      </c>
      <c r="B534" s="4" t="str">
        <f t="shared" ca="1" si="2"/>
        <v>Tucker Fisk</v>
      </c>
      <c r="C534" s="4" t="str">
        <f ca="1">IFERROR(__xludf.DUMMYFUNCTION("INDEX(IFNA(REGEXEXTRACT(A534, ""([^ ]+)$"")))"),"LAC")</f>
        <v>LAC</v>
      </c>
      <c r="D534" s="4" t="s">
        <v>1063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x14ac:dyDescent="0.2">
      <c r="A535" s="4" t="s">
        <v>1158</v>
      </c>
      <c r="B535" s="4" t="str">
        <f t="shared" ca="1" si="2"/>
        <v>Feleipe Franks</v>
      </c>
      <c r="C535" s="4" t="str">
        <f ca="1">IFERROR(__xludf.DUMMYFUNCTION("INDEX(IFNA(REGEXEXTRACT(A535, ""([^ ]+)$"")))"),"CAR")</f>
        <v>CAR</v>
      </c>
      <c r="D535" s="4" t="s">
        <v>1063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x14ac:dyDescent="0.2">
      <c r="A536" s="4" t="s">
        <v>1159</v>
      </c>
      <c r="B536" s="4" t="str">
        <f t="shared" ca="1" si="2"/>
        <v>Cam Grandy</v>
      </c>
      <c r="C536" s="4" t="str">
        <f ca="1">IFERROR(__xludf.DUMMYFUNCTION("INDEX(IFNA(REGEXEXTRACT(A536, ""([^ ]+)$"")))"),"CIN")</f>
        <v>CIN</v>
      </c>
      <c r="D536" s="4" t="s">
        <v>1063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x14ac:dyDescent="0.2">
      <c r="A537" s="4" t="s">
        <v>1160</v>
      </c>
      <c r="B537" s="4" t="str">
        <f t="shared" ca="1" si="2"/>
        <v>Will Mallory</v>
      </c>
      <c r="C537" s="4" t="str">
        <f ca="1">IFERROR(__xludf.DUMMYFUNCTION("INDEX(IFNA(REGEXEXTRACT(A537, ""([^ ]+)$"")))"),"IND")</f>
        <v>IND</v>
      </c>
      <c r="D537" s="4" t="s">
        <v>1063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x14ac:dyDescent="0.2">
      <c r="A538" s="4" t="s">
        <v>1161</v>
      </c>
      <c r="B538" s="4" t="str">
        <f t="shared" ca="1" si="2"/>
        <v>Tip Reiman</v>
      </c>
      <c r="C538" s="4" t="str">
        <f ca="1">IFERROR(__xludf.DUMMYFUNCTION("INDEX(IFNA(REGEXEXTRACT(A538, ""([^ ]+)$"")))"),"ARI")</f>
        <v>ARI</v>
      </c>
      <c r="D538" s="4" t="s">
        <v>1063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x14ac:dyDescent="0.2">
      <c r="A539" s="4" t="s">
        <v>1162</v>
      </c>
      <c r="B539" s="4" t="str">
        <f t="shared" ca="1" si="2"/>
        <v>Zach Davidson</v>
      </c>
      <c r="C539" s="4" t="str">
        <f ca="1">IFERROR(__xludf.DUMMYFUNCTION("INDEX(IFNA(REGEXEXTRACT(A539, ""([^ ]+)$"")))"),"BUF")</f>
        <v>BUF</v>
      </c>
      <c r="D539" s="4" t="s">
        <v>1063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">
      <c r="A540" s="4" t="s">
        <v>1163</v>
      </c>
      <c r="B540" s="4" t="str">
        <f t="shared" ca="1" si="2"/>
        <v>Josiah Deguara</v>
      </c>
      <c r="C540" s="4" t="str">
        <f ca="1">IFERROR(__xludf.DUMMYFUNCTION("INDEX(IFNA(REGEXEXTRACT(A540, ""([^ ]+)$"")))"),"JAX")</f>
        <v>JAX</v>
      </c>
      <c r="D540" s="4" t="s">
        <v>1063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">
      <c r="A541" s="4" t="s">
        <v>1164</v>
      </c>
      <c r="B541" s="4" t="str">
        <f t="shared" ca="1" si="2"/>
        <v>Ross Dwelley</v>
      </c>
      <c r="C541" s="4" t="str">
        <f ca="1">IFERROR(__xludf.DUMMYFUNCTION("INDEX(IFNA(REGEXEXTRACT(A541, ""([^ ]+)$"")))"),"ATL")</f>
        <v>ATL</v>
      </c>
      <c r="D541" s="4" t="s">
        <v>1063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x14ac:dyDescent="0.2">
      <c r="A542" s="4" t="s">
        <v>1165</v>
      </c>
      <c r="B542" s="4" t="str">
        <f t="shared" ca="1" si="2"/>
        <v>John FitzPatrick</v>
      </c>
      <c r="C542" s="4" t="str">
        <f ca="1">IFERROR(__xludf.DUMMYFUNCTION("INDEX(IFNA(REGEXEXTRACT(A542, ""([^ ]+)$"")))"),"GB")</f>
        <v>GB</v>
      </c>
      <c r="D542" s="4" t="s">
        <v>1063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x14ac:dyDescent="0.2">
      <c r="A543" s="4" t="s">
        <v>1166</v>
      </c>
      <c r="B543" s="4" t="str">
        <f t="shared" ca="1" si="2"/>
        <v>Joe Fortson</v>
      </c>
      <c r="C543" s="4" t="str">
        <f ca="1">IFERROR(__xludf.DUMMYFUNCTION("INDEX(IFNA(REGEXEXTRACT(A543, ""([^ ]+)$"")))"),"KC")</f>
        <v>KC</v>
      </c>
      <c r="D543" s="4" t="s">
        <v>1063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x14ac:dyDescent="0.2">
      <c r="A544" s="4" t="s">
        <v>1167</v>
      </c>
      <c r="B544" s="4" t="str">
        <f t="shared" ca="1" si="2"/>
        <v>Brevin Jordan</v>
      </c>
      <c r="C544" s="4" t="str">
        <f ca="1">IFERROR(__xludf.DUMMYFUNCTION("INDEX(IFNA(REGEXEXTRACT(A544, ""([^ ]+)$"")))"),"HOU")</f>
        <v>HOU</v>
      </c>
      <c r="D544" s="4" t="s">
        <v>1063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x14ac:dyDescent="0.2">
      <c r="A545" s="4" t="s">
        <v>1168</v>
      </c>
      <c r="B545" s="4" t="str">
        <f t="shared" ca="1" si="2"/>
        <v>Marcedes Lewis</v>
      </c>
      <c r="C545" s="4" t="str">
        <f ca="1">IFERROR(__xludf.DUMMYFUNCTION("INDEX(IFNA(REGEXEXTRACT(A545, ""([^ ]+)$"")))"),"CHI")</f>
        <v>CHI</v>
      </c>
      <c r="D545" s="4" t="s">
        <v>1063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x14ac:dyDescent="0.2">
      <c r="A546" s="4" t="s">
        <v>1169</v>
      </c>
      <c r="B546" s="4" t="str">
        <f t="shared" ca="1" si="2"/>
        <v>David Martin-Robinson</v>
      </c>
      <c r="C546" s="4" t="str">
        <f ca="1">IFERROR(__xludf.DUMMYFUNCTION("INDEX(IFNA(REGEXEXTRACT(A546, ""([^ ]+)$"")))"),"TEN")</f>
        <v>TEN</v>
      </c>
      <c r="D546" s="4" t="s">
        <v>1063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x14ac:dyDescent="0.2">
      <c r="A547" s="4" t="s">
        <v>1170</v>
      </c>
      <c r="B547" s="4" t="str">
        <f t="shared" ca="1" si="2"/>
        <v>John Samuel Shenker</v>
      </c>
      <c r="C547" s="4" t="str">
        <f ca="1">IFERROR(__xludf.DUMMYFUNCTION("INDEX(IFNA(REGEXEXTRACT(A547, ""([^ ]+)$"")))"),"LV")</f>
        <v>LV</v>
      </c>
      <c r="D547" s="4" t="s">
        <v>1063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x14ac:dyDescent="0.2">
      <c r="A548" s="4" t="s">
        <v>1171</v>
      </c>
      <c r="B548" s="4" t="str">
        <f t="shared" ca="1" si="2"/>
        <v>Durham Smythe</v>
      </c>
      <c r="C548" s="4" t="str">
        <f ca="1">IFERROR(__xludf.DUMMYFUNCTION("INDEX(IFNA(REGEXEXTRACT(A548, ""([^ ]+)$"")))"),"MIA")</f>
        <v>MIA</v>
      </c>
      <c r="D548" s="4" t="s">
        <v>1063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x14ac:dyDescent="0.2">
      <c r="A549" s="4" t="s">
        <v>1172</v>
      </c>
      <c r="B549" s="4" t="str">
        <f t="shared" ca="1" si="2"/>
        <v>Jack Stoll</v>
      </c>
      <c r="C549" s="4" t="str">
        <f ca="1">IFERROR(__xludf.DUMMYFUNCTION("INDEX(IFNA(REGEXEXTRACT(A549, ""([^ ]+)$"")))"),"MIA")</f>
        <v>MIA</v>
      </c>
      <c r="D549" s="4" t="s">
        <v>1063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x14ac:dyDescent="0.2">
      <c r="A550" s="4" t="s">
        <v>1173</v>
      </c>
      <c r="B550" s="4" t="str">
        <f t="shared" ca="1" si="2"/>
        <v>Geoff Swaim</v>
      </c>
      <c r="C550" s="4" t="str">
        <f ca="1">IFERROR(__xludf.DUMMYFUNCTION("INDEX(IFNA(REGEXEXTRACT(A550, ""([^ ]+)$"")))"),"CLE")</f>
        <v>CLE</v>
      </c>
      <c r="D550" s="4" t="s">
        <v>1063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x14ac:dyDescent="0.2">
      <c r="A551" s="4" t="s">
        <v>1174</v>
      </c>
      <c r="B551" s="4" t="str">
        <f t="shared" ca="1" si="2"/>
        <v>Ian Thomas</v>
      </c>
      <c r="C551" s="4" t="str">
        <f ca="1">IFERROR(__xludf.DUMMYFUNCTION("INDEX(IFNA(REGEXEXTRACT(A551, ""([^ ]+)$"")))"),"CAR")</f>
        <v>CAR</v>
      </c>
      <c r="D551" s="4" t="s">
        <v>1063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x14ac:dyDescent="0.2">
      <c r="A552" s="4" t="s">
        <v>1175</v>
      </c>
      <c r="B552" s="4" t="str">
        <f t="shared" ca="1" si="2"/>
        <v>Eric Tomlinson</v>
      </c>
      <c r="C552" s="4" t="str">
        <f ca="1">IFERROR(__xludf.DUMMYFUNCTION("INDEX(IFNA(REGEXEXTRACT(A552, ""([^ ]+)$"")))"),"LAC")</f>
        <v>LAC</v>
      </c>
      <c r="D552" s="4" t="s">
        <v>1063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">
      <c r="A553" s="4" t="s">
        <v>1176</v>
      </c>
      <c r="B553" s="4" t="str">
        <f t="shared" ca="1" si="2"/>
        <v>Jared Wiley</v>
      </c>
      <c r="C553" s="4" t="str">
        <f ca="1">IFERROR(__xludf.DUMMYFUNCTION("INDEX(IFNA(REGEXEXTRACT(A553, ""([^ ]+)$"")))"),"KC")</f>
        <v>KC</v>
      </c>
      <c r="D553" s="4" t="s">
        <v>1063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x14ac:dyDescent="0.2">
      <c r="A554" s="4"/>
      <c r="B554" s="4"/>
      <c r="C554" s="4" t="str">
        <f ca="1">IFERROR(__xludf.DUMMYFUNCTION("INDEX(IFNA(REGEXEXTRACT(A554, ""([^ ]+)$"")))"),"")</f>
        <v/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x14ac:dyDescent="0.2">
      <c r="A555" s="4"/>
      <c r="B555" s="4"/>
      <c r="C555" s="4" t="str">
        <f ca="1">IFERROR(__xludf.DUMMYFUNCTION("INDEX(IFNA(REGEXEXTRACT(A555, ""([^ ]+)$"")))"),"")</f>
        <v/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x14ac:dyDescent="0.2">
      <c r="A556" s="4"/>
      <c r="B556" s="4"/>
      <c r="C556" s="4" t="str">
        <f ca="1">IFERROR(__xludf.DUMMYFUNCTION("INDEX(IFNA(REGEXEXTRACT(A556, ""([^ ]+)$"")))"),"")</f>
        <v/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x14ac:dyDescent="0.2">
      <c r="A557" s="4"/>
      <c r="B557" s="4"/>
      <c r="C557" s="4" t="str">
        <f ca="1">IFERROR(__xludf.DUMMYFUNCTION("INDEX(IFNA(REGEXEXTRACT(A557, ""([^ ]+)$"")))"),"")</f>
        <v/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x14ac:dyDescent="0.2">
      <c r="A558" s="4"/>
      <c r="B558" s="4"/>
      <c r="C558" s="4" t="str">
        <f ca="1">IFERROR(__xludf.DUMMYFUNCTION("INDEX(IFNA(REGEXEXTRACT(A558, ""([^ ]+)$"")))"),"")</f>
        <v/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x14ac:dyDescent="0.2">
      <c r="A559" s="4"/>
      <c r="B559" s="4"/>
      <c r="C559" s="4" t="str">
        <f ca="1">IFERROR(__xludf.DUMMYFUNCTION("INDEX(IFNA(REGEXEXTRACT(A559, ""([^ ]+)$"")))"),"")</f>
        <v/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x14ac:dyDescent="0.2">
      <c r="A560" s="4"/>
      <c r="B560" s="4"/>
      <c r="C560" s="4" t="str">
        <f ca="1">IFERROR(__xludf.DUMMYFUNCTION("INDEX(IFNA(REGEXEXTRACT(A560, ""([^ ]+)$"")))"),"")</f>
        <v/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x14ac:dyDescent="0.2">
      <c r="A561" s="4"/>
      <c r="B561" s="4"/>
      <c r="C561" s="4" t="str">
        <f ca="1">IFERROR(__xludf.DUMMYFUNCTION("INDEX(IFNA(REGEXEXTRACT(A561, ""([^ ]+)$"")))"),"")</f>
        <v/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x14ac:dyDescent="0.2">
      <c r="A562" s="4"/>
      <c r="B562" s="4"/>
      <c r="C562" s="4" t="str">
        <f ca="1">IFERROR(__xludf.DUMMYFUNCTION("INDEX(IFNA(REGEXEXTRACT(A562, ""([^ ]+)$"")))"),"")</f>
        <v/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x14ac:dyDescent="0.2">
      <c r="A563" s="4"/>
      <c r="B563" s="4"/>
      <c r="C563" s="4" t="str">
        <f ca="1">IFERROR(__xludf.DUMMYFUNCTION("INDEX(IFNA(REGEXEXTRACT(A563, ""([^ ]+)$"")))"),"")</f>
        <v/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x14ac:dyDescent="0.2">
      <c r="A564" s="4"/>
      <c r="B564" s="4"/>
      <c r="C564" s="4" t="str">
        <f ca="1">IFERROR(__xludf.DUMMYFUNCTION("INDEX(IFNA(REGEXEXTRACT(A564, ""([^ ]+)$"")))"),"")</f>
        <v/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x14ac:dyDescent="0.2">
      <c r="A565" s="4"/>
      <c r="B565" s="4"/>
      <c r="C565" s="4" t="str">
        <f ca="1">IFERROR(__xludf.DUMMYFUNCTION("INDEX(IFNA(REGEXEXTRACT(A565, ""([^ ]+)$"")))"),"")</f>
        <v/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x14ac:dyDescent="0.2">
      <c r="A566" s="4"/>
      <c r="B566" s="4"/>
      <c r="C566" s="4" t="str">
        <f ca="1">IFERROR(__xludf.DUMMYFUNCTION("INDEX(IFNA(REGEXEXTRACT(A566, ""([^ ]+)$"")))"),"")</f>
        <v/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x14ac:dyDescent="0.2">
      <c r="A567" s="4"/>
      <c r="B567" s="4"/>
      <c r="C567" s="4" t="str">
        <f ca="1">IFERROR(__xludf.DUMMYFUNCTION("INDEX(IFNA(REGEXEXTRACT(A567, ""([^ ]+)$"")))"),"")</f>
        <v/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x14ac:dyDescent="0.2">
      <c r="A568" s="4"/>
      <c r="B568" s="4"/>
      <c r="C568" s="4" t="str">
        <f ca="1">IFERROR(__xludf.DUMMYFUNCTION("INDEX(IFNA(REGEXEXTRACT(A568, ""([^ ]+)$"")))"),"")</f>
        <v/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x14ac:dyDescent="0.2">
      <c r="A569" s="4"/>
      <c r="B569" s="4"/>
      <c r="C569" s="4" t="str">
        <f ca="1">IFERROR(__xludf.DUMMYFUNCTION("INDEX(IFNA(REGEXEXTRACT(A569, ""([^ ]+)$"")))"),"")</f>
        <v/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x14ac:dyDescent="0.2">
      <c r="A570" s="4"/>
      <c r="B570" s="4"/>
      <c r="C570" s="4" t="str">
        <f ca="1">IFERROR(__xludf.DUMMYFUNCTION("INDEX(IFNA(REGEXEXTRACT(A570, ""([^ ]+)$"")))"),"")</f>
        <v/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x14ac:dyDescent="0.2">
      <c r="A571" s="4"/>
      <c r="B571" s="4"/>
      <c r="C571" s="4" t="str">
        <f ca="1">IFERROR(__xludf.DUMMYFUNCTION("INDEX(IFNA(REGEXEXTRACT(A571, ""([^ ]+)$"")))"),"")</f>
        <v/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x14ac:dyDescent="0.2">
      <c r="A572" s="4"/>
      <c r="B572" s="4"/>
      <c r="C572" s="4" t="str">
        <f ca="1">IFERROR(__xludf.DUMMYFUNCTION("INDEX(IFNA(REGEXEXTRACT(A572, ""([^ ]+)$"")))"),"")</f>
        <v/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x14ac:dyDescent="0.2">
      <c r="A573" s="4"/>
      <c r="B573" s="4"/>
      <c r="C573" s="4" t="str">
        <f ca="1">IFERROR(__xludf.DUMMYFUNCTION("INDEX(IFNA(REGEXEXTRACT(A573, ""([^ ]+)$"")))"),"")</f>
        <v/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x14ac:dyDescent="0.2">
      <c r="A574" s="4"/>
      <c r="B574" s="4"/>
      <c r="C574" s="4" t="str">
        <f ca="1">IFERROR(__xludf.DUMMYFUNCTION("INDEX(IFNA(REGEXEXTRACT(A574, ""([^ ]+)$"")))"),"")</f>
        <v/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x14ac:dyDescent="0.2">
      <c r="A575" s="4"/>
      <c r="B575" s="4"/>
      <c r="C575" s="4" t="str">
        <f ca="1">IFERROR(__xludf.DUMMYFUNCTION("INDEX(IFNA(REGEXEXTRACT(A575, ""([^ ]+)$"")))"),"")</f>
        <v/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x14ac:dyDescent="0.2">
      <c r="A576" s="4"/>
      <c r="B576" s="4"/>
      <c r="C576" s="4" t="str">
        <f ca="1">IFERROR(__xludf.DUMMYFUNCTION("INDEX(IFNA(REGEXEXTRACT(A576, ""([^ ]+)$"")))"),"")</f>
        <v/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x14ac:dyDescent="0.2">
      <c r="A577" s="4"/>
      <c r="B577" s="4"/>
      <c r="C577" s="4" t="str">
        <f ca="1">IFERROR(__xludf.DUMMYFUNCTION("INDEX(IFNA(REGEXEXTRACT(A577, ""([^ ]+)$"")))"),"")</f>
        <v/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x14ac:dyDescent="0.2">
      <c r="A578" s="4"/>
      <c r="B578" s="4"/>
      <c r="C578" s="4" t="str">
        <f ca="1">IFERROR(__xludf.DUMMYFUNCTION("INDEX(IFNA(REGEXEXTRACT(A578, ""([^ ]+)$"")))"),"")</f>
        <v/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x14ac:dyDescent="0.2">
      <c r="A579" s="4"/>
      <c r="B579" s="4"/>
      <c r="C579" s="4" t="str">
        <f ca="1">IFERROR(__xludf.DUMMYFUNCTION("INDEX(IFNA(REGEXEXTRACT(A579, ""([^ ]+)$"")))"),"")</f>
        <v/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x14ac:dyDescent="0.2">
      <c r="A580" s="4"/>
      <c r="B580" s="4"/>
      <c r="C580" s="4" t="str">
        <f ca="1">IFERROR(__xludf.DUMMYFUNCTION("INDEX(IFNA(REGEXEXTRACT(A580, ""([^ ]+)$"")))"),"")</f>
        <v/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x14ac:dyDescent="0.2">
      <c r="A581" s="4"/>
      <c r="B581" s="4"/>
      <c r="C581" s="4" t="str">
        <f ca="1">IFERROR(__xludf.DUMMYFUNCTION("INDEX(IFNA(REGEXEXTRACT(A581, ""([^ ]+)$"")))"),"")</f>
        <v/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x14ac:dyDescent="0.2">
      <c r="A582" s="4"/>
      <c r="B582" s="4"/>
      <c r="C582" s="4" t="str">
        <f ca="1">IFERROR(__xludf.DUMMYFUNCTION("INDEX(IFNA(REGEXEXTRACT(A582, ""([^ ]+)$"")))"),"")</f>
        <v/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x14ac:dyDescent="0.2">
      <c r="A583" s="4"/>
      <c r="B583" s="4"/>
      <c r="C583" s="4" t="str">
        <f ca="1">IFERROR(__xludf.DUMMYFUNCTION("INDEX(IFNA(REGEXEXTRACT(A583, ""([^ ]+)$"")))"),"")</f>
        <v/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x14ac:dyDescent="0.2">
      <c r="A584" s="4"/>
      <c r="B584" s="4"/>
      <c r="C584" s="4" t="str">
        <f ca="1">IFERROR(__xludf.DUMMYFUNCTION("INDEX(IFNA(REGEXEXTRACT(A584, ""([^ ]+)$"")))"),"")</f>
        <v/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x14ac:dyDescent="0.2">
      <c r="A585" s="4"/>
      <c r="B585" s="4"/>
      <c r="C585" s="4" t="str">
        <f ca="1">IFERROR(__xludf.DUMMYFUNCTION("INDEX(IFNA(REGEXEXTRACT(A585, ""([^ ]+)$"")))"),"")</f>
        <v/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x14ac:dyDescent="0.2">
      <c r="A586" s="4"/>
      <c r="B586" s="4"/>
      <c r="C586" s="4" t="str">
        <f ca="1">IFERROR(__xludf.DUMMYFUNCTION("INDEX(IFNA(REGEXEXTRACT(A586, ""([^ ]+)$"")))"),"")</f>
        <v/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x14ac:dyDescent="0.2">
      <c r="A587" s="4"/>
      <c r="B587" s="4"/>
      <c r="C587" s="4" t="str">
        <f ca="1">IFERROR(__xludf.DUMMYFUNCTION("INDEX(IFNA(REGEXEXTRACT(A587, ""([^ ]+)$"")))"),"")</f>
        <v/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x14ac:dyDescent="0.2">
      <c r="A588" s="4"/>
      <c r="B588" s="4"/>
      <c r="C588" s="4" t="str">
        <f ca="1">IFERROR(__xludf.DUMMYFUNCTION("INDEX(IFNA(REGEXEXTRACT(A588, ""([^ ]+)$"")))"),"")</f>
        <v/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x14ac:dyDescent="0.2">
      <c r="A589" s="4"/>
      <c r="B589" s="4"/>
      <c r="C589" s="4" t="str">
        <f ca="1">IFERROR(__xludf.DUMMYFUNCTION("INDEX(IFNA(REGEXEXTRACT(A589, ""([^ ]+)$"")))"),"")</f>
        <v/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x14ac:dyDescent="0.2">
      <c r="A590" s="4"/>
      <c r="B590" s="4"/>
      <c r="C590" s="4" t="str">
        <f ca="1">IFERROR(__xludf.DUMMYFUNCTION("INDEX(IFNA(REGEXEXTRACT(A590, ""([^ ]+)$"")))"),"")</f>
        <v/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">
      <c r="A591" s="4"/>
      <c r="B591" s="4"/>
      <c r="C591" s="4" t="str">
        <f ca="1">IFERROR(__xludf.DUMMYFUNCTION("INDEX(IFNA(REGEXEXTRACT(A591, ""([^ ]+)$"")))"),"")</f>
        <v/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">
      <c r="A592" s="4"/>
      <c r="B592" s="4"/>
      <c r="C592" s="4" t="str">
        <f ca="1">IFERROR(__xludf.DUMMYFUNCTION("INDEX(IFNA(REGEXEXTRACT(A592, ""([^ ]+)$"")))"),"")</f>
        <v/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">
      <c r="A593" s="4"/>
      <c r="B593" s="4"/>
      <c r="C593" s="4" t="str">
        <f ca="1">IFERROR(__xludf.DUMMYFUNCTION("INDEX(IFNA(REGEXEXTRACT(A593, ""([^ ]+)$"")))"),"")</f>
        <v/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">
      <c r="A594" s="4"/>
      <c r="B594" s="4"/>
      <c r="C594" s="4" t="str">
        <f ca="1">IFERROR(__xludf.DUMMYFUNCTION("INDEX(IFNA(REGEXEXTRACT(A594, ""([^ ]+)$"")))"),"")</f>
        <v/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">
      <c r="A595" s="4"/>
      <c r="B595" s="4"/>
      <c r="C595" s="4" t="str">
        <f ca="1">IFERROR(__xludf.DUMMYFUNCTION("INDEX(IFNA(REGEXEXTRACT(A595, ""([^ ]+)$"")))"),"")</f>
        <v/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">
      <c r="A596" s="4"/>
      <c r="B596" s="4"/>
      <c r="C596" s="4" t="str">
        <f ca="1">IFERROR(__xludf.DUMMYFUNCTION("INDEX(IFNA(REGEXEXTRACT(A596, ""([^ ]+)$"")))"),"")</f>
        <v/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">
      <c r="A597" s="4"/>
      <c r="B597" s="4"/>
      <c r="C597" s="4" t="str">
        <f ca="1">IFERROR(__xludf.DUMMYFUNCTION("INDEX(IFNA(REGEXEXTRACT(A597, ""([^ ]+)$"")))"),"")</f>
        <v/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">
      <c r="A598" s="4"/>
      <c r="B598" s="4"/>
      <c r="C598" s="4" t="str">
        <f ca="1">IFERROR(__xludf.DUMMYFUNCTION("INDEX(IFNA(REGEXEXTRACT(A598, ""([^ ]+)$"")))"),"")</f>
        <v/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">
      <c r="A599" s="4"/>
      <c r="B599" s="4"/>
      <c r="C599" s="4" t="str">
        <f ca="1">IFERROR(__xludf.DUMMYFUNCTION("INDEX(IFNA(REGEXEXTRACT(A599, ""([^ ]+)$"")))"),"")</f>
        <v/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">
      <c r="A600" s="4"/>
      <c r="B600" s="4"/>
      <c r="C600" s="4" t="str">
        <f ca="1">IFERROR(__xludf.DUMMYFUNCTION("INDEX(IFNA(REGEXEXTRACT(A600, ""([^ ]+)$"")))"),"")</f>
        <v/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">
      <c r="A601" s="4"/>
      <c r="B601" s="4"/>
      <c r="C601" s="4" t="str">
        <f ca="1">IFERROR(__xludf.DUMMYFUNCTION("INDEX(IFNA(REGEXEXTRACT(A601, ""([^ ]+)$"")))"),"")</f>
        <v/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">
      <c r="A602" s="4"/>
      <c r="B602" s="4"/>
      <c r="C602" s="4" t="str">
        <f ca="1">IFERROR(__xludf.DUMMYFUNCTION("INDEX(IFNA(REGEXEXTRACT(A602, ""([^ ]+)$"")))"),"")</f>
        <v/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">
      <c r="A603" s="4"/>
      <c r="B603" s="4"/>
      <c r="C603" s="4" t="str">
        <f ca="1">IFERROR(__xludf.DUMMYFUNCTION("INDEX(IFNA(REGEXEXTRACT(A603, ""([^ ]+)$"")))"),"")</f>
        <v/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">
      <c r="A604" s="4"/>
      <c r="B604" s="4"/>
      <c r="C604" s="4" t="str">
        <f ca="1">IFERROR(__xludf.DUMMYFUNCTION("INDEX(IFNA(REGEXEXTRACT(A604, ""([^ ]+)$"")))"),"")</f>
        <v/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">
      <c r="A605" s="4"/>
      <c r="B605" s="4"/>
      <c r="C605" s="4" t="str">
        <f ca="1">IFERROR(__xludf.DUMMYFUNCTION("INDEX(IFNA(REGEXEXTRACT(A605, ""([^ ]+)$"")))"),"")</f>
        <v/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">
      <c r="A606" s="4"/>
      <c r="B606" s="4"/>
      <c r="C606" s="4" t="str">
        <f ca="1">IFERROR(__xludf.DUMMYFUNCTION("INDEX(IFNA(REGEXEXTRACT(A606, ""([^ ]+)$"")))"),"")</f>
        <v/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">
      <c r="A607" s="4"/>
      <c r="B607" s="4"/>
      <c r="C607" s="4" t="str">
        <f ca="1">IFERROR(__xludf.DUMMYFUNCTION("INDEX(IFNA(REGEXEXTRACT(A607, ""([^ ]+)$"")))"),"")</f>
        <v/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">
      <c r="A608" s="4"/>
      <c r="B608" s="4"/>
      <c r="C608" s="4" t="str">
        <f ca="1">IFERROR(__xludf.DUMMYFUNCTION("INDEX(IFNA(REGEXEXTRACT(A608, ""([^ ]+)$"")))"),"")</f>
        <v/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">
      <c r="A609" s="4"/>
      <c r="B609" s="4"/>
      <c r="C609" s="4" t="str">
        <f ca="1">IFERROR(__xludf.DUMMYFUNCTION("INDEX(IFNA(REGEXEXTRACT(A609, ""([^ ]+)$"")))"),"")</f>
        <v/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">
      <c r="A610" s="4"/>
      <c r="B610" s="4"/>
      <c r="C610" s="4" t="str">
        <f ca="1">IFERROR(__xludf.DUMMYFUNCTION("INDEX(IFNA(REGEXEXTRACT(A610, ""([^ ]+)$"")))"),"")</f>
        <v/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">
      <c r="A611" s="4"/>
      <c r="B611" s="4"/>
      <c r="C611" s="4" t="str">
        <f ca="1">IFERROR(__xludf.DUMMYFUNCTION("INDEX(IFNA(REGEXEXTRACT(A611, ""([^ ]+)$"")))"),"")</f>
        <v/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">
      <c r="A612" s="4"/>
      <c r="B612" s="4"/>
      <c r="C612" s="4" t="str">
        <f ca="1">IFERROR(__xludf.DUMMYFUNCTION("INDEX(IFNA(REGEXEXTRACT(A612, ""([^ ]+)$"")))"),"")</f>
        <v/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">
      <c r="A613" s="4"/>
      <c r="B613" s="4"/>
      <c r="C613" s="4" t="str">
        <f ca="1">IFERROR(__xludf.DUMMYFUNCTION("INDEX(IFNA(REGEXEXTRACT(A613, ""([^ ]+)$"")))"),"")</f>
        <v/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">
      <c r="A614" s="4"/>
      <c r="B614" s="4"/>
      <c r="C614" s="4" t="str">
        <f ca="1">IFERROR(__xludf.DUMMYFUNCTION("INDEX(IFNA(REGEXEXTRACT(A614, ""([^ ]+)$"")))"),"")</f>
        <v/>
      </c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x14ac:dyDescent="0.2">
      <c r="A615" s="4"/>
      <c r="B615" s="4"/>
      <c r="C615" s="4" t="str">
        <f ca="1">IFERROR(__xludf.DUMMYFUNCTION("INDEX(IFNA(REGEXEXTRACT(A615, ""([^ ]+)$"")))"),"")</f>
        <v/>
      </c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x14ac:dyDescent="0.2">
      <c r="A616" s="4"/>
      <c r="B616" s="4"/>
      <c r="C616" s="4" t="str">
        <f ca="1">IFERROR(__xludf.DUMMYFUNCTION("INDEX(IFNA(REGEXEXTRACT(A616, ""([^ ]+)$"")))"),"")</f>
        <v/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">
      <c r="A617" s="4"/>
      <c r="B617" s="4"/>
      <c r="C617" s="4" t="str">
        <f ca="1">IFERROR(__xludf.DUMMYFUNCTION("INDEX(IFNA(REGEXEXTRACT(A617, ""([^ ]+)$"")))"),"")</f>
        <v/>
      </c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">
      <c r="A618" s="4"/>
      <c r="B618" s="4"/>
      <c r="C618" s="4" t="str">
        <f ca="1">IFERROR(__xludf.DUMMYFUNCTION("INDEX(IFNA(REGEXEXTRACT(A618, ""([^ ]+)$"")))"),"")</f>
        <v/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">
      <c r="A619" s="4"/>
      <c r="B619" s="4"/>
      <c r="C619" s="4" t="str">
        <f ca="1">IFERROR(__xludf.DUMMYFUNCTION("INDEX(IFNA(REGEXEXTRACT(A619, ""([^ ]+)$"")))"),"")</f>
        <v/>
      </c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">
      <c r="A620" s="4"/>
      <c r="B620" s="4"/>
      <c r="C620" s="4" t="str">
        <f ca="1">IFERROR(__xludf.DUMMYFUNCTION("INDEX(IFNA(REGEXEXTRACT(A620, ""([^ ]+)$"")))"),"")</f>
        <v/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">
      <c r="A621" s="4"/>
      <c r="B621" s="4"/>
      <c r="C621" s="4" t="str">
        <f ca="1">IFERROR(__xludf.DUMMYFUNCTION("INDEX(IFNA(REGEXEXTRACT(A621, ""([^ ]+)$"")))"),"")</f>
        <v/>
      </c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">
      <c r="A622" s="4"/>
      <c r="B622" s="4"/>
      <c r="C622" s="4" t="str">
        <f ca="1">IFERROR(__xludf.DUMMYFUNCTION("INDEX(IFNA(REGEXEXTRACT(A622, ""([^ ]+)$"")))"),"")</f>
        <v/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">
      <c r="A623" s="4"/>
      <c r="B623" s="4"/>
      <c r="C623" s="4" t="str">
        <f ca="1">IFERROR(__xludf.DUMMYFUNCTION("INDEX(IFNA(REGEXEXTRACT(A623, ""([^ ]+)$"")))"),"")</f>
        <v/>
      </c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">
      <c r="A624" s="4"/>
      <c r="B624" s="4"/>
      <c r="C624" s="4" t="str">
        <f ca="1">IFERROR(__xludf.DUMMYFUNCTION("INDEX(IFNA(REGEXEXTRACT(A624, ""([^ ]+)$"")))"),"")</f>
        <v/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">
      <c r="A625" s="4"/>
      <c r="B625" s="4"/>
      <c r="C625" s="4" t="str">
        <f ca="1">IFERROR(__xludf.DUMMYFUNCTION("INDEX(IFNA(REGEXEXTRACT(A625, ""([^ ]+)$"")))"),"")</f>
        <v/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">
      <c r="A626" s="4"/>
      <c r="B626" s="4"/>
      <c r="C626" s="4" t="str">
        <f ca="1">IFERROR(__xludf.DUMMYFUNCTION("INDEX(IFNA(REGEXEXTRACT(A626, ""([^ ]+)$"")))"),"")</f>
        <v/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">
      <c r="A627" s="4"/>
      <c r="B627" s="4"/>
      <c r="C627" s="4" t="str">
        <f ca="1">IFERROR(__xludf.DUMMYFUNCTION("INDEX(IFNA(REGEXEXTRACT(A627, ""([^ ]+)$"")))"),"")</f>
        <v/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">
      <c r="A628" s="4"/>
      <c r="B628" s="4"/>
      <c r="C628" s="4" t="str">
        <f ca="1">IFERROR(__xludf.DUMMYFUNCTION("INDEX(IFNA(REGEXEXTRACT(A628, ""([^ ]+)$"")))"),"")</f>
        <v/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">
      <c r="A629" s="4"/>
      <c r="B629" s="4"/>
      <c r="C629" s="4" t="str">
        <f ca="1">IFERROR(__xludf.DUMMYFUNCTION("INDEX(IFNA(REGEXEXTRACT(A629, ""([^ ]+)$"")))"),"")</f>
        <v/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">
      <c r="A630" s="4"/>
      <c r="B630" s="4"/>
      <c r="C630" s="4" t="str">
        <f ca="1">IFERROR(__xludf.DUMMYFUNCTION("INDEX(IFNA(REGEXEXTRACT(A630, ""([^ ]+)$"")))"),"")</f>
        <v/>
      </c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">
      <c r="A631" s="4"/>
      <c r="B631" s="4"/>
      <c r="C631" s="4" t="str">
        <f ca="1">IFERROR(__xludf.DUMMYFUNCTION("INDEX(IFNA(REGEXEXTRACT(A631, ""([^ ]+)$"")))"),"")</f>
        <v/>
      </c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">
      <c r="A632" s="4"/>
      <c r="B632" s="4"/>
      <c r="C632" s="4" t="str">
        <f ca="1">IFERROR(__xludf.DUMMYFUNCTION("INDEX(IFNA(REGEXEXTRACT(A632, ""([^ ]+)$"")))"),"")</f>
        <v/>
      </c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">
      <c r="A633" s="4"/>
      <c r="B633" s="4"/>
      <c r="C633" s="4" t="str">
        <f ca="1">IFERROR(__xludf.DUMMYFUNCTION("INDEX(IFNA(REGEXEXTRACT(A633, ""([^ ]+)$"")))"),"")</f>
        <v/>
      </c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">
      <c r="A634" s="4"/>
      <c r="B634" s="4"/>
      <c r="C634" s="4" t="str">
        <f ca="1">IFERROR(__xludf.DUMMYFUNCTION("INDEX(IFNA(REGEXEXTRACT(A634, ""([^ ]+)$"")))"),"")</f>
        <v/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">
      <c r="A635" s="4"/>
      <c r="B635" s="4"/>
      <c r="C635" s="4" t="str">
        <f ca="1">IFERROR(__xludf.DUMMYFUNCTION("INDEX(IFNA(REGEXEXTRACT(A635, ""([^ ]+)$"")))"),"")</f>
        <v/>
      </c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">
      <c r="A636" s="4"/>
      <c r="B636" s="4"/>
      <c r="C636" s="4" t="str">
        <f ca="1">IFERROR(__xludf.DUMMYFUNCTION("INDEX(IFNA(REGEXEXTRACT(A636, ""([^ ]+)$"")))"),"")</f>
        <v/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">
      <c r="A637" s="4"/>
      <c r="B637" s="4"/>
      <c r="C637" s="4" t="str">
        <f ca="1">IFERROR(__xludf.DUMMYFUNCTION("INDEX(IFNA(REGEXEXTRACT(A637, ""([^ ]+)$"")))"),"")</f>
        <v/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">
      <c r="A638" s="4"/>
      <c r="B638" s="4"/>
      <c r="C638" s="4" t="str">
        <f ca="1">IFERROR(__xludf.DUMMYFUNCTION("INDEX(IFNA(REGEXEXTRACT(A638, ""([^ ]+)$"")))"),"")</f>
        <v/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">
      <c r="A639" s="4"/>
      <c r="B639" s="4"/>
      <c r="C639" s="4" t="str">
        <f ca="1">IFERROR(__xludf.DUMMYFUNCTION("INDEX(IFNA(REGEXEXTRACT(A639, ""([^ ]+)$"")))"),"")</f>
        <v/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">
      <c r="A640" s="4"/>
      <c r="B640" s="4"/>
      <c r="C640" s="4" t="str">
        <f ca="1">IFERROR(__xludf.DUMMYFUNCTION("INDEX(IFNA(REGEXEXTRACT(A640, ""([^ ]+)$"")))"),"")</f>
        <v/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">
      <c r="A641" s="4"/>
      <c r="B641" s="4"/>
      <c r="C641" s="4" t="str">
        <f ca="1">IFERROR(__xludf.DUMMYFUNCTION("INDEX(IFNA(REGEXEXTRACT(A641, ""([^ ]+)$"")))"),"")</f>
        <v/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">
      <c r="A642" s="4"/>
      <c r="B642" s="4"/>
      <c r="C642" s="4" t="str">
        <f ca="1">IFERROR(__xludf.DUMMYFUNCTION("INDEX(IFNA(REGEXEXTRACT(A642, ""([^ ]+)$"")))"),"")</f>
        <v/>
      </c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">
      <c r="A643" s="4"/>
      <c r="B643" s="4"/>
      <c r="C643" s="4" t="str">
        <f ca="1">IFERROR(__xludf.DUMMYFUNCTION("INDEX(IFNA(REGEXEXTRACT(A643, ""([^ ]+)$"")))"),"")</f>
        <v/>
      </c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">
      <c r="A644" s="4"/>
      <c r="B644" s="4"/>
      <c r="C644" s="4" t="str">
        <f ca="1">IFERROR(__xludf.DUMMYFUNCTION("INDEX(IFNA(REGEXEXTRACT(A644, ""([^ ]+)$"")))"),"")</f>
        <v/>
      </c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">
      <c r="A645" s="4"/>
      <c r="B645" s="4"/>
      <c r="C645" s="4" t="str">
        <f ca="1">IFERROR(__xludf.DUMMYFUNCTION("INDEX(IFNA(REGEXEXTRACT(A645, ""([^ ]+)$"")))"),"")</f>
        <v/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">
      <c r="A646" s="4"/>
      <c r="B646" s="4"/>
      <c r="C646" s="4" t="str">
        <f ca="1">IFERROR(__xludf.DUMMYFUNCTION("INDEX(IFNA(REGEXEXTRACT(A646, ""([^ ]+)$"")))"),"")</f>
        <v/>
      </c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">
      <c r="A647" s="4"/>
      <c r="B647" s="4"/>
      <c r="C647" s="4" t="str">
        <f ca="1">IFERROR(__xludf.DUMMYFUNCTION("INDEX(IFNA(REGEXEXTRACT(A647, ""([^ ]+)$"")))"),"")</f>
        <v/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">
      <c r="A648" s="4"/>
      <c r="B648" s="4"/>
      <c r="C648" s="4" t="str">
        <f ca="1">IFERROR(__xludf.DUMMYFUNCTION("INDEX(IFNA(REGEXEXTRACT(A648, ""([^ ]+)$"")))"),"")</f>
        <v/>
      </c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">
      <c r="A649" s="4"/>
      <c r="B649" s="4"/>
      <c r="C649" s="4" t="str">
        <f ca="1">IFERROR(__xludf.DUMMYFUNCTION("INDEX(IFNA(REGEXEXTRACT(A649, ""([^ ]+)$"")))"),"")</f>
        <v/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">
      <c r="A650" s="4"/>
      <c r="B650" s="4"/>
      <c r="C650" s="4" t="str">
        <f ca="1">IFERROR(__xludf.DUMMYFUNCTION("INDEX(IFNA(REGEXEXTRACT(A650, ""([^ ]+)$"")))"),"")</f>
        <v/>
      </c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">
      <c r="A651" s="4"/>
      <c r="B651" s="4"/>
      <c r="C651" s="4" t="str">
        <f ca="1">IFERROR(__xludf.DUMMYFUNCTION("INDEX(IFNA(REGEXEXTRACT(A651, ""([^ ]+)$"")))"),"")</f>
        <v/>
      </c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">
      <c r="A652" s="4"/>
      <c r="B652" s="4"/>
      <c r="C652" s="4" t="str">
        <f ca="1">IFERROR(__xludf.DUMMYFUNCTION("INDEX(IFNA(REGEXEXTRACT(A652, ""([^ ]+)$"")))"),"")</f>
        <v/>
      </c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">
      <c r="A653" s="4"/>
      <c r="B653" s="4"/>
      <c r="C653" s="4" t="str">
        <f ca="1">IFERROR(__xludf.DUMMYFUNCTION("INDEX(IFNA(REGEXEXTRACT(A653, ""([^ ]+)$"")))"),"")</f>
        <v/>
      </c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">
      <c r="A654" s="4"/>
      <c r="B654" s="4"/>
      <c r="C654" s="4" t="str">
        <f ca="1">IFERROR(__xludf.DUMMYFUNCTION("INDEX(IFNA(REGEXEXTRACT(A654, ""([^ ]+)$"")))"),"")</f>
        <v/>
      </c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">
      <c r="A655" s="4"/>
      <c r="B655" s="4"/>
      <c r="C655" s="4" t="str">
        <f ca="1">IFERROR(__xludf.DUMMYFUNCTION("INDEX(IFNA(REGEXEXTRACT(A655, ""([^ ]+)$"")))"),"")</f>
        <v/>
      </c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">
      <c r="A656" s="4"/>
      <c r="B656" s="4"/>
      <c r="C656" s="4" t="str">
        <f ca="1">IFERROR(__xludf.DUMMYFUNCTION("INDEX(IFNA(REGEXEXTRACT(A656, ""([^ ]+)$"")))"),"")</f>
        <v/>
      </c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">
      <c r="A657" s="4"/>
      <c r="B657" s="4"/>
      <c r="C657" s="4" t="str">
        <f ca="1">IFERROR(__xludf.DUMMYFUNCTION("INDEX(IFNA(REGEXEXTRACT(A657, ""([^ ]+)$"")))"),"")</f>
        <v/>
      </c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">
      <c r="A658" s="4"/>
      <c r="B658" s="4"/>
      <c r="C658" s="4" t="str">
        <f ca="1">IFERROR(__xludf.DUMMYFUNCTION("INDEX(IFNA(REGEXEXTRACT(A658, ""([^ ]+)$"")))"),"")</f>
        <v/>
      </c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">
      <c r="A659" s="4"/>
      <c r="B659" s="4"/>
      <c r="C659" s="4" t="str">
        <f ca="1">IFERROR(__xludf.DUMMYFUNCTION("INDEX(IFNA(REGEXEXTRACT(A659, ""([^ ]+)$"")))"),"")</f>
        <v/>
      </c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">
      <c r="A660" s="4"/>
      <c r="B660" s="4"/>
      <c r="C660" s="4" t="str">
        <f ca="1">IFERROR(__xludf.DUMMYFUNCTION("INDEX(IFNA(REGEXEXTRACT(A660, ""([^ ]+)$"")))"),"")</f>
        <v/>
      </c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">
      <c r="A661" s="4"/>
      <c r="B661" s="4"/>
      <c r="C661" s="4" t="str">
        <f ca="1">IFERROR(__xludf.DUMMYFUNCTION("INDEX(IFNA(REGEXEXTRACT(A661, ""([^ ]+)$"")))"),"")</f>
        <v/>
      </c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">
      <c r="A662" s="4"/>
      <c r="B662" s="4"/>
      <c r="C662" s="4" t="str">
        <f ca="1">IFERROR(__xludf.DUMMYFUNCTION("INDEX(IFNA(REGEXEXTRACT(A662, ""([^ ]+)$"")))"),"")</f>
        <v/>
      </c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">
      <c r="A663" s="4"/>
      <c r="B663" s="4"/>
      <c r="C663" s="4" t="str">
        <f ca="1">IFERROR(__xludf.DUMMYFUNCTION("INDEX(IFNA(REGEXEXTRACT(A663, ""([^ ]+)$"")))"),"")</f>
        <v/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">
      <c r="A664" s="4"/>
      <c r="B664" s="4"/>
      <c r="C664" s="4" t="str">
        <f ca="1">IFERROR(__xludf.DUMMYFUNCTION("INDEX(IFNA(REGEXEXTRACT(A664, ""([^ ]+)$"")))"),"")</f>
        <v/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">
      <c r="A665" s="4"/>
      <c r="B665" s="4"/>
      <c r="C665" s="4" t="str">
        <f ca="1">IFERROR(__xludf.DUMMYFUNCTION("INDEX(IFNA(REGEXEXTRACT(A665, ""([^ ]+)$"")))"),"")</f>
        <v/>
      </c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">
      <c r="A666" s="4"/>
      <c r="B666" s="4"/>
      <c r="C666" s="4" t="str">
        <f ca="1">IFERROR(__xludf.DUMMYFUNCTION("INDEX(IFNA(REGEXEXTRACT(A666, ""([^ ]+)$"")))"),"")</f>
        <v/>
      </c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">
      <c r="A667" s="4"/>
      <c r="B667" s="4"/>
      <c r="C667" s="4" t="str">
        <f ca="1">IFERROR(__xludf.DUMMYFUNCTION("INDEX(IFNA(REGEXEXTRACT(A667, ""([^ ]+)$"")))"),"")</f>
        <v/>
      </c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">
      <c r="A668" s="4"/>
      <c r="B668" s="4"/>
      <c r="C668" s="4" t="str">
        <f ca="1">IFERROR(__xludf.DUMMYFUNCTION("INDEX(IFNA(REGEXEXTRACT(A668, ""([^ ]+)$"")))"),"")</f>
        <v/>
      </c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">
      <c r="A669" s="4"/>
      <c r="B669" s="4"/>
      <c r="C669" s="4" t="str">
        <f ca="1">IFERROR(__xludf.DUMMYFUNCTION("INDEX(IFNA(REGEXEXTRACT(A669, ""([^ ]+)$"")))"),"")</f>
        <v/>
      </c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">
      <c r="A670" s="4"/>
      <c r="B670" s="4"/>
      <c r="C670" s="4" t="str">
        <f ca="1">IFERROR(__xludf.DUMMYFUNCTION("INDEX(IFNA(REGEXEXTRACT(A670, ""([^ ]+)$"")))"),"")</f>
        <v/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">
      <c r="A671" s="4"/>
      <c r="B671" s="4"/>
      <c r="C671" s="4" t="str">
        <f ca="1">IFERROR(__xludf.DUMMYFUNCTION("INDEX(IFNA(REGEXEXTRACT(A671, ""([^ ]+)$"")))"),"")</f>
        <v/>
      </c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">
      <c r="A672" s="4"/>
      <c r="B672" s="4"/>
      <c r="C672" s="4" t="str">
        <f ca="1">IFERROR(__xludf.DUMMYFUNCTION("INDEX(IFNA(REGEXEXTRACT(A672, ""([^ ]+)$"")))"),"")</f>
        <v/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">
      <c r="A673" s="4"/>
      <c r="B673" s="4"/>
      <c r="C673" s="4" t="str">
        <f ca="1">IFERROR(__xludf.DUMMYFUNCTION("INDEX(IFNA(REGEXEXTRACT(A673, ""([^ ]+)$"")))"),"")</f>
        <v/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">
      <c r="A674" s="4"/>
      <c r="B674" s="4"/>
      <c r="C674" s="4" t="str">
        <f ca="1">IFERROR(__xludf.DUMMYFUNCTION("INDEX(IFNA(REGEXEXTRACT(A674, ""([^ ]+)$"")))"),"")</f>
        <v/>
      </c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">
      <c r="A675" s="4"/>
      <c r="B675" s="4"/>
      <c r="C675" s="4" t="str">
        <f ca="1">IFERROR(__xludf.DUMMYFUNCTION("INDEX(IFNA(REGEXEXTRACT(A675, ""([^ ]+)$"")))"),"")</f>
        <v/>
      </c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">
      <c r="A676" s="4"/>
      <c r="B676" s="4"/>
      <c r="C676" s="4" t="str">
        <f ca="1">IFERROR(__xludf.DUMMYFUNCTION("INDEX(IFNA(REGEXEXTRACT(A676, ""([^ ]+)$"")))"),"")</f>
        <v/>
      </c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">
      <c r="A677" s="4"/>
      <c r="B677" s="4"/>
      <c r="C677" s="4" t="str">
        <f ca="1">IFERROR(__xludf.DUMMYFUNCTION("INDEX(IFNA(REGEXEXTRACT(A677, ""([^ ]+)$"")))"),"")</f>
        <v/>
      </c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">
      <c r="A678" s="4"/>
      <c r="B678" s="4"/>
      <c r="C678" s="4" t="str">
        <f ca="1">IFERROR(__xludf.DUMMYFUNCTION("INDEX(IFNA(REGEXEXTRACT(A678, ""([^ ]+)$"")))"),"")</f>
        <v/>
      </c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x14ac:dyDescent="0.2">
      <c r="A679" s="4"/>
      <c r="B679" s="4"/>
      <c r="C679" s="4" t="str">
        <f ca="1">IFERROR(__xludf.DUMMYFUNCTION("INDEX(IFNA(REGEXEXTRACT(A679, ""([^ ]+)$"")))"),"")</f>
        <v/>
      </c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x14ac:dyDescent="0.2">
      <c r="A680" s="4"/>
      <c r="B680" s="4"/>
      <c r="C680" s="4" t="str">
        <f ca="1">IFERROR(__xludf.DUMMYFUNCTION("INDEX(IFNA(REGEXEXTRACT(A680, ""([^ ]+)$"")))"),"")</f>
        <v/>
      </c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x14ac:dyDescent="0.2">
      <c r="A681" s="4"/>
      <c r="B681" s="4"/>
      <c r="C681" s="4" t="str">
        <f ca="1">IFERROR(__xludf.DUMMYFUNCTION("INDEX(IFNA(REGEXEXTRACT(A681, ""([^ ]+)$"")))"),"")</f>
        <v/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x14ac:dyDescent="0.2">
      <c r="A682" s="4"/>
      <c r="B682" s="4"/>
      <c r="C682" s="4" t="str">
        <f ca="1">IFERROR(__xludf.DUMMYFUNCTION("INDEX(IFNA(REGEXEXTRACT(A682, ""([^ ]+)$"")))"),"")</f>
        <v/>
      </c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x14ac:dyDescent="0.2">
      <c r="A683" s="4"/>
      <c r="B683" s="4"/>
      <c r="C683" s="4" t="str">
        <f ca="1">IFERROR(__xludf.DUMMYFUNCTION("INDEX(IFNA(REGEXEXTRACT(A683, ""([^ ]+)$"")))"),"")</f>
        <v/>
      </c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x14ac:dyDescent="0.2">
      <c r="A684" s="4"/>
      <c r="B684" s="4"/>
      <c r="C684" s="4" t="str">
        <f ca="1">IFERROR(__xludf.DUMMYFUNCTION("INDEX(IFNA(REGEXEXTRACT(A684, ""([^ ]+)$"")))"),"")</f>
        <v/>
      </c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x14ac:dyDescent="0.2">
      <c r="A685" s="4"/>
      <c r="B685" s="4"/>
      <c r="C685" s="4" t="str">
        <f ca="1">IFERROR(__xludf.DUMMYFUNCTION("INDEX(IFNA(REGEXEXTRACT(A685, ""([^ ]+)$"")))"),"")</f>
        <v/>
      </c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x14ac:dyDescent="0.2">
      <c r="A686" s="4"/>
      <c r="B686" s="4"/>
      <c r="C686" s="4" t="str">
        <f ca="1">IFERROR(__xludf.DUMMYFUNCTION("INDEX(IFNA(REGEXEXTRACT(A686, ""([^ ]+)$"")))"),"")</f>
        <v/>
      </c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x14ac:dyDescent="0.2">
      <c r="A687" s="4"/>
      <c r="B687" s="4"/>
      <c r="C687" s="4" t="str">
        <f ca="1">IFERROR(__xludf.DUMMYFUNCTION("INDEX(IFNA(REGEXEXTRACT(A687, ""([^ ]+)$"")))"),"")</f>
        <v/>
      </c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x14ac:dyDescent="0.2">
      <c r="A688" s="4"/>
      <c r="B688" s="4"/>
      <c r="C688" s="4" t="str">
        <f ca="1">IFERROR(__xludf.DUMMYFUNCTION("INDEX(IFNA(REGEXEXTRACT(A688, ""([^ ]+)$"")))"),"")</f>
        <v/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x14ac:dyDescent="0.2">
      <c r="A689" s="4"/>
      <c r="B689" s="4"/>
      <c r="C689" s="4" t="str">
        <f ca="1">IFERROR(__xludf.DUMMYFUNCTION("INDEX(IFNA(REGEXEXTRACT(A689, ""([^ ]+)$"")))"),"")</f>
        <v/>
      </c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x14ac:dyDescent="0.2">
      <c r="A690" s="4"/>
      <c r="B690" s="4"/>
      <c r="C690" s="4" t="str">
        <f ca="1">IFERROR(__xludf.DUMMYFUNCTION("INDEX(IFNA(REGEXEXTRACT(A690, ""([^ ]+)$"")))"),"")</f>
        <v/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x14ac:dyDescent="0.2">
      <c r="A691" s="4"/>
      <c r="B691" s="4"/>
      <c r="C691" s="4" t="str">
        <f ca="1">IFERROR(__xludf.DUMMYFUNCTION("INDEX(IFNA(REGEXEXTRACT(A691, ""([^ ]+)$"")))"),"")</f>
        <v/>
      </c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x14ac:dyDescent="0.2">
      <c r="A692" s="4"/>
      <c r="B692" s="4"/>
      <c r="C692" s="4" t="str">
        <f ca="1">IFERROR(__xludf.DUMMYFUNCTION("INDEX(IFNA(REGEXEXTRACT(A692, ""([^ ]+)$"")))"),"")</f>
        <v/>
      </c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x14ac:dyDescent="0.2">
      <c r="A693" s="4"/>
      <c r="B693" s="4"/>
      <c r="C693" s="4" t="str">
        <f ca="1">IFERROR(__xludf.DUMMYFUNCTION("INDEX(IFNA(REGEXEXTRACT(A693, ""([^ ]+)$"")))"),"")</f>
        <v/>
      </c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x14ac:dyDescent="0.2">
      <c r="A694" s="4"/>
      <c r="B694" s="4"/>
      <c r="C694" s="4" t="str">
        <f ca="1">IFERROR(__xludf.DUMMYFUNCTION("INDEX(IFNA(REGEXEXTRACT(A694, ""([^ ]+)$"")))"),"")</f>
        <v/>
      </c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x14ac:dyDescent="0.2">
      <c r="A695" s="4"/>
      <c r="B695" s="4"/>
      <c r="C695" s="4" t="str">
        <f ca="1">IFERROR(__xludf.DUMMYFUNCTION("INDEX(IFNA(REGEXEXTRACT(A695, ""([^ ]+)$"")))"),"")</f>
        <v/>
      </c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x14ac:dyDescent="0.2">
      <c r="A696" s="4"/>
      <c r="B696" s="4"/>
      <c r="C696" s="4" t="str">
        <f ca="1">IFERROR(__xludf.DUMMYFUNCTION("INDEX(IFNA(REGEXEXTRACT(A696, ""([^ ]+)$"")))"),"")</f>
        <v/>
      </c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x14ac:dyDescent="0.2">
      <c r="A697" s="4"/>
      <c r="B697" s="4"/>
      <c r="C697" s="4" t="str">
        <f ca="1">IFERROR(__xludf.DUMMYFUNCTION("INDEX(IFNA(REGEXEXTRACT(A697, ""([^ ]+)$"")))"),"")</f>
        <v/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x14ac:dyDescent="0.2">
      <c r="A698" s="4"/>
      <c r="B698" s="4"/>
      <c r="C698" s="4" t="str">
        <f ca="1">IFERROR(__xludf.DUMMYFUNCTION("INDEX(IFNA(REGEXEXTRACT(A698, ""([^ ]+)$"")))"),"")</f>
        <v/>
      </c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x14ac:dyDescent="0.2">
      <c r="A699" s="4"/>
      <c r="B699" s="4"/>
      <c r="C699" s="4" t="str">
        <f ca="1">IFERROR(__xludf.DUMMYFUNCTION("INDEX(IFNA(REGEXEXTRACT(A699, ""([^ ]+)$"")))"),"")</f>
        <v/>
      </c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x14ac:dyDescent="0.2">
      <c r="A700" s="4"/>
      <c r="B700" s="4"/>
      <c r="C700" s="4" t="str">
        <f ca="1">IFERROR(__xludf.DUMMYFUNCTION("INDEX(IFNA(REGEXEXTRACT(A700, ""([^ ]+)$"")))"),"")</f>
        <v/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x14ac:dyDescent="0.2">
      <c r="A701" s="4"/>
      <c r="B701" s="4"/>
      <c r="C701" s="4" t="str">
        <f ca="1">IFERROR(__xludf.DUMMYFUNCTION("INDEX(IFNA(REGEXEXTRACT(A701, ""([^ ]+)$"")))"),"")</f>
        <v/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x14ac:dyDescent="0.2">
      <c r="A702" s="4"/>
      <c r="B702" s="4"/>
      <c r="C702" s="4" t="str">
        <f ca="1">IFERROR(__xludf.DUMMYFUNCTION("INDEX(IFNA(REGEXEXTRACT(A702, ""([^ ]+)$"")))"),"")</f>
        <v/>
      </c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x14ac:dyDescent="0.2">
      <c r="A703" s="4"/>
      <c r="B703" s="4"/>
      <c r="C703" s="4" t="str">
        <f ca="1">IFERROR(__xludf.DUMMYFUNCTION("INDEX(IFNA(REGEXEXTRACT(A703, ""([^ ]+)$"")))"),"")</f>
        <v/>
      </c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x14ac:dyDescent="0.2">
      <c r="A704" s="4"/>
      <c r="B704" s="4"/>
      <c r="C704" s="4" t="str">
        <f ca="1">IFERROR(__xludf.DUMMYFUNCTION("INDEX(IFNA(REGEXEXTRACT(A704, ""([^ ]+)$"")))"),"")</f>
        <v/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x14ac:dyDescent="0.2">
      <c r="A705" s="4"/>
      <c r="B705" s="4"/>
      <c r="C705" s="4" t="str">
        <f ca="1">IFERROR(__xludf.DUMMYFUNCTION("INDEX(IFNA(REGEXEXTRACT(A705, ""([^ ]+)$"")))"),"")</f>
        <v/>
      </c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x14ac:dyDescent="0.2">
      <c r="A706" s="4"/>
      <c r="B706" s="4"/>
      <c r="C706" s="4" t="str">
        <f ca="1">IFERROR(__xludf.DUMMYFUNCTION("INDEX(IFNA(REGEXEXTRACT(A706, ""([^ ]+)$"")))"),"")</f>
        <v/>
      </c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x14ac:dyDescent="0.2">
      <c r="A707" s="4"/>
      <c r="B707" s="4"/>
      <c r="C707" s="4" t="str">
        <f ca="1">IFERROR(__xludf.DUMMYFUNCTION("INDEX(IFNA(REGEXEXTRACT(A707, ""([^ ]+)$"")))"),"")</f>
        <v/>
      </c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x14ac:dyDescent="0.2">
      <c r="A708" s="4"/>
      <c r="B708" s="4"/>
      <c r="C708" s="4" t="str">
        <f ca="1">IFERROR(__xludf.DUMMYFUNCTION("INDEX(IFNA(REGEXEXTRACT(A708, ""([^ ]+)$"")))"),"")</f>
        <v/>
      </c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x14ac:dyDescent="0.2">
      <c r="A709" s="4"/>
      <c r="B709" s="4"/>
      <c r="C709" s="4" t="str">
        <f ca="1">IFERROR(__xludf.DUMMYFUNCTION("INDEX(IFNA(REGEXEXTRACT(A709, ""([^ ]+)$"")))"),"")</f>
        <v/>
      </c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x14ac:dyDescent="0.2">
      <c r="A710" s="4"/>
      <c r="B710" s="4"/>
      <c r="C710" s="4" t="str">
        <f ca="1">IFERROR(__xludf.DUMMYFUNCTION("INDEX(IFNA(REGEXEXTRACT(A710, ""([^ ]+)$"")))"),"")</f>
        <v/>
      </c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x14ac:dyDescent="0.2">
      <c r="A711" s="4"/>
      <c r="B711" s="4"/>
      <c r="C711" s="4" t="str">
        <f ca="1">IFERROR(__xludf.DUMMYFUNCTION("INDEX(IFNA(REGEXEXTRACT(A711, ""([^ ]+)$"")))"),"")</f>
        <v/>
      </c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x14ac:dyDescent="0.2">
      <c r="A712" s="4"/>
      <c r="B712" s="4"/>
      <c r="C712" s="4" t="str">
        <f ca="1">IFERROR(__xludf.DUMMYFUNCTION("INDEX(IFNA(REGEXEXTRACT(A712, ""([^ ]+)$"")))"),"")</f>
        <v/>
      </c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x14ac:dyDescent="0.2">
      <c r="A713" s="4"/>
      <c r="B713" s="4"/>
      <c r="C713" s="4" t="str">
        <f ca="1">IFERROR(__xludf.DUMMYFUNCTION("INDEX(IFNA(REGEXEXTRACT(A713, ""([^ ]+)$"")))"),"")</f>
        <v/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x14ac:dyDescent="0.2">
      <c r="A714" s="4"/>
      <c r="B714" s="4"/>
      <c r="C714" s="4" t="str">
        <f ca="1">IFERROR(__xludf.DUMMYFUNCTION("INDEX(IFNA(REGEXEXTRACT(A714, ""([^ ]+)$"")))"),"")</f>
        <v/>
      </c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">
      <c r="A715" s="4"/>
      <c r="B715" s="4"/>
      <c r="C715" s="4" t="str">
        <f ca="1">IFERROR(__xludf.DUMMYFUNCTION("INDEX(IFNA(REGEXEXTRACT(A715, ""([^ ]+)$"")))"),"")</f>
        <v/>
      </c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x14ac:dyDescent="0.2">
      <c r="A716" s="4"/>
      <c r="B716" s="4"/>
      <c r="C716" s="4" t="str">
        <f ca="1">IFERROR(__xludf.DUMMYFUNCTION("INDEX(IFNA(REGEXEXTRACT(A716, ""([^ ]+)$"")))"),"")</f>
        <v/>
      </c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x14ac:dyDescent="0.2">
      <c r="A717" s="4"/>
      <c r="B717" s="4"/>
      <c r="C717" s="4" t="str">
        <f ca="1">IFERROR(__xludf.DUMMYFUNCTION("INDEX(IFNA(REGEXEXTRACT(A717, ""([^ ]+)$"")))"),"")</f>
        <v/>
      </c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x14ac:dyDescent="0.2">
      <c r="A718" s="4"/>
      <c r="B718" s="4"/>
      <c r="C718" s="4" t="str">
        <f ca="1">IFERROR(__xludf.DUMMYFUNCTION("INDEX(IFNA(REGEXEXTRACT(A718, ""([^ ]+)$"")))"),"")</f>
        <v/>
      </c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x14ac:dyDescent="0.2">
      <c r="A719" s="4"/>
      <c r="B719" s="4"/>
      <c r="C719" s="4" t="str">
        <f ca="1">IFERROR(__xludf.DUMMYFUNCTION("INDEX(IFNA(REGEXEXTRACT(A719, ""([^ ]+)$"")))"),"")</f>
        <v/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x14ac:dyDescent="0.2">
      <c r="A720" s="4"/>
      <c r="B720" s="4"/>
      <c r="C720" s="4" t="str">
        <f ca="1">IFERROR(__xludf.DUMMYFUNCTION("INDEX(IFNA(REGEXEXTRACT(A720, ""([^ ]+)$"")))"),"")</f>
        <v/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x14ac:dyDescent="0.2">
      <c r="A721" s="4"/>
      <c r="B721" s="4"/>
      <c r="C721" s="4" t="str">
        <f ca="1">IFERROR(__xludf.DUMMYFUNCTION("INDEX(IFNA(REGEXEXTRACT(A721, ""([^ ]+)$"")))"),"")</f>
        <v/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x14ac:dyDescent="0.2">
      <c r="A722" s="4"/>
      <c r="B722" s="4"/>
      <c r="C722" s="4" t="str">
        <f ca="1">IFERROR(__xludf.DUMMYFUNCTION("INDEX(IFNA(REGEXEXTRACT(A722, ""([^ ]+)$"")))"),"")</f>
        <v/>
      </c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x14ac:dyDescent="0.2">
      <c r="A723" s="4"/>
      <c r="B723" s="4"/>
      <c r="C723" s="4" t="str">
        <f ca="1">IFERROR(__xludf.DUMMYFUNCTION("INDEX(IFNA(REGEXEXTRACT(A723, ""([^ ]+)$"")))"),"")</f>
        <v/>
      </c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x14ac:dyDescent="0.2">
      <c r="A724" s="4"/>
      <c r="B724" s="4"/>
      <c r="C724" s="4" t="str">
        <f ca="1">IFERROR(__xludf.DUMMYFUNCTION("INDEX(IFNA(REGEXEXTRACT(A724, ""([^ ]+)$"")))"),"")</f>
        <v/>
      </c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x14ac:dyDescent="0.2">
      <c r="A725" s="4"/>
      <c r="B725" s="4"/>
      <c r="C725" s="4" t="str">
        <f ca="1">IFERROR(__xludf.DUMMYFUNCTION("INDEX(IFNA(REGEXEXTRACT(A725, ""([^ ]+)$"")))"),"")</f>
        <v/>
      </c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x14ac:dyDescent="0.2">
      <c r="A726" s="4"/>
      <c r="B726" s="4"/>
      <c r="C726" s="4" t="str">
        <f ca="1">IFERROR(__xludf.DUMMYFUNCTION("INDEX(IFNA(REGEXEXTRACT(A726, ""([^ ]+)$"")))"),"")</f>
        <v/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x14ac:dyDescent="0.2">
      <c r="A727" s="4"/>
      <c r="B727" s="4"/>
      <c r="C727" s="4" t="str">
        <f ca="1">IFERROR(__xludf.DUMMYFUNCTION("INDEX(IFNA(REGEXEXTRACT(A727, ""([^ ]+)$"")))"),"")</f>
        <v/>
      </c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x14ac:dyDescent="0.2">
      <c r="A728" s="4"/>
      <c r="B728" s="4"/>
      <c r="C728" s="4" t="str">
        <f ca="1">IFERROR(__xludf.DUMMYFUNCTION("INDEX(IFNA(REGEXEXTRACT(A728, ""([^ ]+)$"")))"),"")</f>
        <v/>
      </c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x14ac:dyDescent="0.2">
      <c r="A729" s="4"/>
      <c r="B729" s="4"/>
      <c r="C729" s="4" t="str">
        <f ca="1">IFERROR(__xludf.DUMMYFUNCTION("INDEX(IFNA(REGEXEXTRACT(A729, ""([^ ]+)$"")))"),"")</f>
        <v/>
      </c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x14ac:dyDescent="0.2">
      <c r="A730" s="4"/>
      <c r="B730" s="4"/>
      <c r="C730" s="4" t="str">
        <f ca="1">IFERROR(__xludf.DUMMYFUNCTION("INDEX(IFNA(REGEXEXTRACT(A730, ""([^ ]+)$"")))"),"")</f>
        <v/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x14ac:dyDescent="0.2">
      <c r="A731" s="4"/>
      <c r="B731" s="4"/>
      <c r="C731" s="4" t="str">
        <f ca="1">IFERROR(__xludf.DUMMYFUNCTION("INDEX(IFNA(REGEXEXTRACT(A731, ""([^ ]+)$"")))"),"")</f>
        <v/>
      </c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x14ac:dyDescent="0.2">
      <c r="A732" s="4"/>
      <c r="B732" s="4"/>
      <c r="C732" s="4" t="str">
        <f ca="1">IFERROR(__xludf.DUMMYFUNCTION("INDEX(IFNA(REGEXEXTRACT(A732, ""([^ ]+)$"")))"),"")</f>
        <v/>
      </c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x14ac:dyDescent="0.2">
      <c r="A733" s="4"/>
      <c r="B733" s="4"/>
      <c r="C733" s="4" t="str">
        <f ca="1">IFERROR(__xludf.DUMMYFUNCTION("INDEX(IFNA(REGEXEXTRACT(A733, ""([^ ]+)$"")))"),"")</f>
        <v/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x14ac:dyDescent="0.2">
      <c r="A734" s="4"/>
      <c r="B734" s="4"/>
      <c r="C734" s="4" t="str">
        <f ca="1">IFERROR(__xludf.DUMMYFUNCTION("INDEX(IFNA(REGEXEXTRACT(A734, ""([^ ]+)$"")))"),"")</f>
        <v/>
      </c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x14ac:dyDescent="0.2">
      <c r="A735" s="4"/>
      <c r="B735" s="4"/>
      <c r="C735" s="4" t="str">
        <f ca="1">IFERROR(__xludf.DUMMYFUNCTION("INDEX(IFNA(REGEXEXTRACT(A735, ""([^ ]+)$"")))"),"")</f>
        <v/>
      </c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x14ac:dyDescent="0.2">
      <c r="A736" s="4"/>
      <c r="B736" s="4"/>
      <c r="C736" s="4" t="str">
        <f ca="1">IFERROR(__xludf.DUMMYFUNCTION("INDEX(IFNA(REGEXEXTRACT(A736, ""([^ ]+)$"")))"),"")</f>
        <v/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x14ac:dyDescent="0.2">
      <c r="A737" s="4"/>
      <c r="B737" s="4"/>
      <c r="C737" s="4" t="str">
        <f ca="1">IFERROR(__xludf.DUMMYFUNCTION("INDEX(IFNA(REGEXEXTRACT(A737, ""([^ ]+)$"")))"),"")</f>
        <v/>
      </c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x14ac:dyDescent="0.2">
      <c r="A738" s="4"/>
      <c r="B738" s="4"/>
      <c r="C738" s="4" t="str">
        <f ca="1">IFERROR(__xludf.DUMMYFUNCTION("INDEX(IFNA(REGEXEXTRACT(A738, ""([^ ]+)$"")))"),"")</f>
        <v/>
      </c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x14ac:dyDescent="0.2">
      <c r="A739" s="4"/>
      <c r="B739" s="4"/>
      <c r="C739" s="4" t="str">
        <f ca="1">IFERROR(__xludf.DUMMYFUNCTION("INDEX(IFNA(REGEXEXTRACT(A739, ""([^ ]+)$"")))"),"")</f>
        <v/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x14ac:dyDescent="0.2">
      <c r="A740" s="4"/>
      <c r="B740" s="4"/>
      <c r="C740" s="4" t="str">
        <f ca="1">IFERROR(__xludf.DUMMYFUNCTION("INDEX(IFNA(REGEXEXTRACT(A740, ""([^ ]+)$"")))"),"")</f>
        <v/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x14ac:dyDescent="0.2">
      <c r="A741" s="4"/>
      <c r="B741" s="4"/>
      <c r="C741" s="4" t="str">
        <f ca="1">IFERROR(__xludf.DUMMYFUNCTION("INDEX(IFNA(REGEXEXTRACT(A741, ""([^ ]+)$"")))"),"")</f>
        <v/>
      </c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x14ac:dyDescent="0.2">
      <c r="A742" s="4"/>
      <c r="B742" s="4"/>
      <c r="C742" s="4" t="str">
        <f ca="1">IFERROR(__xludf.DUMMYFUNCTION("INDEX(IFNA(REGEXEXTRACT(A742, ""([^ ]+)$"")))"),"")</f>
        <v/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x14ac:dyDescent="0.2">
      <c r="A743" s="4"/>
      <c r="B743" s="4"/>
      <c r="C743" s="4" t="str">
        <f ca="1">IFERROR(__xludf.DUMMYFUNCTION("INDEX(IFNA(REGEXEXTRACT(A743, ""([^ ]+)$"")))"),"")</f>
        <v/>
      </c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x14ac:dyDescent="0.2">
      <c r="A744" s="4"/>
      <c r="B744" s="4"/>
      <c r="C744" s="4" t="str">
        <f ca="1">IFERROR(__xludf.DUMMYFUNCTION("INDEX(IFNA(REGEXEXTRACT(A744, ""([^ ]+)$"")))"),"")</f>
        <v/>
      </c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x14ac:dyDescent="0.2">
      <c r="A745" s="4"/>
      <c r="B745" s="4"/>
      <c r="C745" s="4" t="str">
        <f ca="1">IFERROR(__xludf.DUMMYFUNCTION("INDEX(IFNA(REGEXEXTRACT(A745, ""([^ ]+)$"")))"),"")</f>
        <v/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x14ac:dyDescent="0.2">
      <c r="A746" s="4"/>
      <c r="B746" s="4"/>
      <c r="C746" s="4" t="str">
        <f ca="1">IFERROR(__xludf.DUMMYFUNCTION("INDEX(IFNA(REGEXEXTRACT(A746, ""([^ ]+)$"")))"),"")</f>
        <v/>
      </c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">
      <c r="A747" s="4"/>
      <c r="B747" s="4"/>
      <c r="C747" s="4" t="str">
        <f ca="1">IFERROR(__xludf.DUMMYFUNCTION("INDEX(IFNA(REGEXEXTRACT(A747, ""([^ ]+)$"")))"),"")</f>
        <v/>
      </c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x14ac:dyDescent="0.2">
      <c r="A748" s="4"/>
      <c r="B748" s="4"/>
      <c r="C748" s="4" t="str">
        <f ca="1">IFERROR(__xludf.DUMMYFUNCTION("INDEX(IFNA(REGEXEXTRACT(A748, ""([^ ]+)$"")))"),"")</f>
        <v/>
      </c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x14ac:dyDescent="0.2">
      <c r="A749" s="4"/>
      <c r="B749" s="4"/>
      <c r="C749" s="4" t="str">
        <f ca="1">IFERROR(__xludf.DUMMYFUNCTION("INDEX(IFNA(REGEXEXTRACT(A749, ""([^ ]+)$"")))"),"")</f>
        <v/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x14ac:dyDescent="0.2">
      <c r="A750" s="4"/>
      <c r="B750" s="4"/>
      <c r="C750" s="4" t="str">
        <f ca="1">IFERROR(__xludf.DUMMYFUNCTION("INDEX(IFNA(REGEXEXTRACT(A750, ""([^ ]+)$"")))"),"")</f>
        <v/>
      </c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x14ac:dyDescent="0.2">
      <c r="A751" s="4"/>
      <c r="B751" s="4"/>
      <c r="C751" s="4" t="str">
        <f ca="1">IFERROR(__xludf.DUMMYFUNCTION("INDEX(IFNA(REGEXEXTRACT(A751, ""([^ ]+)$"")))"),"")</f>
        <v/>
      </c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x14ac:dyDescent="0.2">
      <c r="A752" s="4"/>
      <c r="B752" s="4"/>
      <c r="C752" s="4" t="str">
        <f ca="1">IFERROR(__xludf.DUMMYFUNCTION("INDEX(IFNA(REGEXEXTRACT(A752, ""([^ ]+)$"")))"),"")</f>
        <v/>
      </c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x14ac:dyDescent="0.2">
      <c r="A753" s="4"/>
      <c r="B753" s="4"/>
      <c r="C753" s="4" t="str">
        <f ca="1">IFERROR(__xludf.DUMMYFUNCTION("INDEX(IFNA(REGEXEXTRACT(A753, ""([^ ]+)$"")))"),"")</f>
        <v/>
      </c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x14ac:dyDescent="0.2">
      <c r="A754" s="4"/>
      <c r="B754" s="4"/>
      <c r="C754" s="4" t="str">
        <f ca="1">IFERROR(__xludf.DUMMYFUNCTION("INDEX(IFNA(REGEXEXTRACT(A754, ""([^ ]+)$"")))"),"")</f>
        <v/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x14ac:dyDescent="0.2">
      <c r="A755" s="4"/>
      <c r="B755" s="4"/>
      <c r="C755" s="4" t="str">
        <f ca="1">IFERROR(__xludf.DUMMYFUNCTION("INDEX(IFNA(REGEXEXTRACT(A755, ""([^ ]+)$"")))"),"")</f>
        <v/>
      </c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x14ac:dyDescent="0.2">
      <c r="A756" s="4"/>
      <c r="B756" s="4"/>
      <c r="C756" s="4" t="str">
        <f ca="1">IFERROR(__xludf.DUMMYFUNCTION("INDEX(IFNA(REGEXEXTRACT(A756, ""([^ ]+)$"")))"),"")</f>
        <v/>
      </c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x14ac:dyDescent="0.2">
      <c r="A757" s="4"/>
      <c r="B757" s="4"/>
      <c r="C757" s="4" t="str">
        <f ca="1">IFERROR(__xludf.DUMMYFUNCTION("INDEX(IFNA(REGEXEXTRACT(A757, ""([^ ]+)$"")))"),"")</f>
        <v/>
      </c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x14ac:dyDescent="0.2">
      <c r="A758" s="4"/>
      <c r="B758" s="4"/>
      <c r="C758" s="4" t="str">
        <f ca="1">IFERROR(__xludf.DUMMYFUNCTION("INDEX(IFNA(REGEXEXTRACT(A758, ""([^ ]+)$"")))"),"")</f>
        <v/>
      </c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x14ac:dyDescent="0.2">
      <c r="A759" s="4"/>
      <c r="B759" s="4"/>
      <c r="C759" s="4" t="str">
        <f ca="1">IFERROR(__xludf.DUMMYFUNCTION("INDEX(IFNA(REGEXEXTRACT(A759, ""([^ ]+)$"")))"),"")</f>
        <v/>
      </c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x14ac:dyDescent="0.2">
      <c r="A760" s="4"/>
      <c r="B760" s="4"/>
      <c r="C760" s="4" t="str">
        <f ca="1">IFERROR(__xludf.DUMMYFUNCTION("INDEX(IFNA(REGEXEXTRACT(A760, ""([^ ]+)$"")))"),"")</f>
        <v/>
      </c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x14ac:dyDescent="0.2">
      <c r="A761" s="4"/>
      <c r="B761" s="4"/>
      <c r="C761" s="4" t="str">
        <f ca="1">IFERROR(__xludf.DUMMYFUNCTION("INDEX(IFNA(REGEXEXTRACT(A761, ""([^ ]+)$"")))"),"")</f>
        <v/>
      </c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x14ac:dyDescent="0.2">
      <c r="A762" s="4"/>
      <c r="B762" s="4"/>
      <c r="C762" s="4" t="str">
        <f ca="1">IFERROR(__xludf.DUMMYFUNCTION("INDEX(IFNA(REGEXEXTRACT(A762, ""([^ ]+)$"")))"),"")</f>
        <v/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">
      <c r="A763" s="4"/>
      <c r="B763" s="4"/>
      <c r="C763" s="4" t="str">
        <f ca="1">IFERROR(__xludf.DUMMYFUNCTION("INDEX(IFNA(REGEXEXTRACT(A763, ""([^ ]+)$"")))"),"")</f>
        <v/>
      </c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x14ac:dyDescent="0.2">
      <c r="A764" s="4"/>
      <c r="B764" s="4"/>
      <c r="C764" s="4" t="str">
        <f ca="1">IFERROR(__xludf.DUMMYFUNCTION("INDEX(IFNA(REGEXEXTRACT(A764, ""([^ ]+)$"")))"),"")</f>
        <v/>
      </c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x14ac:dyDescent="0.2">
      <c r="A765" s="4"/>
      <c r="B765" s="4"/>
      <c r="C765" s="4" t="str">
        <f ca="1">IFERROR(__xludf.DUMMYFUNCTION("INDEX(IFNA(REGEXEXTRACT(A765, ""([^ ]+)$"")))"),"")</f>
        <v/>
      </c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x14ac:dyDescent="0.2">
      <c r="A766" s="4"/>
      <c r="B766" s="4"/>
      <c r="C766" s="4" t="str">
        <f ca="1">IFERROR(__xludf.DUMMYFUNCTION("INDEX(IFNA(REGEXEXTRACT(A766, ""([^ ]+)$"")))"),"")</f>
        <v/>
      </c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x14ac:dyDescent="0.2">
      <c r="A767" s="4"/>
      <c r="B767" s="4"/>
      <c r="C767" s="4" t="str">
        <f ca="1">IFERROR(__xludf.DUMMYFUNCTION("INDEX(IFNA(REGEXEXTRACT(A767, ""([^ ]+)$"")))"),"")</f>
        <v/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x14ac:dyDescent="0.2">
      <c r="A768" s="4"/>
      <c r="B768" s="4"/>
      <c r="C768" s="4" t="str">
        <f ca="1">IFERROR(__xludf.DUMMYFUNCTION("INDEX(IFNA(REGEXEXTRACT(A768, ""([^ ]+)$"")))"),"")</f>
        <v/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x14ac:dyDescent="0.2">
      <c r="A769" s="4"/>
      <c r="B769" s="4"/>
      <c r="C769" s="4" t="str">
        <f ca="1">IFERROR(__xludf.DUMMYFUNCTION("INDEX(IFNA(REGEXEXTRACT(A769, ""([^ ]+)$"")))"),"")</f>
        <v/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x14ac:dyDescent="0.2">
      <c r="A770" s="4"/>
      <c r="B770" s="4"/>
      <c r="C770" s="4" t="str">
        <f ca="1">IFERROR(__xludf.DUMMYFUNCTION("INDEX(IFNA(REGEXEXTRACT(A770, ""([^ ]+)$"")))"),"")</f>
        <v/>
      </c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x14ac:dyDescent="0.2">
      <c r="A771" s="4"/>
      <c r="B771" s="4"/>
      <c r="C771" s="4" t="str">
        <f ca="1">IFERROR(__xludf.DUMMYFUNCTION("INDEX(IFNA(REGEXEXTRACT(A771, ""([^ ]+)$"")))"),"")</f>
        <v/>
      </c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x14ac:dyDescent="0.2">
      <c r="A772" s="4"/>
      <c r="B772" s="4"/>
      <c r="C772" s="4" t="str">
        <f ca="1">IFERROR(__xludf.DUMMYFUNCTION("INDEX(IFNA(REGEXEXTRACT(A772, ""([^ ]+)$"")))"),"")</f>
        <v/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x14ac:dyDescent="0.2">
      <c r="A773" s="4"/>
      <c r="B773" s="4"/>
      <c r="C773" s="4" t="str">
        <f ca="1">IFERROR(__xludf.DUMMYFUNCTION("INDEX(IFNA(REGEXEXTRACT(A773, ""([^ ]+)$"")))"),"")</f>
        <v/>
      </c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x14ac:dyDescent="0.2">
      <c r="A774" s="4"/>
      <c r="B774" s="4"/>
      <c r="C774" s="4" t="str">
        <f ca="1">IFERROR(__xludf.DUMMYFUNCTION("INDEX(IFNA(REGEXEXTRACT(A774, ""([^ ]+)$"")))"),"")</f>
        <v/>
      </c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x14ac:dyDescent="0.2">
      <c r="A775" s="4"/>
      <c r="B775" s="4"/>
      <c r="C775" s="4" t="str">
        <f ca="1">IFERROR(__xludf.DUMMYFUNCTION("INDEX(IFNA(REGEXEXTRACT(A775, ""([^ ]+)$"")))"),"")</f>
        <v/>
      </c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x14ac:dyDescent="0.2">
      <c r="A776" s="4"/>
      <c r="B776" s="4"/>
      <c r="C776" s="4" t="str">
        <f ca="1">IFERROR(__xludf.DUMMYFUNCTION("INDEX(IFNA(REGEXEXTRACT(A776, ""([^ ]+)$"")))"),"")</f>
        <v/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x14ac:dyDescent="0.2">
      <c r="A777" s="4"/>
      <c r="B777" s="4"/>
      <c r="C777" s="4" t="str">
        <f ca="1">IFERROR(__xludf.DUMMYFUNCTION("INDEX(IFNA(REGEXEXTRACT(A777, ""([^ ]+)$"")))"),"")</f>
        <v/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x14ac:dyDescent="0.2">
      <c r="A778" s="4"/>
      <c r="B778" s="4"/>
      <c r="C778" s="4" t="str">
        <f ca="1">IFERROR(__xludf.DUMMYFUNCTION("INDEX(IFNA(REGEXEXTRACT(A778, ""([^ ]+)$"")))"),"")</f>
        <v/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x14ac:dyDescent="0.2">
      <c r="A779" s="4"/>
      <c r="B779" s="4"/>
      <c r="C779" s="4" t="str">
        <f ca="1">IFERROR(__xludf.DUMMYFUNCTION("INDEX(IFNA(REGEXEXTRACT(A779, ""([^ ]+)$"")))"),"")</f>
        <v/>
      </c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x14ac:dyDescent="0.2">
      <c r="A780" s="4"/>
      <c r="B780" s="4"/>
      <c r="C780" s="4" t="str">
        <f ca="1">IFERROR(__xludf.DUMMYFUNCTION("INDEX(IFNA(REGEXEXTRACT(A780, ""([^ ]+)$"")))"),"")</f>
        <v/>
      </c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x14ac:dyDescent="0.2">
      <c r="A781" s="4"/>
      <c r="B781" s="4"/>
      <c r="C781" s="4" t="str">
        <f ca="1">IFERROR(__xludf.DUMMYFUNCTION("INDEX(IFNA(REGEXEXTRACT(A781, ""([^ ]+)$"")))"),"")</f>
        <v/>
      </c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x14ac:dyDescent="0.2">
      <c r="A782" s="4"/>
      <c r="B782" s="4"/>
      <c r="C782" s="4" t="str">
        <f ca="1">IFERROR(__xludf.DUMMYFUNCTION("INDEX(IFNA(REGEXEXTRACT(A782, ""([^ ]+)$"")))"),"")</f>
        <v/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x14ac:dyDescent="0.2">
      <c r="A783" s="4"/>
      <c r="B783" s="4"/>
      <c r="C783" s="4" t="str">
        <f ca="1">IFERROR(__xludf.DUMMYFUNCTION("INDEX(IFNA(REGEXEXTRACT(A783, ""([^ ]+)$"")))"),"")</f>
        <v/>
      </c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x14ac:dyDescent="0.2">
      <c r="A784" s="4"/>
      <c r="B784" s="4"/>
      <c r="C784" s="4" t="str">
        <f ca="1">IFERROR(__xludf.DUMMYFUNCTION("INDEX(IFNA(REGEXEXTRACT(A784, ""([^ ]+)$"")))"),"")</f>
        <v/>
      </c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x14ac:dyDescent="0.2">
      <c r="A785" s="4"/>
      <c r="B785" s="4"/>
      <c r="C785" s="4" t="str">
        <f ca="1">IFERROR(__xludf.DUMMYFUNCTION("INDEX(IFNA(REGEXEXTRACT(A785, ""([^ ]+)$"")))"),"")</f>
        <v/>
      </c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x14ac:dyDescent="0.2">
      <c r="A786" s="4"/>
      <c r="B786" s="4"/>
      <c r="C786" s="4" t="str">
        <f ca="1">IFERROR(__xludf.DUMMYFUNCTION("INDEX(IFNA(REGEXEXTRACT(A786, ""([^ ]+)$"")))"),"")</f>
        <v/>
      </c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x14ac:dyDescent="0.2">
      <c r="A787" s="4"/>
      <c r="B787" s="4"/>
      <c r="C787" s="4" t="str">
        <f ca="1">IFERROR(__xludf.DUMMYFUNCTION("INDEX(IFNA(REGEXEXTRACT(A787, ""([^ ]+)$"")))"),"")</f>
        <v/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x14ac:dyDescent="0.2">
      <c r="A788" s="4"/>
      <c r="B788" s="4"/>
      <c r="C788" s="4" t="str">
        <f ca="1">IFERROR(__xludf.DUMMYFUNCTION("INDEX(IFNA(REGEXEXTRACT(A788, ""([^ ]+)$"")))"),"")</f>
        <v/>
      </c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x14ac:dyDescent="0.2">
      <c r="A789" s="4"/>
      <c r="B789" s="4"/>
      <c r="C789" s="4" t="str">
        <f ca="1">IFERROR(__xludf.DUMMYFUNCTION("INDEX(IFNA(REGEXEXTRACT(A789, ""([^ ]+)$"")))"),"")</f>
        <v/>
      </c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x14ac:dyDescent="0.2">
      <c r="A790" s="4"/>
      <c r="B790" s="4"/>
      <c r="C790" s="4" t="str">
        <f ca="1">IFERROR(__xludf.DUMMYFUNCTION("INDEX(IFNA(REGEXEXTRACT(A790, ""([^ ]+)$"")))"),"")</f>
        <v/>
      </c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">
      <c r="A791" s="4"/>
      <c r="B791" s="4"/>
      <c r="C791" s="4" t="str">
        <f ca="1">IFERROR(__xludf.DUMMYFUNCTION("INDEX(IFNA(REGEXEXTRACT(A791, ""([^ ]+)$"")))"),"")</f>
        <v/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x14ac:dyDescent="0.2">
      <c r="A792" s="4"/>
      <c r="B792" s="4"/>
      <c r="C792" s="4" t="str">
        <f ca="1">IFERROR(__xludf.DUMMYFUNCTION("INDEX(IFNA(REGEXEXTRACT(A792, ""([^ ]+)$"")))"),"")</f>
        <v/>
      </c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x14ac:dyDescent="0.2">
      <c r="A793" s="4"/>
      <c r="B793" s="4"/>
      <c r="C793" s="4" t="str">
        <f ca="1">IFERROR(__xludf.DUMMYFUNCTION("INDEX(IFNA(REGEXEXTRACT(A793, ""([^ ]+)$"")))"),"")</f>
        <v/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x14ac:dyDescent="0.2">
      <c r="A794" s="4"/>
      <c r="B794" s="4"/>
      <c r="C794" s="4" t="str">
        <f ca="1">IFERROR(__xludf.DUMMYFUNCTION("INDEX(IFNA(REGEXEXTRACT(A794, ""([^ ]+)$"")))"),"")</f>
        <v/>
      </c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x14ac:dyDescent="0.2">
      <c r="A795" s="4"/>
      <c r="B795" s="4"/>
      <c r="C795" s="4" t="str">
        <f ca="1">IFERROR(__xludf.DUMMYFUNCTION("INDEX(IFNA(REGEXEXTRACT(A795, ""([^ ]+)$"")))"),"")</f>
        <v/>
      </c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x14ac:dyDescent="0.2">
      <c r="A796" s="4"/>
      <c r="B796" s="4"/>
      <c r="C796" s="4" t="str">
        <f ca="1">IFERROR(__xludf.DUMMYFUNCTION("INDEX(IFNA(REGEXEXTRACT(A796, ""([^ ]+)$"")))"),"")</f>
        <v/>
      </c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x14ac:dyDescent="0.2">
      <c r="A797" s="4"/>
      <c r="B797" s="4"/>
      <c r="C797" s="4" t="str">
        <f ca="1">IFERROR(__xludf.DUMMYFUNCTION("INDEX(IFNA(REGEXEXTRACT(A797, ""([^ ]+)$"")))"),"")</f>
        <v/>
      </c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x14ac:dyDescent="0.2">
      <c r="A798" s="4"/>
      <c r="B798" s="4"/>
      <c r="C798" s="4" t="str">
        <f ca="1">IFERROR(__xludf.DUMMYFUNCTION("INDEX(IFNA(REGEXEXTRACT(A798, ""([^ ]+)$"")))"),"")</f>
        <v/>
      </c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x14ac:dyDescent="0.2">
      <c r="A799" s="4"/>
      <c r="B799" s="4"/>
      <c r="C799" s="4" t="str">
        <f ca="1">IFERROR(__xludf.DUMMYFUNCTION("INDEX(IFNA(REGEXEXTRACT(A799, ""([^ ]+)$"")))"),"")</f>
        <v/>
      </c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x14ac:dyDescent="0.2">
      <c r="A800" s="4"/>
      <c r="B800" s="4"/>
      <c r="C800" s="4" t="str">
        <f ca="1">IFERROR(__xludf.DUMMYFUNCTION("INDEX(IFNA(REGEXEXTRACT(A800, ""([^ ]+)$"")))"),"")</f>
        <v/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x14ac:dyDescent="0.2">
      <c r="A801" s="4"/>
      <c r="B801" s="4"/>
      <c r="C801" s="4" t="str">
        <f ca="1">IFERROR(__xludf.DUMMYFUNCTION("INDEX(IFNA(REGEXEXTRACT(A801, ""([^ ]+)$"")))"),"")</f>
        <v/>
      </c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x14ac:dyDescent="0.2">
      <c r="A802" s="4"/>
      <c r="B802" s="4"/>
      <c r="C802" s="4" t="str">
        <f ca="1">IFERROR(__xludf.DUMMYFUNCTION("INDEX(IFNA(REGEXEXTRACT(A802, ""([^ ]+)$"")))"),"")</f>
        <v/>
      </c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x14ac:dyDescent="0.2">
      <c r="A803" s="4"/>
      <c r="B803" s="4"/>
      <c r="C803" s="4" t="str">
        <f ca="1">IFERROR(__xludf.DUMMYFUNCTION("INDEX(IFNA(REGEXEXTRACT(A803, ""([^ ]+)$"")))"),"")</f>
        <v/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x14ac:dyDescent="0.2">
      <c r="A804" s="4"/>
      <c r="B804" s="4"/>
      <c r="C804" s="4" t="str">
        <f ca="1">IFERROR(__xludf.DUMMYFUNCTION("INDEX(IFNA(REGEXEXTRACT(A804, ""([^ ]+)$"")))"),"")</f>
        <v/>
      </c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x14ac:dyDescent="0.2">
      <c r="A805" s="4"/>
      <c r="B805" s="4"/>
      <c r="C805" s="4" t="str">
        <f ca="1">IFERROR(__xludf.DUMMYFUNCTION("INDEX(IFNA(REGEXEXTRACT(A805, ""([^ ]+)$"")))"),"")</f>
        <v/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x14ac:dyDescent="0.2">
      <c r="A806" s="4"/>
      <c r="B806" s="4"/>
      <c r="C806" s="4" t="str">
        <f ca="1">IFERROR(__xludf.DUMMYFUNCTION("INDEX(IFNA(REGEXEXTRACT(A806, ""([^ ]+)$"")))"),"")</f>
        <v/>
      </c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x14ac:dyDescent="0.2">
      <c r="A807" s="4"/>
      <c r="B807" s="4"/>
      <c r="C807" s="4" t="str">
        <f ca="1">IFERROR(__xludf.DUMMYFUNCTION("INDEX(IFNA(REGEXEXTRACT(A807, ""([^ ]+)$"")))"),"")</f>
        <v/>
      </c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">
      <c r="A808" s="4"/>
      <c r="B808" s="4"/>
      <c r="C808" s="4" t="str">
        <f ca="1">IFERROR(__xludf.DUMMYFUNCTION("INDEX(IFNA(REGEXEXTRACT(A808, ""([^ ]+)$"")))"),"")</f>
        <v/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x14ac:dyDescent="0.2">
      <c r="A809" s="4"/>
      <c r="B809" s="4"/>
      <c r="C809" s="4" t="str">
        <f ca="1">IFERROR(__xludf.DUMMYFUNCTION("INDEX(IFNA(REGEXEXTRACT(A809, ""([^ ]+)$"")))"),"")</f>
        <v/>
      </c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x14ac:dyDescent="0.2">
      <c r="A810" s="4"/>
      <c r="B810" s="4"/>
      <c r="C810" s="4" t="str">
        <f ca="1">IFERROR(__xludf.DUMMYFUNCTION("INDEX(IFNA(REGEXEXTRACT(A810, ""([^ ]+)$"")))"),"")</f>
        <v/>
      </c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x14ac:dyDescent="0.2">
      <c r="A811" s="4"/>
      <c r="B811" s="4"/>
      <c r="C811" s="4" t="str">
        <f ca="1">IFERROR(__xludf.DUMMYFUNCTION("INDEX(IFNA(REGEXEXTRACT(A811, ""([^ ]+)$"")))"),"")</f>
        <v/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x14ac:dyDescent="0.2">
      <c r="A812" s="4"/>
      <c r="B812" s="4"/>
      <c r="C812" s="4" t="str">
        <f ca="1">IFERROR(__xludf.DUMMYFUNCTION("INDEX(IFNA(REGEXEXTRACT(A812, ""([^ ]+)$"")))"),"")</f>
        <v/>
      </c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x14ac:dyDescent="0.2">
      <c r="A813" s="4"/>
      <c r="B813" s="4"/>
      <c r="C813" s="4" t="str">
        <f ca="1">IFERROR(__xludf.DUMMYFUNCTION("INDEX(IFNA(REGEXEXTRACT(A813, ""([^ ]+)$"")))"),"")</f>
        <v/>
      </c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x14ac:dyDescent="0.2">
      <c r="A814" s="4"/>
      <c r="B814" s="4"/>
      <c r="C814" s="4" t="str">
        <f ca="1">IFERROR(__xludf.DUMMYFUNCTION("INDEX(IFNA(REGEXEXTRACT(A814, ""([^ ]+)$"")))"),"")</f>
        <v/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x14ac:dyDescent="0.2">
      <c r="A815" s="4"/>
      <c r="B815" s="4"/>
      <c r="C815" s="4" t="str">
        <f ca="1">IFERROR(__xludf.DUMMYFUNCTION("INDEX(IFNA(REGEXEXTRACT(A815, ""([^ ]+)$"")))"),"")</f>
        <v/>
      </c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x14ac:dyDescent="0.2">
      <c r="A816" s="4"/>
      <c r="B816" s="4"/>
      <c r="C816" s="4" t="str">
        <f ca="1">IFERROR(__xludf.DUMMYFUNCTION("INDEX(IFNA(REGEXEXTRACT(A816, ""([^ ]+)$"")))"),"")</f>
        <v/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x14ac:dyDescent="0.2">
      <c r="A817" s="4"/>
      <c r="B817" s="4"/>
      <c r="C817" s="4" t="str">
        <f ca="1">IFERROR(__xludf.DUMMYFUNCTION("INDEX(IFNA(REGEXEXTRACT(A817, ""([^ ]+)$"")))"),"")</f>
        <v/>
      </c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x14ac:dyDescent="0.2">
      <c r="A818" s="4"/>
      <c r="B818" s="4"/>
      <c r="C818" s="4" t="str">
        <f ca="1">IFERROR(__xludf.DUMMYFUNCTION("INDEX(IFNA(REGEXEXTRACT(A818, ""([^ ]+)$"")))"),"")</f>
        <v/>
      </c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x14ac:dyDescent="0.2">
      <c r="A819" s="4"/>
      <c r="B819" s="4"/>
      <c r="C819" s="4" t="str">
        <f ca="1">IFERROR(__xludf.DUMMYFUNCTION("INDEX(IFNA(REGEXEXTRACT(A819, ""([^ ]+)$"")))"),"")</f>
        <v/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x14ac:dyDescent="0.2">
      <c r="A820" s="4"/>
      <c r="B820" s="4"/>
      <c r="C820" s="4" t="str">
        <f ca="1">IFERROR(__xludf.DUMMYFUNCTION("INDEX(IFNA(REGEXEXTRACT(A820, ""([^ ]+)$"")))"),"")</f>
        <v/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x14ac:dyDescent="0.2">
      <c r="A821" s="4"/>
      <c r="B821" s="4"/>
      <c r="C821" s="4" t="str">
        <f ca="1">IFERROR(__xludf.DUMMYFUNCTION("INDEX(IFNA(REGEXEXTRACT(A821, ""([^ ]+)$"")))"),"")</f>
        <v/>
      </c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x14ac:dyDescent="0.2">
      <c r="A822" s="4"/>
      <c r="B822" s="4"/>
      <c r="C822" s="4" t="str">
        <f ca="1">IFERROR(__xludf.DUMMYFUNCTION("INDEX(IFNA(REGEXEXTRACT(A822, ""([^ ]+)$"")))"),"")</f>
        <v/>
      </c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x14ac:dyDescent="0.2">
      <c r="A823" s="4"/>
      <c r="B823" s="4"/>
      <c r="C823" s="4" t="str">
        <f ca="1">IFERROR(__xludf.DUMMYFUNCTION("INDEX(IFNA(REGEXEXTRACT(A823, ""([^ ]+)$"")))"),"")</f>
        <v/>
      </c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x14ac:dyDescent="0.2">
      <c r="A824" s="4"/>
      <c r="B824" s="4"/>
      <c r="C824" s="4" t="str">
        <f ca="1">IFERROR(__xludf.DUMMYFUNCTION("INDEX(IFNA(REGEXEXTRACT(A824, ""([^ ]+)$"")))"),"")</f>
        <v/>
      </c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x14ac:dyDescent="0.2">
      <c r="A825" s="4"/>
      <c r="B825" s="4"/>
      <c r="C825" s="4" t="str">
        <f ca="1">IFERROR(__xludf.DUMMYFUNCTION("INDEX(IFNA(REGEXEXTRACT(A825, ""([^ ]+)$"")))"),"")</f>
        <v/>
      </c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x14ac:dyDescent="0.2">
      <c r="A826" s="4"/>
      <c r="B826" s="4"/>
      <c r="C826" s="4" t="str">
        <f ca="1">IFERROR(__xludf.DUMMYFUNCTION("INDEX(IFNA(REGEXEXTRACT(A826, ""([^ ]+)$"")))"),"")</f>
        <v/>
      </c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x14ac:dyDescent="0.2">
      <c r="A827" s="4"/>
      <c r="B827" s="4"/>
      <c r="C827" s="4" t="str">
        <f ca="1">IFERROR(__xludf.DUMMYFUNCTION("INDEX(IFNA(REGEXEXTRACT(A827, ""([^ ]+)$"")))"),"")</f>
        <v/>
      </c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x14ac:dyDescent="0.2">
      <c r="A828" s="4"/>
      <c r="B828" s="4"/>
      <c r="C828" s="4" t="str">
        <f ca="1">IFERROR(__xludf.DUMMYFUNCTION("INDEX(IFNA(REGEXEXTRACT(A828, ""([^ ]+)$"")))"),"")</f>
        <v/>
      </c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x14ac:dyDescent="0.2">
      <c r="A829" s="4"/>
      <c r="B829" s="4"/>
      <c r="C829" s="4" t="str">
        <f ca="1">IFERROR(__xludf.DUMMYFUNCTION("INDEX(IFNA(REGEXEXTRACT(A829, ""([^ ]+)$"")))"),"")</f>
        <v/>
      </c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x14ac:dyDescent="0.2">
      <c r="A830" s="4"/>
      <c r="B830" s="4"/>
      <c r="C830" s="4" t="str">
        <f ca="1">IFERROR(__xludf.DUMMYFUNCTION("INDEX(IFNA(REGEXEXTRACT(A830, ""([^ ]+)$"")))"),"")</f>
        <v/>
      </c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x14ac:dyDescent="0.2">
      <c r="A831" s="4"/>
      <c r="B831" s="4"/>
      <c r="C831" s="4" t="str">
        <f ca="1">IFERROR(__xludf.DUMMYFUNCTION("INDEX(IFNA(REGEXEXTRACT(A831, ""([^ ]+)$"")))"),"")</f>
        <v/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x14ac:dyDescent="0.2">
      <c r="A832" s="4"/>
      <c r="B832" s="4"/>
      <c r="C832" s="4" t="str">
        <f ca="1">IFERROR(__xludf.DUMMYFUNCTION("INDEX(IFNA(REGEXEXTRACT(A832, ""([^ ]+)$"")))"),"")</f>
        <v/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x14ac:dyDescent="0.2">
      <c r="A833" s="4"/>
      <c r="B833" s="4"/>
      <c r="C833" s="4" t="str">
        <f ca="1">IFERROR(__xludf.DUMMYFUNCTION("INDEX(IFNA(REGEXEXTRACT(A833, ""([^ ]+)$"")))"),"")</f>
        <v/>
      </c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x14ac:dyDescent="0.2">
      <c r="A834" s="4"/>
      <c r="B834" s="4"/>
      <c r="C834" s="4" t="str">
        <f ca="1">IFERROR(__xludf.DUMMYFUNCTION("INDEX(IFNA(REGEXEXTRACT(A834, ""([^ ]+)$"")))"),"")</f>
        <v/>
      </c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x14ac:dyDescent="0.2">
      <c r="A835" s="4"/>
      <c r="B835" s="4"/>
      <c r="C835" s="4" t="str">
        <f ca="1">IFERROR(__xludf.DUMMYFUNCTION("INDEX(IFNA(REGEXEXTRACT(A835, ""([^ ]+)$"")))"),"")</f>
        <v/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x14ac:dyDescent="0.2">
      <c r="A836" s="4"/>
      <c r="B836" s="4"/>
      <c r="C836" s="4" t="str">
        <f ca="1">IFERROR(__xludf.DUMMYFUNCTION("INDEX(IFNA(REGEXEXTRACT(A836, ""([^ ]+)$"")))"),"")</f>
        <v/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x14ac:dyDescent="0.2">
      <c r="A837" s="4"/>
      <c r="B837" s="4"/>
      <c r="C837" s="4" t="str">
        <f ca="1">IFERROR(__xludf.DUMMYFUNCTION("INDEX(IFNA(REGEXEXTRACT(A837, ""([^ ]+)$"")))"),"")</f>
        <v/>
      </c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x14ac:dyDescent="0.2">
      <c r="A838" s="4"/>
      <c r="B838" s="4"/>
      <c r="C838" s="4" t="str">
        <f ca="1">IFERROR(__xludf.DUMMYFUNCTION("INDEX(IFNA(REGEXEXTRACT(A838, ""([^ ]+)$"")))"),"")</f>
        <v/>
      </c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x14ac:dyDescent="0.2">
      <c r="A839" s="4"/>
      <c r="B839" s="4"/>
      <c r="C839" s="4" t="str">
        <f ca="1">IFERROR(__xludf.DUMMYFUNCTION("INDEX(IFNA(REGEXEXTRACT(A839, ""([^ ]+)$"")))"),"")</f>
        <v/>
      </c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x14ac:dyDescent="0.2">
      <c r="A840" s="4"/>
      <c r="B840" s="4"/>
      <c r="C840" s="4" t="str">
        <f ca="1">IFERROR(__xludf.DUMMYFUNCTION("INDEX(IFNA(REGEXEXTRACT(A840, ""([^ ]+)$"")))"),"")</f>
        <v/>
      </c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x14ac:dyDescent="0.2">
      <c r="A841" s="4"/>
      <c r="B841" s="4"/>
      <c r="C841" s="4" t="str">
        <f ca="1">IFERROR(__xludf.DUMMYFUNCTION("INDEX(IFNA(REGEXEXTRACT(A841, ""([^ ]+)$"")))"),"")</f>
        <v/>
      </c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x14ac:dyDescent="0.2">
      <c r="A842" s="4"/>
      <c r="B842" s="4"/>
      <c r="C842" s="4" t="str">
        <f ca="1">IFERROR(__xludf.DUMMYFUNCTION("INDEX(IFNA(REGEXEXTRACT(A842, ""([^ ]+)$"")))"),"")</f>
        <v/>
      </c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x14ac:dyDescent="0.2">
      <c r="A843" s="4"/>
      <c r="B843" s="4"/>
      <c r="C843" s="4" t="str">
        <f ca="1">IFERROR(__xludf.DUMMYFUNCTION("INDEX(IFNA(REGEXEXTRACT(A843, ""([^ ]+)$"")))"),"")</f>
        <v/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x14ac:dyDescent="0.2">
      <c r="A844" s="4"/>
      <c r="B844" s="4"/>
      <c r="C844" s="4" t="str">
        <f ca="1">IFERROR(__xludf.DUMMYFUNCTION("INDEX(IFNA(REGEXEXTRACT(A844, ""([^ ]+)$"")))"),"")</f>
        <v/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x14ac:dyDescent="0.2">
      <c r="A845" s="4"/>
      <c r="B845" s="4"/>
      <c r="C845" s="4" t="str">
        <f ca="1">IFERROR(__xludf.DUMMYFUNCTION("INDEX(IFNA(REGEXEXTRACT(A845, ""([^ ]+)$"")))"),"")</f>
        <v/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">
      <c r="A846" s="4"/>
      <c r="B846" s="4"/>
      <c r="C846" s="4" t="str">
        <f ca="1">IFERROR(__xludf.DUMMYFUNCTION("INDEX(IFNA(REGEXEXTRACT(A846, ""([^ ]+)$"")))"),"")</f>
        <v/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x14ac:dyDescent="0.2">
      <c r="A847" s="4"/>
      <c r="B847" s="4"/>
      <c r="C847" s="4" t="str">
        <f ca="1">IFERROR(__xludf.DUMMYFUNCTION("INDEX(IFNA(REGEXEXTRACT(A847, ""([^ ]+)$"")))"),"")</f>
        <v/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x14ac:dyDescent="0.2">
      <c r="A848" s="4"/>
      <c r="B848" s="4"/>
      <c r="C848" s="4" t="str">
        <f ca="1">IFERROR(__xludf.DUMMYFUNCTION("INDEX(IFNA(REGEXEXTRACT(A848, ""([^ ]+)$"")))"),"")</f>
        <v/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x14ac:dyDescent="0.2">
      <c r="A849" s="4"/>
      <c r="B849" s="4"/>
      <c r="C849" s="4" t="str">
        <f ca="1">IFERROR(__xludf.DUMMYFUNCTION("INDEX(IFNA(REGEXEXTRACT(A849, ""([^ ]+)$"")))"),"")</f>
        <v/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x14ac:dyDescent="0.2">
      <c r="A850" s="4"/>
      <c r="B850" s="4"/>
      <c r="C850" s="4" t="str">
        <f ca="1">IFERROR(__xludf.DUMMYFUNCTION("INDEX(IFNA(REGEXEXTRACT(A850, ""([^ ]+)$"")))"),"")</f>
        <v/>
      </c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x14ac:dyDescent="0.2">
      <c r="A851" s="4"/>
      <c r="B851" s="4"/>
      <c r="C851" s="4" t="str">
        <f ca="1">IFERROR(__xludf.DUMMYFUNCTION("INDEX(IFNA(REGEXEXTRACT(A851, ""([^ ]+)$"")))"),"")</f>
        <v/>
      </c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x14ac:dyDescent="0.2">
      <c r="A852" s="4"/>
      <c r="B852" s="4"/>
      <c r="C852" s="4" t="str">
        <f ca="1">IFERROR(__xludf.DUMMYFUNCTION("INDEX(IFNA(REGEXEXTRACT(A852, ""([^ ]+)$"")))"),"")</f>
        <v/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x14ac:dyDescent="0.2">
      <c r="A853" s="4"/>
      <c r="B853" s="4"/>
      <c r="C853" s="4" t="str">
        <f ca="1">IFERROR(__xludf.DUMMYFUNCTION("INDEX(IFNA(REGEXEXTRACT(A853, ""([^ ]+)$"")))"),"")</f>
        <v/>
      </c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x14ac:dyDescent="0.2">
      <c r="A854" s="4"/>
      <c r="B854" s="4"/>
      <c r="C854" s="4" t="str">
        <f ca="1">IFERROR(__xludf.DUMMYFUNCTION("INDEX(IFNA(REGEXEXTRACT(A854, ""([^ ]+)$"")))"),"")</f>
        <v/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x14ac:dyDescent="0.2">
      <c r="A855" s="4"/>
      <c r="B855" s="4"/>
      <c r="C855" s="4" t="str">
        <f ca="1">IFERROR(__xludf.DUMMYFUNCTION("INDEX(IFNA(REGEXEXTRACT(A855, ""([^ ]+)$"")))"),"")</f>
        <v/>
      </c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x14ac:dyDescent="0.2">
      <c r="A856" s="4"/>
      <c r="B856" s="4"/>
      <c r="C856" s="4" t="str">
        <f ca="1">IFERROR(__xludf.DUMMYFUNCTION("INDEX(IFNA(REGEXEXTRACT(A856, ""([^ ]+)$"")))"),"")</f>
        <v/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x14ac:dyDescent="0.2">
      <c r="A857" s="4"/>
      <c r="B857" s="4"/>
      <c r="C857" s="4" t="str">
        <f ca="1">IFERROR(__xludf.DUMMYFUNCTION("INDEX(IFNA(REGEXEXTRACT(A857, ""([^ ]+)$"")))"),"")</f>
        <v/>
      </c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x14ac:dyDescent="0.2">
      <c r="A858" s="4"/>
      <c r="B858" s="4"/>
      <c r="C858" s="4" t="str">
        <f ca="1">IFERROR(__xludf.DUMMYFUNCTION("INDEX(IFNA(REGEXEXTRACT(A858, ""([^ ]+)$"")))"),"")</f>
        <v/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x14ac:dyDescent="0.2">
      <c r="A859" s="4"/>
      <c r="B859" s="4"/>
      <c r="C859" s="4" t="str">
        <f ca="1">IFERROR(__xludf.DUMMYFUNCTION("INDEX(IFNA(REGEXEXTRACT(A859, ""([^ ]+)$"")))"),"")</f>
        <v/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x14ac:dyDescent="0.2">
      <c r="A860" s="4"/>
      <c r="B860" s="4"/>
      <c r="C860" s="4" t="str">
        <f ca="1">IFERROR(__xludf.DUMMYFUNCTION("INDEX(IFNA(REGEXEXTRACT(A860, ""([^ ]+)$"")))"),"")</f>
        <v/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x14ac:dyDescent="0.2">
      <c r="A861" s="4"/>
      <c r="B861" s="4"/>
      <c r="C861" s="4" t="str">
        <f ca="1">IFERROR(__xludf.DUMMYFUNCTION("INDEX(IFNA(REGEXEXTRACT(A861, ""([^ ]+)$"")))"),"")</f>
        <v/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x14ac:dyDescent="0.2">
      <c r="A862" s="4"/>
      <c r="B862" s="4"/>
      <c r="C862" s="4" t="str">
        <f ca="1">IFERROR(__xludf.DUMMYFUNCTION("INDEX(IFNA(REGEXEXTRACT(A862, ""([^ ]+)$"")))"),"")</f>
        <v/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x14ac:dyDescent="0.2">
      <c r="A863" s="4"/>
      <c r="B863" s="4"/>
      <c r="C863" s="4" t="str">
        <f ca="1">IFERROR(__xludf.DUMMYFUNCTION("INDEX(IFNA(REGEXEXTRACT(A863, ""([^ ]+)$"")))"),"")</f>
        <v/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x14ac:dyDescent="0.2">
      <c r="A864" s="4"/>
      <c r="B864" s="4"/>
      <c r="C864" s="4" t="str">
        <f ca="1">IFERROR(__xludf.DUMMYFUNCTION("INDEX(IFNA(REGEXEXTRACT(A864, ""([^ ]+)$"")))"),"")</f>
        <v/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x14ac:dyDescent="0.2">
      <c r="A865" s="4"/>
      <c r="B865" s="4"/>
      <c r="C865" s="4" t="str">
        <f ca="1">IFERROR(__xludf.DUMMYFUNCTION("INDEX(IFNA(REGEXEXTRACT(A865, ""([^ ]+)$"")))"),"")</f>
        <v/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x14ac:dyDescent="0.2">
      <c r="A866" s="4"/>
      <c r="B866" s="4"/>
      <c r="C866" s="4" t="str">
        <f ca="1">IFERROR(__xludf.DUMMYFUNCTION("INDEX(IFNA(REGEXEXTRACT(A866, ""([^ ]+)$"")))"),"")</f>
        <v/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x14ac:dyDescent="0.2">
      <c r="A867" s="4"/>
      <c r="B867" s="4"/>
      <c r="C867" s="4" t="str">
        <f ca="1">IFERROR(__xludf.DUMMYFUNCTION("INDEX(IFNA(REGEXEXTRACT(A867, ""([^ ]+)$"")))"),"")</f>
        <v/>
      </c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x14ac:dyDescent="0.2">
      <c r="A868" s="4"/>
      <c r="B868" s="4"/>
      <c r="C868" s="4" t="str">
        <f ca="1">IFERROR(__xludf.DUMMYFUNCTION("INDEX(IFNA(REGEXEXTRACT(A868, ""([^ ]+)$"")))"),"")</f>
        <v/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x14ac:dyDescent="0.2">
      <c r="A869" s="4"/>
      <c r="B869" s="4"/>
      <c r="C869" s="4" t="str">
        <f ca="1">IFERROR(__xludf.DUMMYFUNCTION("INDEX(IFNA(REGEXEXTRACT(A869, ""([^ ]+)$"")))"),"")</f>
        <v/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x14ac:dyDescent="0.2">
      <c r="A870" s="4"/>
      <c r="B870" s="4"/>
      <c r="C870" s="4" t="str">
        <f ca="1">IFERROR(__xludf.DUMMYFUNCTION("INDEX(IFNA(REGEXEXTRACT(A870, ""([^ ]+)$"")))"),"")</f>
        <v/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x14ac:dyDescent="0.2">
      <c r="A871" s="4"/>
      <c r="B871" s="4"/>
      <c r="C871" s="4" t="str">
        <f ca="1">IFERROR(__xludf.DUMMYFUNCTION("INDEX(IFNA(REGEXEXTRACT(A871, ""([^ ]+)$"")))"),"")</f>
        <v/>
      </c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x14ac:dyDescent="0.2">
      <c r="A872" s="4"/>
      <c r="B872" s="4"/>
      <c r="C872" s="4" t="str">
        <f ca="1">IFERROR(__xludf.DUMMYFUNCTION("INDEX(IFNA(REGEXEXTRACT(A872, ""([^ ]+)$"")))"),"")</f>
        <v/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x14ac:dyDescent="0.2">
      <c r="A873" s="4"/>
      <c r="B873" s="4"/>
      <c r="C873" s="4" t="str">
        <f ca="1">IFERROR(__xludf.DUMMYFUNCTION("INDEX(IFNA(REGEXEXTRACT(A873, ""([^ ]+)$"")))"),"")</f>
        <v/>
      </c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x14ac:dyDescent="0.2">
      <c r="A874" s="4"/>
      <c r="B874" s="4"/>
      <c r="C874" s="4" t="str">
        <f ca="1">IFERROR(__xludf.DUMMYFUNCTION("INDEX(IFNA(REGEXEXTRACT(A874, ""([^ ]+)$"")))"),"")</f>
        <v/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x14ac:dyDescent="0.2">
      <c r="A875" s="4"/>
      <c r="B875" s="4"/>
      <c r="C875" s="4" t="str">
        <f ca="1">IFERROR(__xludf.DUMMYFUNCTION("INDEX(IFNA(REGEXEXTRACT(A875, ""([^ ]+)$"")))"),"")</f>
        <v/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x14ac:dyDescent="0.2">
      <c r="A876" s="4"/>
      <c r="B876" s="4"/>
      <c r="C876" s="4" t="str">
        <f ca="1">IFERROR(__xludf.DUMMYFUNCTION("INDEX(IFNA(REGEXEXTRACT(A876, ""([^ ]+)$"")))"),"")</f>
        <v/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x14ac:dyDescent="0.2">
      <c r="A877" s="4"/>
      <c r="B877" s="4"/>
      <c r="C877" s="4" t="str">
        <f ca="1">IFERROR(__xludf.DUMMYFUNCTION("INDEX(IFNA(REGEXEXTRACT(A877, ""([^ ]+)$"")))"),"")</f>
        <v/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x14ac:dyDescent="0.2">
      <c r="A878" s="4"/>
      <c r="B878" s="4"/>
      <c r="C878" s="4" t="str">
        <f ca="1">IFERROR(__xludf.DUMMYFUNCTION("INDEX(IFNA(REGEXEXTRACT(A878, ""([^ ]+)$"")))"),"")</f>
        <v/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x14ac:dyDescent="0.2">
      <c r="A879" s="4"/>
      <c r="B879" s="4"/>
      <c r="C879" s="4" t="str">
        <f ca="1">IFERROR(__xludf.DUMMYFUNCTION("INDEX(IFNA(REGEXEXTRACT(A879, ""([^ ]+)$"")))"),"")</f>
        <v/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x14ac:dyDescent="0.2">
      <c r="A880" s="4"/>
      <c r="B880" s="4"/>
      <c r="C880" s="4" t="str">
        <f ca="1">IFERROR(__xludf.DUMMYFUNCTION("INDEX(IFNA(REGEXEXTRACT(A880, ""([^ ]+)$"")))"),"")</f>
        <v/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x14ac:dyDescent="0.2">
      <c r="A881" s="4"/>
      <c r="B881" s="4"/>
      <c r="C881" s="4" t="str">
        <f ca="1">IFERROR(__xludf.DUMMYFUNCTION("INDEX(IFNA(REGEXEXTRACT(A881, ""([^ ]+)$"")))"),"")</f>
        <v/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x14ac:dyDescent="0.2">
      <c r="A882" s="4"/>
      <c r="B882" s="4"/>
      <c r="C882" s="4" t="str">
        <f ca="1">IFERROR(__xludf.DUMMYFUNCTION("INDEX(IFNA(REGEXEXTRACT(A882, ""([^ ]+)$"")))"),"")</f>
        <v/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x14ac:dyDescent="0.2">
      <c r="A883" s="4"/>
      <c r="B883" s="4"/>
      <c r="C883" s="4" t="str">
        <f ca="1">IFERROR(__xludf.DUMMYFUNCTION("INDEX(IFNA(REGEXEXTRACT(A883, ""([^ ]+)$"")))"),"")</f>
        <v/>
      </c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x14ac:dyDescent="0.2">
      <c r="A884" s="4"/>
      <c r="B884" s="4"/>
      <c r="C884" s="4" t="str">
        <f ca="1">IFERROR(__xludf.DUMMYFUNCTION("INDEX(IFNA(REGEXEXTRACT(A884, ""([^ ]+)$"")))"),"")</f>
        <v/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x14ac:dyDescent="0.2">
      <c r="A885" s="4"/>
      <c r="B885" s="4"/>
      <c r="C885" s="4" t="str">
        <f ca="1">IFERROR(__xludf.DUMMYFUNCTION("INDEX(IFNA(REGEXEXTRACT(A885, ""([^ ]+)$"")))"),"")</f>
        <v/>
      </c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x14ac:dyDescent="0.2">
      <c r="A886" s="4"/>
      <c r="B886" s="4"/>
      <c r="C886" s="4" t="str">
        <f ca="1">IFERROR(__xludf.DUMMYFUNCTION("INDEX(IFNA(REGEXEXTRACT(A886, ""([^ ]+)$"")))"),"")</f>
        <v/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x14ac:dyDescent="0.2">
      <c r="A887" s="4"/>
      <c r="B887" s="4"/>
      <c r="C887" s="4" t="str">
        <f ca="1">IFERROR(__xludf.DUMMYFUNCTION("INDEX(IFNA(REGEXEXTRACT(A887, ""([^ ]+)$"")))"),"")</f>
        <v/>
      </c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x14ac:dyDescent="0.2">
      <c r="A888" s="4"/>
      <c r="B888" s="4"/>
      <c r="C888" s="4" t="str">
        <f ca="1">IFERROR(__xludf.DUMMYFUNCTION("INDEX(IFNA(REGEXEXTRACT(A888, ""([^ ]+)$"")))"),"")</f>
        <v/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">
      <c r="A889" s="4"/>
      <c r="B889" s="4"/>
      <c r="C889" s="4" t="str">
        <f ca="1">IFERROR(__xludf.DUMMYFUNCTION("INDEX(IFNA(REGEXEXTRACT(A889, ""([^ ]+)$"")))"),"")</f>
        <v/>
      </c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">
      <c r="A890" s="4"/>
      <c r="B890" s="4"/>
      <c r="C890" s="4" t="str">
        <f ca="1">IFERROR(__xludf.DUMMYFUNCTION("INDEX(IFNA(REGEXEXTRACT(A890, ""([^ ]+)$"")))"),"")</f>
        <v/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">
      <c r="A891" s="4"/>
      <c r="B891" s="4"/>
      <c r="C891" s="4" t="str">
        <f ca="1">IFERROR(__xludf.DUMMYFUNCTION("INDEX(IFNA(REGEXEXTRACT(A891, ""([^ ]+)$"")))"),"")</f>
        <v/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x14ac:dyDescent="0.2">
      <c r="A892" s="4"/>
      <c r="B892" s="4"/>
      <c r="C892" s="4" t="str">
        <f ca="1">IFERROR(__xludf.DUMMYFUNCTION("INDEX(IFNA(REGEXEXTRACT(A892, ""([^ ]+)$"")))"),"")</f>
        <v/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x14ac:dyDescent="0.2">
      <c r="A893" s="4"/>
      <c r="B893" s="4"/>
      <c r="C893" s="4" t="str">
        <f ca="1">IFERROR(__xludf.DUMMYFUNCTION("INDEX(IFNA(REGEXEXTRACT(A893, ""([^ ]+)$"")))"),"")</f>
        <v/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x14ac:dyDescent="0.2">
      <c r="A894" s="4"/>
      <c r="B894" s="4"/>
      <c r="C894" s="4" t="str">
        <f ca="1">IFERROR(__xludf.DUMMYFUNCTION("INDEX(IFNA(REGEXEXTRACT(A894, ""([^ ]+)$"")))"),"")</f>
        <v/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x14ac:dyDescent="0.2">
      <c r="A895" s="4"/>
      <c r="B895" s="4"/>
      <c r="C895" s="4" t="str">
        <f ca="1">IFERROR(__xludf.DUMMYFUNCTION("INDEX(IFNA(REGEXEXTRACT(A895, ""([^ ]+)$"")))"),"")</f>
        <v/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x14ac:dyDescent="0.2">
      <c r="A896" s="4"/>
      <c r="B896" s="4"/>
      <c r="C896" s="4" t="str">
        <f ca="1">IFERROR(__xludf.DUMMYFUNCTION("INDEX(IFNA(REGEXEXTRACT(A896, ""([^ ]+)$"")))"),"")</f>
        <v/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x14ac:dyDescent="0.2">
      <c r="A897" s="4"/>
      <c r="B897" s="4"/>
      <c r="C897" s="4" t="str">
        <f ca="1">IFERROR(__xludf.DUMMYFUNCTION("INDEX(IFNA(REGEXEXTRACT(A897, ""([^ ]+)$"")))"),"")</f>
        <v/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x14ac:dyDescent="0.2">
      <c r="A898" s="4"/>
      <c r="B898" s="4"/>
      <c r="C898" s="4" t="str">
        <f ca="1">IFERROR(__xludf.DUMMYFUNCTION("INDEX(IFNA(REGEXEXTRACT(A898, ""([^ ]+)$"")))"),"")</f>
        <v/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">
      <c r="A899" s="4"/>
      <c r="B899" s="4"/>
      <c r="C899" s="4" t="str">
        <f ca="1">IFERROR(__xludf.DUMMYFUNCTION("INDEX(IFNA(REGEXEXTRACT(A899, ""([^ ]+)$"")))"),"")</f>
        <v/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x14ac:dyDescent="0.2">
      <c r="A900" s="4"/>
      <c r="B900" s="4"/>
      <c r="C900" s="4" t="str">
        <f ca="1">IFERROR(__xludf.DUMMYFUNCTION("INDEX(IFNA(REGEXEXTRACT(A900, ""([^ ]+)$"")))"),"")</f>
        <v/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x14ac:dyDescent="0.2">
      <c r="A901" s="4"/>
      <c r="B901" s="4"/>
      <c r="C901" s="4" t="str">
        <f ca="1">IFERROR(__xludf.DUMMYFUNCTION("INDEX(IFNA(REGEXEXTRACT(A901, ""([^ ]+)$"")))"),"")</f>
        <v/>
      </c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x14ac:dyDescent="0.2">
      <c r="A902" s="4"/>
      <c r="B902" s="4"/>
      <c r="C902" s="4" t="str">
        <f ca="1">IFERROR(__xludf.DUMMYFUNCTION("INDEX(IFNA(REGEXEXTRACT(A902, ""([^ ]+)$"")))"),"")</f>
        <v/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x14ac:dyDescent="0.2">
      <c r="A903" s="4"/>
      <c r="B903" s="4"/>
      <c r="C903" s="4" t="str">
        <f ca="1">IFERROR(__xludf.DUMMYFUNCTION("INDEX(IFNA(REGEXEXTRACT(A903, ""([^ ]+)$"")))"),"")</f>
        <v/>
      </c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x14ac:dyDescent="0.2">
      <c r="A904" s="4"/>
      <c r="B904" s="4"/>
      <c r="C904" s="4" t="str">
        <f ca="1">IFERROR(__xludf.DUMMYFUNCTION("INDEX(IFNA(REGEXEXTRACT(A904, ""([^ ]+)$"")))"),"")</f>
        <v/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x14ac:dyDescent="0.2">
      <c r="A905" s="4"/>
      <c r="B905" s="4"/>
      <c r="C905" s="4" t="str">
        <f ca="1">IFERROR(__xludf.DUMMYFUNCTION("INDEX(IFNA(REGEXEXTRACT(A905, ""([^ ]+)$"")))"),"")</f>
        <v/>
      </c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x14ac:dyDescent="0.2">
      <c r="A906" s="4"/>
      <c r="B906" s="4"/>
      <c r="C906" s="4" t="str">
        <f ca="1">IFERROR(__xludf.DUMMYFUNCTION("INDEX(IFNA(REGEXEXTRACT(A906, ""([^ ]+)$"")))"),"")</f>
        <v/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x14ac:dyDescent="0.2">
      <c r="A907" s="4"/>
      <c r="B907" s="4"/>
      <c r="C907" s="4" t="str">
        <f ca="1">IFERROR(__xludf.DUMMYFUNCTION("INDEX(IFNA(REGEXEXTRACT(A907, ""([^ ]+)$"")))"),"")</f>
        <v/>
      </c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x14ac:dyDescent="0.2">
      <c r="A908" s="4"/>
      <c r="B908" s="4"/>
      <c r="C908" s="4" t="str">
        <f ca="1">IFERROR(__xludf.DUMMYFUNCTION("INDEX(IFNA(REGEXEXTRACT(A908, ""([^ ]+)$"")))"),"")</f>
        <v/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x14ac:dyDescent="0.2">
      <c r="A909" s="4"/>
      <c r="B909" s="4"/>
      <c r="C909" s="4" t="str">
        <f ca="1">IFERROR(__xludf.DUMMYFUNCTION("INDEX(IFNA(REGEXEXTRACT(A909, ""([^ ]+)$"")))"),"")</f>
        <v/>
      </c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x14ac:dyDescent="0.2">
      <c r="A910" s="4"/>
      <c r="B910" s="4"/>
      <c r="C910" s="4" t="str">
        <f ca="1">IFERROR(__xludf.DUMMYFUNCTION("INDEX(IFNA(REGEXEXTRACT(A910, ""([^ ]+)$"")))"),"")</f>
        <v/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x14ac:dyDescent="0.2">
      <c r="A911" s="4"/>
      <c r="B911" s="4"/>
      <c r="C911" s="4" t="str">
        <f ca="1">IFERROR(__xludf.DUMMYFUNCTION("INDEX(IFNA(REGEXEXTRACT(A911, ""([^ ]+)$"")))"),"")</f>
        <v/>
      </c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x14ac:dyDescent="0.2">
      <c r="A912" s="4"/>
      <c r="B912" s="4"/>
      <c r="C912" s="4" t="str">
        <f ca="1">IFERROR(__xludf.DUMMYFUNCTION("INDEX(IFNA(REGEXEXTRACT(A912, ""([^ ]+)$"")))"),"")</f>
        <v/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x14ac:dyDescent="0.2">
      <c r="A913" s="4"/>
      <c r="B913" s="4"/>
      <c r="C913" s="4" t="str">
        <f ca="1">IFERROR(__xludf.DUMMYFUNCTION("INDEX(IFNA(REGEXEXTRACT(A913, ""([^ ]+)$"")))"),"")</f>
        <v/>
      </c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x14ac:dyDescent="0.2">
      <c r="A914" s="4"/>
      <c r="B914" s="4"/>
      <c r="C914" s="4" t="str">
        <f ca="1">IFERROR(__xludf.DUMMYFUNCTION("INDEX(IFNA(REGEXEXTRACT(A914, ""([^ ]+)$"")))"),"")</f>
        <v/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">
      <c r="A915" s="4"/>
      <c r="B915" s="4"/>
      <c r="C915" s="4" t="str">
        <f ca="1">IFERROR(__xludf.DUMMYFUNCTION("INDEX(IFNA(REGEXEXTRACT(A915, ""([^ ]+)$"")))"),"")</f>
        <v/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x14ac:dyDescent="0.2">
      <c r="A916" s="4"/>
      <c r="B916" s="4"/>
      <c r="C916" s="4" t="str">
        <f ca="1">IFERROR(__xludf.DUMMYFUNCTION("INDEX(IFNA(REGEXEXTRACT(A916, ""([^ ]+)$"")))"),"")</f>
        <v/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x14ac:dyDescent="0.2">
      <c r="A917" s="4"/>
      <c r="B917" s="4"/>
      <c r="C917" s="4" t="str">
        <f ca="1">IFERROR(__xludf.DUMMYFUNCTION("INDEX(IFNA(REGEXEXTRACT(A917, ""([^ ]+)$"")))"),"")</f>
        <v/>
      </c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x14ac:dyDescent="0.2">
      <c r="A918" s="4"/>
      <c r="B918" s="4"/>
      <c r="C918" s="4" t="str">
        <f ca="1">IFERROR(__xludf.DUMMYFUNCTION("INDEX(IFNA(REGEXEXTRACT(A918, ""([^ ]+)$"")))"),"")</f>
        <v/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x14ac:dyDescent="0.2">
      <c r="A919" s="4"/>
      <c r="B919" s="4"/>
      <c r="C919" s="4" t="str">
        <f ca="1">IFERROR(__xludf.DUMMYFUNCTION("INDEX(IFNA(REGEXEXTRACT(A919, ""([^ ]+)$"")))"),"")</f>
        <v/>
      </c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x14ac:dyDescent="0.2">
      <c r="A920" s="4"/>
      <c r="B920" s="4"/>
      <c r="C920" s="4" t="str">
        <f ca="1">IFERROR(__xludf.DUMMYFUNCTION("INDEX(IFNA(REGEXEXTRACT(A920, ""([^ ]+)$"")))"),"")</f>
        <v/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x14ac:dyDescent="0.2">
      <c r="A921" s="4"/>
      <c r="B921" s="4"/>
      <c r="C921" s="4" t="str">
        <f ca="1">IFERROR(__xludf.DUMMYFUNCTION("INDEX(IFNA(REGEXEXTRACT(A921, ""([^ ]+)$"")))"),"")</f>
        <v/>
      </c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x14ac:dyDescent="0.2">
      <c r="A922" s="4"/>
      <c r="B922" s="4"/>
      <c r="C922" s="4" t="str">
        <f ca="1">IFERROR(__xludf.DUMMYFUNCTION("INDEX(IFNA(REGEXEXTRACT(A922, ""([^ ]+)$"")))"),"")</f>
        <v/>
      </c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x14ac:dyDescent="0.2">
      <c r="A923" s="4"/>
      <c r="B923" s="4"/>
      <c r="C923" s="4" t="str">
        <f ca="1">IFERROR(__xludf.DUMMYFUNCTION("INDEX(IFNA(REGEXEXTRACT(A923, ""([^ ]+)$"")))"),"")</f>
        <v/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x14ac:dyDescent="0.2">
      <c r="A924" s="4"/>
      <c r="B924" s="4"/>
      <c r="C924" s="4" t="str">
        <f ca="1">IFERROR(__xludf.DUMMYFUNCTION("INDEX(IFNA(REGEXEXTRACT(A924, ""([^ ]+)$"")))"),"")</f>
        <v/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x14ac:dyDescent="0.2">
      <c r="A925" s="4"/>
      <c r="B925" s="4"/>
      <c r="C925" s="4" t="str">
        <f ca="1">IFERROR(__xludf.DUMMYFUNCTION("INDEX(IFNA(REGEXEXTRACT(A925, ""([^ ]+)$"")))"),"")</f>
        <v/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x14ac:dyDescent="0.2">
      <c r="A926" s="4"/>
      <c r="B926" s="4"/>
      <c r="C926" s="4" t="str">
        <f ca="1">IFERROR(__xludf.DUMMYFUNCTION("INDEX(IFNA(REGEXEXTRACT(A926, ""([^ ]+)$"")))"),"")</f>
        <v/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x14ac:dyDescent="0.2">
      <c r="A927" s="4"/>
      <c r="B927" s="4"/>
      <c r="C927" s="4" t="str">
        <f ca="1">IFERROR(__xludf.DUMMYFUNCTION("INDEX(IFNA(REGEXEXTRACT(A927, ""([^ ]+)$"")))"),"")</f>
        <v/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">
      <c r="A928" s="4"/>
      <c r="B928" s="4"/>
      <c r="C928" s="4" t="str">
        <f ca="1">IFERROR(__xludf.DUMMYFUNCTION("INDEX(IFNA(REGEXEXTRACT(A928, ""([^ ]+)$"")))"),"")</f>
        <v/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">
      <c r="A929" s="4"/>
      <c r="B929" s="4"/>
      <c r="C929" s="4" t="str">
        <f ca="1">IFERROR(__xludf.DUMMYFUNCTION("INDEX(IFNA(REGEXEXTRACT(A929, ""([^ ]+)$"")))"),"")</f>
        <v/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">
      <c r="A930" s="4"/>
      <c r="B930" s="4"/>
      <c r="C930" s="4" t="str">
        <f ca="1">IFERROR(__xludf.DUMMYFUNCTION("INDEX(IFNA(REGEXEXTRACT(A930, ""([^ ]+)$"")))"),"")</f>
        <v/>
      </c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">
      <c r="A931" s="4"/>
      <c r="B931" s="4"/>
      <c r="C931" s="4" t="str">
        <f ca="1">IFERROR(__xludf.DUMMYFUNCTION("INDEX(IFNA(REGEXEXTRACT(A931, ""([^ ]+)$"")))"),"")</f>
        <v/>
      </c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">
      <c r="A932" s="4"/>
      <c r="B932" s="4"/>
      <c r="C932" s="4" t="str">
        <f ca="1">IFERROR(__xludf.DUMMYFUNCTION("INDEX(IFNA(REGEXEXTRACT(A932, ""([^ ]+)$"")))"),"")</f>
        <v/>
      </c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">
      <c r="A933" s="4"/>
      <c r="B933" s="4"/>
      <c r="C933" s="4" t="str">
        <f ca="1">IFERROR(__xludf.DUMMYFUNCTION("INDEX(IFNA(REGEXEXTRACT(A933, ""([^ ]+)$"")))"),"")</f>
        <v/>
      </c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">
      <c r="A934" s="4"/>
      <c r="B934" s="4"/>
      <c r="C934" s="4" t="str">
        <f ca="1">IFERROR(__xludf.DUMMYFUNCTION("INDEX(IFNA(REGEXEXTRACT(A934, ""([^ ]+)$"")))"),"")</f>
        <v/>
      </c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">
      <c r="A935" s="4"/>
      <c r="B935" s="4"/>
      <c r="C935" s="4" t="str">
        <f ca="1">IFERROR(__xludf.DUMMYFUNCTION("INDEX(IFNA(REGEXEXTRACT(A935, ""([^ ]+)$"")))"),"")</f>
        <v/>
      </c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">
      <c r="A936" s="4"/>
      <c r="B936" s="4"/>
      <c r="C936" s="4" t="str">
        <f ca="1">IFERROR(__xludf.DUMMYFUNCTION("INDEX(IFNA(REGEXEXTRACT(A936, ""([^ ]+)$"")))"),"")</f>
        <v/>
      </c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">
      <c r="A937" s="4"/>
      <c r="B937" s="4"/>
      <c r="C937" s="4" t="str">
        <f ca="1">IFERROR(__xludf.DUMMYFUNCTION("INDEX(IFNA(REGEXEXTRACT(A937, ""([^ ]+)$"")))"),"")</f>
        <v/>
      </c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">
      <c r="A938" s="4"/>
      <c r="B938" s="4"/>
      <c r="C938" s="4" t="str">
        <f ca="1">IFERROR(__xludf.DUMMYFUNCTION("INDEX(IFNA(REGEXEXTRACT(A938, ""([^ ]+)$"")))"),"")</f>
        <v/>
      </c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x14ac:dyDescent="0.2">
      <c r="A939" s="4"/>
      <c r="B939" s="4"/>
      <c r="C939" s="4" t="str">
        <f ca="1">IFERROR(__xludf.DUMMYFUNCTION("INDEX(IFNA(REGEXEXTRACT(A939, ""([^ ]+)$"")))"),"")</f>
        <v/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x14ac:dyDescent="0.2">
      <c r="A940" s="4"/>
      <c r="B940" s="4"/>
      <c r="C940" s="4" t="str">
        <f ca="1">IFERROR(__xludf.DUMMYFUNCTION("INDEX(IFNA(REGEXEXTRACT(A940, ""([^ ]+)$"")))"),"")</f>
        <v/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x14ac:dyDescent="0.2">
      <c r="A941" s="4"/>
      <c r="B941" s="4"/>
      <c r="C941" s="4" t="str">
        <f ca="1">IFERROR(__xludf.DUMMYFUNCTION("INDEX(IFNA(REGEXEXTRACT(A941, ""([^ ]+)$"")))"),"")</f>
        <v/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x14ac:dyDescent="0.2">
      <c r="A942" s="4"/>
      <c r="B942" s="4"/>
      <c r="C942" s="4" t="str">
        <f ca="1">IFERROR(__xludf.DUMMYFUNCTION("INDEX(IFNA(REGEXEXTRACT(A942, ""([^ ]+)$"")))"),"")</f>
        <v/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x14ac:dyDescent="0.2">
      <c r="A943" s="4"/>
      <c r="B943" s="4"/>
      <c r="C943" s="4" t="str">
        <f ca="1">IFERROR(__xludf.DUMMYFUNCTION("INDEX(IFNA(REGEXEXTRACT(A943, ""([^ ]+)$"")))"),"")</f>
        <v/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x14ac:dyDescent="0.2">
      <c r="A944" s="4"/>
      <c r="B944" s="4"/>
      <c r="C944" s="4" t="str">
        <f ca="1">IFERROR(__xludf.DUMMYFUNCTION("INDEX(IFNA(REGEXEXTRACT(A944, ""([^ ]+)$"")))"),"")</f>
        <v/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x14ac:dyDescent="0.2">
      <c r="A945" s="4"/>
      <c r="B945" s="4"/>
      <c r="C945" s="4" t="str">
        <f ca="1">IFERROR(__xludf.DUMMYFUNCTION("INDEX(IFNA(REGEXEXTRACT(A945, ""([^ ]+)$"")))"),"")</f>
        <v/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x14ac:dyDescent="0.2">
      <c r="A946" s="4"/>
      <c r="B946" s="4"/>
      <c r="C946" s="4" t="str">
        <f ca="1">IFERROR(__xludf.DUMMYFUNCTION("INDEX(IFNA(REGEXEXTRACT(A946, ""([^ ]+)$"")))"),"")</f>
        <v/>
      </c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x14ac:dyDescent="0.2">
      <c r="A947" s="4"/>
      <c r="B947" s="4"/>
      <c r="C947" s="4" t="str">
        <f ca="1">IFERROR(__xludf.DUMMYFUNCTION("INDEX(IFNA(REGEXEXTRACT(A947, ""([^ ]+)$"")))"),"")</f>
        <v/>
      </c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x14ac:dyDescent="0.2">
      <c r="A948" s="4"/>
      <c r="B948" s="4"/>
      <c r="C948" s="4" t="str">
        <f ca="1">IFERROR(__xludf.DUMMYFUNCTION("INDEX(IFNA(REGEXEXTRACT(A948, ""([^ ]+)$"")))"),"")</f>
        <v/>
      </c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x14ac:dyDescent="0.2">
      <c r="A949" s="4"/>
      <c r="B949" s="4"/>
      <c r="C949" s="4" t="str">
        <f ca="1">IFERROR(__xludf.DUMMYFUNCTION("INDEX(IFNA(REGEXEXTRACT(A949, ""([^ ]+)$"")))"),"")</f>
        <v/>
      </c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x14ac:dyDescent="0.2">
      <c r="A950" s="4"/>
      <c r="B950" s="4"/>
      <c r="C950" s="4" t="str">
        <f ca="1">IFERROR(__xludf.DUMMYFUNCTION("INDEX(IFNA(REGEXEXTRACT(A950, ""([^ ]+)$"")))"),"")</f>
        <v/>
      </c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x14ac:dyDescent="0.2">
      <c r="A951" s="4"/>
      <c r="B951" s="4"/>
      <c r="C951" s="4" t="str">
        <f ca="1">IFERROR(__xludf.DUMMYFUNCTION("INDEX(IFNA(REGEXEXTRACT(A951, ""([^ ]+)$"")))"),"")</f>
        <v/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">
      <c r="A952" s="4"/>
      <c r="B952" s="4"/>
      <c r="C952" s="4" t="str">
        <f ca="1">IFERROR(__xludf.DUMMYFUNCTION("INDEX(IFNA(REGEXEXTRACT(A952, ""([^ ]+)$"")))"),"")</f>
        <v/>
      </c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x14ac:dyDescent="0.2">
      <c r="A953" s="4"/>
      <c r="B953" s="4"/>
      <c r="C953" s="4" t="str">
        <f ca="1">IFERROR(__xludf.DUMMYFUNCTION("INDEX(IFNA(REGEXEXTRACT(A953, ""([^ ]+)$"")))"),"")</f>
        <v/>
      </c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x14ac:dyDescent="0.2">
      <c r="A954" s="4"/>
      <c r="B954" s="4"/>
      <c r="C954" s="4" t="str">
        <f ca="1">IFERROR(__xludf.DUMMYFUNCTION("INDEX(IFNA(REGEXEXTRACT(A954, ""([^ ]+)$"")))"),"")</f>
        <v/>
      </c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x14ac:dyDescent="0.2">
      <c r="A955" s="4"/>
      <c r="B955" s="4"/>
      <c r="C955" s="4" t="str">
        <f ca="1">IFERROR(__xludf.DUMMYFUNCTION("INDEX(IFNA(REGEXEXTRACT(A955, ""([^ ]+)$"")))"),"")</f>
        <v/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x14ac:dyDescent="0.2">
      <c r="A956" s="4"/>
      <c r="B956" s="4"/>
      <c r="C956" s="4" t="str">
        <f ca="1">IFERROR(__xludf.DUMMYFUNCTION("INDEX(IFNA(REGEXEXTRACT(A956, ""([^ ]+)$"")))"),"")</f>
        <v/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x14ac:dyDescent="0.2">
      <c r="A957" s="4"/>
      <c r="B957" s="4"/>
      <c r="C957" s="4" t="str">
        <f ca="1">IFERROR(__xludf.DUMMYFUNCTION("INDEX(IFNA(REGEXEXTRACT(A957, ""([^ ]+)$"")))"),"")</f>
        <v/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x14ac:dyDescent="0.2">
      <c r="A958" s="4"/>
      <c r="B958" s="4"/>
      <c r="C958" s="4" t="str">
        <f ca="1">IFERROR(__xludf.DUMMYFUNCTION("INDEX(IFNA(REGEXEXTRACT(A958, ""([^ ]+)$"")))"),"")</f>
        <v/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x14ac:dyDescent="0.2">
      <c r="A959" s="4"/>
      <c r="B959" s="4"/>
      <c r="C959" s="4" t="str">
        <f ca="1">IFERROR(__xludf.DUMMYFUNCTION("INDEX(IFNA(REGEXEXTRACT(A959, ""([^ ]+)$"")))"),"")</f>
        <v/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x14ac:dyDescent="0.2">
      <c r="A960" s="4"/>
      <c r="B960" s="4"/>
      <c r="C960" s="4" t="str">
        <f ca="1">IFERROR(__xludf.DUMMYFUNCTION("INDEX(IFNA(REGEXEXTRACT(A960, ""([^ ]+)$"")))"),"")</f>
        <v/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x14ac:dyDescent="0.2">
      <c r="A961" s="4"/>
      <c r="B961" s="4"/>
      <c r="C961" s="4" t="str">
        <f ca="1">IFERROR(__xludf.DUMMYFUNCTION("INDEX(IFNA(REGEXEXTRACT(A961, ""([^ ]+)$"")))"),"")</f>
        <v/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x14ac:dyDescent="0.2">
      <c r="A962" s="4"/>
      <c r="B962" s="4"/>
      <c r="C962" s="4" t="str">
        <f ca="1">IFERROR(__xludf.DUMMYFUNCTION("INDEX(IFNA(REGEXEXTRACT(A962, ""([^ ]+)$"")))"),"")</f>
        <v/>
      </c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x14ac:dyDescent="0.2">
      <c r="A963" s="4"/>
      <c r="B963" s="4"/>
      <c r="C963" s="4" t="str">
        <f ca="1">IFERROR(__xludf.DUMMYFUNCTION("INDEX(IFNA(REGEXEXTRACT(A963, ""([^ ]+)$"")))"),"")</f>
        <v/>
      </c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x14ac:dyDescent="0.2">
      <c r="A964" s="4"/>
      <c r="B964" s="4"/>
      <c r="C964" s="4" t="str">
        <f ca="1">IFERROR(__xludf.DUMMYFUNCTION("INDEX(IFNA(REGEXEXTRACT(A964, ""([^ ]+)$"")))"),"")</f>
        <v/>
      </c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x14ac:dyDescent="0.2">
      <c r="A965" s="4"/>
      <c r="B965" s="4"/>
      <c r="C965" s="4" t="str">
        <f ca="1">IFERROR(__xludf.DUMMYFUNCTION("INDEX(IFNA(REGEXEXTRACT(A965, ""([^ ]+)$"")))"),"")</f>
        <v/>
      </c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x14ac:dyDescent="0.2">
      <c r="A966" s="4"/>
      <c r="B966" s="4"/>
      <c r="C966" s="4" t="str">
        <f ca="1">IFERROR(__xludf.DUMMYFUNCTION("INDEX(IFNA(REGEXEXTRACT(A966, ""([^ ]+)$"")))"),"")</f>
        <v/>
      </c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x14ac:dyDescent="0.2">
      <c r="A967" s="4"/>
      <c r="B967" s="4"/>
      <c r="C967" s="4" t="str">
        <f ca="1">IFERROR(__xludf.DUMMYFUNCTION("INDEX(IFNA(REGEXEXTRACT(A967, ""([^ ]+)$"")))"),"")</f>
        <v/>
      </c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x14ac:dyDescent="0.2">
      <c r="A968" s="4"/>
      <c r="B968" s="4"/>
      <c r="C968" s="4" t="str">
        <f ca="1">IFERROR(__xludf.DUMMYFUNCTION("INDEX(IFNA(REGEXEXTRACT(A968, ""([^ ]+)$"")))"),"")</f>
        <v/>
      </c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x14ac:dyDescent="0.2">
      <c r="A969" s="4"/>
      <c r="B969" s="4"/>
      <c r="C969" s="4" t="str">
        <f ca="1">IFERROR(__xludf.DUMMYFUNCTION("INDEX(IFNA(REGEXEXTRACT(A969, ""([^ ]+)$"")))"),"")</f>
        <v/>
      </c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x14ac:dyDescent="0.2">
      <c r="A970" s="4"/>
      <c r="B970" s="4"/>
      <c r="C970" s="4" t="str">
        <f ca="1">IFERROR(__xludf.DUMMYFUNCTION("INDEX(IFNA(REGEXEXTRACT(A970, ""([^ ]+)$"")))"),"")</f>
        <v/>
      </c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x14ac:dyDescent="0.2">
      <c r="A971" s="4"/>
      <c r="B971" s="4"/>
      <c r="C971" s="4" t="str">
        <f ca="1">IFERROR(__xludf.DUMMYFUNCTION("INDEX(IFNA(REGEXEXTRACT(A971, ""([^ ]+)$"")))"),"")</f>
        <v/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x14ac:dyDescent="0.2">
      <c r="A972" s="4"/>
      <c r="B972" s="4"/>
      <c r="C972" s="4" t="str">
        <f ca="1">IFERROR(__xludf.DUMMYFUNCTION("INDEX(IFNA(REGEXEXTRACT(A972, ""([^ ]+)$"")))"),"")</f>
        <v/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x14ac:dyDescent="0.2">
      <c r="A973" s="4"/>
      <c r="B973" s="4"/>
      <c r="C973" s="4" t="str">
        <f ca="1">IFERROR(__xludf.DUMMYFUNCTION("INDEX(IFNA(REGEXEXTRACT(A973, ""([^ ]+)$"")))"),"")</f>
        <v/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x14ac:dyDescent="0.2">
      <c r="A974" s="4"/>
      <c r="B974" s="4"/>
      <c r="C974" s="4" t="str">
        <f ca="1">IFERROR(__xludf.DUMMYFUNCTION("INDEX(IFNA(REGEXEXTRACT(A974, ""([^ ]+)$"")))"),"")</f>
        <v/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x14ac:dyDescent="0.2">
      <c r="A975" s="4"/>
      <c r="B975" s="4"/>
      <c r="C975" s="4" t="str">
        <f ca="1">IFERROR(__xludf.DUMMYFUNCTION("INDEX(IFNA(REGEXEXTRACT(A975, ""([^ ]+)$"")))"),"")</f>
        <v/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x14ac:dyDescent="0.2">
      <c r="A976" s="4"/>
      <c r="B976" s="4"/>
      <c r="C976" s="4" t="str">
        <f ca="1">IFERROR(__xludf.DUMMYFUNCTION("INDEX(IFNA(REGEXEXTRACT(A976, ""([^ ]+)$"")))"),"")</f>
        <v/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x14ac:dyDescent="0.2">
      <c r="A977" s="4"/>
      <c r="B977" s="4"/>
      <c r="C977" s="4" t="str">
        <f ca="1">IFERROR(__xludf.DUMMYFUNCTION("INDEX(IFNA(REGEXEXTRACT(A977, ""([^ ]+)$"")))"),"")</f>
        <v/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x14ac:dyDescent="0.2">
      <c r="A978" s="4"/>
      <c r="B978" s="4"/>
      <c r="C978" s="4" t="str">
        <f ca="1">IFERROR(__xludf.DUMMYFUNCTION("INDEX(IFNA(REGEXEXTRACT(A978, ""([^ ]+)$"")))"),"")</f>
        <v/>
      </c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x14ac:dyDescent="0.2">
      <c r="A979" s="4"/>
      <c r="B979" s="4"/>
      <c r="C979" s="4" t="str">
        <f ca="1">IFERROR(__xludf.DUMMYFUNCTION("INDEX(IFNA(REGEXEXTRACT(A979, ""([^ ]+)$"")))"),"")</f>
        <v/>
      </c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x14ac:dyDescent="0.2">
      <c r="A980" s="4"/>
      <c r="B980" s="4"/>
      <c r="C980" s="4" t="str">
        <f ca="1">IFERROR(__xludf.DUMMYFUNCTION("INDEX(IFNA(REGEXEXTRACT(A980, ""([^ ]+)$"")))"),"")</f>
        <v/>
      </c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x14ac:dyDescent="0.2">
      <c r="A981" s="4"/>
      <c r="B981" s="4"/>
      <c r="C981" s="4" t="str">
        <f ca="1">IFERROR(__xludf.DUMMYFUNCTION("INDEX(IFNA(REGEXEXTRACT(A981, ""([^ ]+)$"")))"),"")</f>
        <v/>
      </c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x14ac:dyDescent="0.2">
      <c r="A982" s="4"/>
      <c r="B982" s="4"/>
      <c r="C982" s="4" t="str">
        <f ca="1">IFERROR(__xludf.DUMMYFUNCTION("INDEX(IFNA(REGEXEXTRACT(A982, ""([^ ]+)$"")))"),"")</f>
        <v/>
      </c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x14ac:dyDescent="0.2">
      <c r="A983" s="4"/>
      <c r="B983" s="4"/>
      <c r="C983" s="4" t="str">
        <f ca="1">IFERROR(__xludf.DUMMYFUNCTION("INDEX(IFNA(REGEXEXTRACT(A983, ""([^ ]+)$"")))"),"")</f>
        <v/>
      </c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x14ac:dyDescent="0.2">
      <c r="A984" s="4"/>
      <c r="B984" s="4"/>
      <c r="C984" s="4" t="str">
        <f ca="1">IFERROR(__xludf.DUMMYFUNCTION("INDEX(IFNA(REGEXEXTRACT(A984, ""([^ ]+)$"")))"),"")</f>
        <v/>
      </c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x14ac:dyDescent="0.2">
      <c r="A985" s="4"/>
      <c r="B985" s="4"/>
      <c r="C985" s="4" t="str">
        <f ca="1">IFERROR(__xludf.DUMMYFUNCTION("INDEX(IFNA(REGEXEXTRACT(A985, ""([^ ]+)$"")))"),"")</f>
        <v/>
      </c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x14ac:dyDescent="0.2">
      <c r="A986" s="4"/>
      <c r="B986" s="4"/>
      <c r="C986" s="4" t="str">
        <f ca="1">IFERROR(__xludf.DUMMYFUNCTION("INDEX(IFNA(REGEXEXTRACT(A986, ""([^ ]+)$"")))"),"")</f>
        <v/>
      </c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x14ac:dyDescent="0.2">
      <c r="A987" s="4"/>
      <c r="B987" s="4"/>
      <c r="C987" s="4" t="str">
        <f ca="1">IFERROR(__xludf.DUMMYFUNCTION("INDEX(IFNA(REGEXEXTRACT(A987, ""([^ ]+)$"")))"),"")</f>
        <v/>
      </c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x14ac:dyDescent="0.2">
      <c r="A988" s="4"/>
      <c r="B988" s="4"/>
      <c r="C988" s="4" t="str">
        <f ca="1">IFERROR(__xludf.DUMMYFUNCTION("INDEX(IFNA(REGEXEXTRACT(A988, ""([^ ]+)$"")))"),"")</f>
        <v/>
      </c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x14ac:dyDescent="0.2">
      <c r="A989" s="4"/>
      <c r="B989" s="4"/>
      <c r="C989" s="4" t="str">
        <f ca="1">IFERROR(__xludf.DUMMYFUNCTION("INDEX(IFNA(REGEXEXTRACT(A989, ""([^ ]+)$"")))"),"")</f>
        <v/>
      </c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x14ac:dyDescent="0.2">
      <c r="A990" s="4"/>
      <c r="B990" s="4"/>
      <c r="C990" s="4" t="str">
        <f ca="1">IFERROR(__xludf.DUMMYFUNCTION("INDEX(IFNA(REGEXEXTRACT(A990, ""([^ ]+)$"")))"),"")</f>
        <v/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x14ac:dyDescent="0.2">
      <c r="A991" s="4"/>
      <c r="B991" s="4"/>
      <c r="C991" s="4" t="str">
        <f ca="1">IFERROR(__xludf.DUMMYFUNCTION("INDEX(IFNA(REGEXEXTRACT(A991, ""([^ ]+)$"")))"),"")</f>
        <v/>
      </c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x14ac:dyDescent="0.2">
      <c r="A992" s="4"/>
      <c r="B992" s="4"/>
      <c r="C992" s="4" t="str">
        <f ca="1">IFERROR(__xludf.DUMMYFUNCTION("INDEX(IFNA(REGEXEXTRACT(A992, ""([^ ]+)$"")))"),"")</f>
        <v/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x14ac:dyDescent="0.2">
      <c r="A993" s="4"/>
      <c r="B993" s="4"/>
      <c r="C993" s="4" t="str">
        <f ca="1">IFERROR(__xludf.DUMMYFUNCTION("INDEX(IFNA(REGEXEXTRACT(A993, ""([^ ]+)$"")))"),"")</f>
        <v/>
      </c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x14ac:dyDescent="0.2">
      <c r="A994" s="4"/>
      <c r="B994" s="4"/>
      <c r="C994" s="4" t="str">
        <f ca="1">IFERROR(__xludf.DUMMYFUNCTION("INDEX(IFNA(REGEXEXTRACT(A994, ""([^ ]+)$"")))"),"")</f>
        <v/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x14ac:dyDescent="0.2">
      <c r="A995" s="4"/>
      <c r="B995" s="4"/>
      <c r="C995" s="4" t="str">
        <f ca="1">IFERROR(__xludf.DUMMYFUNCTION("INDEX(IFNA(REGEXEXTRACT(A995, ""([^ ]+)$"")))"),"")</f>
        <v/>
      </c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x14ac:dyDescent="0.2">
      <c r="A996" s="4"/>
      <c r="B996" s="4"/>
      <c r="C996" s="4" t="str">
        <f ca="1">IFERROR(__xludf.DUMMYFUNCTION("INDEX(IFNA(REGEXEXTRACT(A996, ""([^ ]+)$"")))"),"")</f>
        <v/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x14ac:dyDescent="0.2">
      <c r="A997" s="4"/>
      <c r="B997" s="4"/>
      <c r="C997" s="4" t="str">
        <f ca="1">IFERROR(__xludf.DUMMYFUNCTION("INDEX(IFNA(REGEXEXTRACT(A997, ""([^ ]+)$"")))"),"")</f>
        <v/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x14ac:dyDescent="0.2">
      <c r="A998" s="4"/>
      <c r="B998" s="4"/>
      <c r="C998" s="4" t="str">
        <f ca="1">IFERROR(__xludf.DUMMYFUNCTION("INDEX(IFNA(REGEXEXTRACT(A998, ""([^ ]+)$"")))"),"")</f>
        <v/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">
      <c r="A999" s="4"/>
      <c r="B999" s="4"/>
      <c r="C999" s="4" t="str">
        <f ca="1">IFERROR(__xludf.DUMMYFUNCTION("INDEX(IFNA(REGEXEXTRACT(A999, ""([^ ]+)$"")))"),"")</f>
        <v/>
      </c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x14ac:dyDescent="0.2">
      <c r="A1000" s="4"/>
      <c r="B1000" s="4"/>
      <c r="C1000" s="4" t="str">
        <f ca="1">IFERROR(__xludf.DUMMYFUNCTION("INDEX(IFNA(REGEXEXTRACT(A1000, ""([^ ]+)$"")))"),"")</f>
        <v/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1" max="1" width="17.5703125" customWidth="1"/>
    <col min="2" max="2" width="5.5703125" customWidth="1"/>
    <col min="3" max="3" width="10.7109375" customWidth="1"/>
  </cols>
  <sheetData>
    <row r="1" spans="1:3" x14ac:dyDescent="0.2">
      <c r="A1" s="4" t="s">
        <v>1177</v>
      </c>
      <c r="B1" s="12" t="s">
        <v>1178</v>
      </c>
      <c r="C1" s="4" t="s">
        <v>1179</v>
      </c>
    </row>
    <row r="2" spans="1:3" x14ac:dyDescent="0.2">
      <c r="A2" s="4" t="s">
        <v>1180</v>
      </c>
      <c r="B2" s="13">
        <v>0</v>
      </c>
    </row>
    <row r="3" spans="1:3" x14ac:dyDescent="0.2">
      <c r="A3" s="4" t="s">
        <v>1181</v>
      </c>
      <c r="B3" s="13">
        <v>0</v>
      </c>
    </row>
    <row r="4" spans="1:3" x14ac:dyDescent="0.2">
      <c r="A4" s="4" t="s">
        <v>1182</v>
      </c>
      <c r="B4" s="13">
        <v>0.04</v>
      </c>
    </row>
    <row r="5" spans="1:3" x14ac:dyDescent="0.2">
      <c r="A5" s="4" t="s">
        <v>1183</v>
      </c>
      <c r="B5" s="13">
        <v>4</v>
      </c>
      <c r="C5" s="4" t="s">
        <v>1184</v>
      </c>
    </row>
    <row r="6" spans="1:3" x14ac:dyDescent="0.2">
      <c r="A6" s="4" t="s">
        <v>1185</v>
      </c>
      <c r="B6" s="13">
        <v>-2</v>
      </c>
    </row>
    <row r="7" spans="1:3" x14ac:dyDescent="0.2">
      <c r="A7" s="4" t="s">
        <v>1186</v>
      </c>
      <c r="B7" s="13">
        <v>2</v>
      </c>
    </row>
    <row r="8" spans="1:3" x14ac:dyDescent="0.2">
      <c r="A8" s="4" t="s">
        <v>1187</v>
      </c>
      <c r="B8" s="13">
        <v>0</v>
      </c>
    </row>
    <row r="9" spans="1:3" x14ac:dyDescent="0.2">
      <c r="A9" s="4" t="s">
        <v>1188</v>
      </c>
      <c r="B9" s="13">
        <v>0.1</v>
      </c>
    </row>
    <row r="10" spans="1:3" x14ac:dyDescent="0.2">
      <c r="A10" s="4" t="s">
        <v>1189</v>
      </c>
      <c r="B10" s="13">
        <v>6</v>
      </c>
    </row>
    <row r="11" spans="1:3" x14ac:dyDescent="0.2">
      <c r="A11" s="4" t="s">
        <v>1190</v>
      </c>
      <c r="B11" s="13">
        <v>2</v>
      </c>
    </row>
    <row r="12" spans="1:3" x14ac:dyDescent="0.2">
      <c r="A12" s="4" t="s">
        <v>1191</v>
      </c>
      <c r="B12" s="13">
        <v>0.5</v>
      </c>
      <c r="C12" s="4" t="s">
        <v>1192</v>
      </c>
    </row>
    <row r="13" spans="1:3" x14ac:dyDescent="0.2">
      <c r="A13" s="4" t="s">
        <v>1193</v>
      </c>
      <c r="B13" s="13">
        <v>0.1</v>
      </c>
    </row>
    <row r="14" spans="1:3" x14ac:dyDescent="0.2">
      <c r="A14" s="4" t="s">
        <v>1194</v>
      </c>
      <c r="B14" s="13">
        <v>6</v>
      </c>
      <c r="C14" s="4" t="s">
        <v>1195</v>
      </c>
    </row>
    <row r="15" spans="1:3" x14ac:dyDescent="0.2">
      <c r="A15" s="4" t="s">
        <v>1196</v>
      </c>
      <c r="B15" s="13">
        <v>2</v>
      </c>
    </row>
    <row r="16" spans="1:3" x14ac:dyDescent="0.2">
      <c r="A16" s="4" t="s">
        <v>1197</v>
      </c>
      <c r="B16" s="13">
        <v>-2</v>
      </c>
    </row>
    <row r="17" spans="1:2" x14ac:dyDescent="0.2">
      <c r="A17" s="4" t="s">
        <v>1198</v>
      </c>
      <c r="B17" s="13">
        <v>6</v>
      </c>
    </row>
    <row r="18" spans="1:2" x14ac:dyDescent="0.2">
      <c r="B18" s="13"/>
    </row>
    <row r="19" spans="1:2" x14ac:dyDescent="0.2">
      <c r="B19" s="13"/>
    </row>
    <row r="20" spans="1:2" x14ac:dyDescent="0.2">
      <c r="B20" s="13"/>
    </row>
    <row r="21" spans="1:2" x14ac:dyDescent="0.2">
      <c r="B21" s="13"/>
    </row>
    <row r="22" spans="1:2" x14ac:dyDescent="0.2">
      <c r="B22" s="13"/>
    </row>
    <row r="23" spans="1:2" x14ac:dyDescent="0.2">
      <c r="B23" s="13"/>
    </row>
    <row r="24" spans="1:2" x14ac:dyDescent="0.2">
      <c r="B24" s="13"/>
    </row>
    <row r="25" spans="1:2" x14ac:dyDescent="0.2">
      <c r="B25" s="13"/>
    </row>
    <row r="26" spans="1:2" x14ac:dyDescent="0.2">
      <c r="B26" s="13"/>
    </row>
    <row r="27" spans="1:2" x14ac:dyDescent="0.2">
      <c r="B27" s="13"/>
    </row>
    <row r="28" spans="1:2" x14ac:dyDescent="0.2">
      <c r="B28" s="13"/>
    </row>
    <row r="29" spans="1:2" x14ac:dyDescent="0.2">
      <c r="B29" s="13"/>
    </row>
    <row r="30" spans="1:2" x14ac:dyDescent="0.2">
      <c r="B30" s="13"/>
    </row>
    <row r="31" spans="1:2" x14ac:dyDescent="0.2">
      <c r="B31" s="13"/>
    </row>
    <row r="32" spans="1:2" x14ac:dyDescent="0.2">
      <c r="B32" s="13"/>
    </row>
    <row r="33" spans="2:2" x14ac:dyDescent="0.2">
      <c r="B33" s="13"/>
    </row>
    <row r="34" spans="2:2" x14ac:dyDescent="0.2">
      <c r="B34" s="13"/>
    </row>
    <row r="35" spans="2:2" x14ac:dyDescent="0.2">
      <c r="B35" s="13"/>
    </row>
    <row r="36" spans="2:2" x14ac:dyDescent="0.2">
      <c r="B36" s="13"/>
    </row>
    <row r="37" spans="2:2" x14ac:dyDescent="0.2">
      <c r="B37" s="13"/>
    </row>
    <row r="38" spans="2:2" x14ac:dyDescent="0.2">
      <c r="B38" s="13"/>
    </row>
    <row r="39" spans="2:2" x14ac:dyDescent="0.2">
      <c r="B39" s="13"/>
    </row>
    <row r="40" spans="2:2" x14ac:dyDescent="0.2">
      <c r="B40" s="13"/>
    </row>
    <row r="41" spans="2:2" x14ac:dyDescent="0.2">
      <c r="B41" s="13"/>
    </row>
    <row r="42" spans="2:2" x14ac:dyDescent="0.2">
      <c r="B42" s="13"/>
    </row>
    <row r="43" spans="2:2" x14ac:dyDescent="0.2">
      <c r="B43" s="13"/>
    </row>
    <row r="44" spans="2:2" x14ac:dyDescent="0.2">
      <c r="B44" s="13"/>
    </row>
    <row r="45" spans="2:2" x14ac:dyDescent="0.2">
      <c r="B45" s="13"/>
    </row>
    <row r="46" spans="2:2" x14ac:dyDescent="0.2">
      <c r="B46" s="13"/>
    </row>
    <row r="47" spans="2:2" x14ac:dyDescent="0.2">
      <c r="B47" s="13"/>
    </row>
    <row r="48" spans="2:2" x14ac:dyDescent="0.2">
      <c r="B48" s="13"/>
    </row>
    <row r="49" spans="2:2" x14ac:dyDescent="0.2">
      <c r="B49" s="13"/>
    </row>
    <row r="50" spans="2:2" x14ac:dyDescent="0.2">
      <c r="B50" s="13"/>
    </row>
    <row r="51" spans="2:2" x14ac:dyDescent="0.2">
      <c r="B51" s="13"/>
    </row>
    <row r="52" spans="2:2" x14ac:dyDescent="0.2">
      <c r="B52" s="13"/>
    </row>
    <row r="53" spans="2:2" x14ac:dyDescent="0.2">
      <c r="B53" s="13"/>
    </row>
    <row r="54" spans="2:2" x14ac:dyDescent="0.2">
      <c r="B54" s="13"/>
    </row>
    <row r="55" spans="2:2" x14ac:dyDescent="0.2">
      <c r="B55" s="13"/>
    </row>
    <row r="56" spans="2:2" x14ac:dyDescent="0.2">
      <c r="B56" s="13"/>
    </row>
    <row r="57" spans="2:2" x14ac:dyDescent="0.2">
      <c r="B57" s="13"/>
    </row>
    <row r="58" spans="2:2" x14ac:dyDescent="0.2">
      <c r="B58" s="13"/>
    </row>
    <row r="59" spans="2:2" x14ac:dyDescent="0.2">
      <c r="B59" s="13"/>
    </row>
    <row r="60" spans="2:2" x14ac:dyDescent="0.2">
      <c r="B60" s="13"/>
    </row>
    <row r="61" spans="2:2" x14ac:dyDescent="0.2">
      <c r="B61" s="13"/>
    </row>
    <row r="62" spans="2:2" x14ac:dyDescent="0.2">
      <c r="B62" s="13"/>
    </row>
    <row r="63" spans="2:2" x14ac:dyDescent="0.2">
      <c r="B63" s="13"/>
    </row>
    <row r="64" spans="2:2" x14ac:dyDescent="0.2">
      <c r="B64" s="13"/>
    </row>
    <row r="65" spans="2:2" x14ac:dyDescent="0.2">
      <c r="B65" s="13"/>
    </row>
    <row r="66" spans="2:2" x14ac:dyDescent="0.2">
      <c r="B66" s="13"/>
    </row>
    <row r="67" spans="2:2" x14ac:dyDescent="0.2">
      <c r="B67" s="13"/>
    </row>
    <row r="68" spans="2:2" x14ac:dyDescent="0.2">
      <c r="B68" s="13"/>
    </row>
    <row r="69" spans="2:2" x14ac:dyDescent="0.2">
      <c r="B69" s="13"/>
    </row>
    <row r="70" spans="2:2" x14ac:dyDescent="0.2">
      <c r="B70" s="13"/>
    </row>
    <row r="71" spans="2:2" x14ac:dyDescent="0.2">
      <c r="B71" s="13"/>
    </row>
    <row r="72" spans="2:2" x14ac:dyDescent="0.2">
      <c r="B72" s="13"/>
    </row>
    <row r="73" spans="2:2" x14ac:dyDescent="0.2">
      <c r="B73" s="13"/>
    </row>
    <row r="74" spans="2:2" x14ac:dyDescent="0.2">
      <c r="B74" s="13"/>
    </row>
    <row r="75" spans="2:2" x14ac:dyDescent="0.2">
      <c r="B75" s="13"/>
    </row>
    <row r="76" spans="2:2" x14ac:dyDescent="0.2">
      <c r="B76" s="13"/>
    </row>
    <row r="77" spans="2:2" x14ac:dyDescent="0.2">
      <c r="B77" s="13"/>
    </row>
    <row r="78" spans="2:2" x14ac:dyDescent="0.2">
      <c r="B78" s="13"/>
    </row>
    <row r="79" spans="2:2" x14ac:dyDescent="0.2">
      <c r="B79" s="13"/>
    </row>
    <row r="80" spans="2:2" x14ac:dyDescent="0.2">
      <c r="B80" s="13"/>
    </row>
    <row r="81" spans="2:2" x14ac:dyDescent="0.2">
      <c r="B81" s="13"/>
    </row>
    <row r="82" spans="2:2" x14ac:dyDescent="0.2">
      <c r="B82" s="13"/>
    </row>
    <row r="83" spans="2:2" x14ac:dyDescent="0.2">
      <c r="B83" s="13"/>
    </row>
    <row r="84" spans="2:2" x14ac:dyDescent="0.2">
      <c r="B84" s="13"/>
    </row>
    <row r="85" spans="2:2" x14ac:dyDescent="0.2">
      <c r="B85" s="13"/>
    </row>
    <row r="86" spans="2:2" x14ac:dyDescent="0.2">
      <c r="B86" s="13"/>
    </row>
    <row r="87" spans="2:2" x14ac:dyDescent="0.2">
      <c r="B87" s="13"/>
    </row>
    <row r="88" spans="2:2" x14ac:dyDescent="0.2">
      <c r="B88" s="13"/>
    </row>
    <row r="89" spans="2:2" x14ac:dyDescent="0.2">
      <c r="B89" s="13"/>
    </row>
    <row r="90" spans="2:2" x14ac:dyDescent="0.2">
      <c r="B90" s="13"/>
    </row>
    <row r="91" spans="2:2" x14ac:dyDescent="0.2">
      <c r="B91" s="13"/>
    </row>
    <row r="92" spans="2:2" x14ac:dyDescent="0.2">
      <c r="B92" s="13"/>
    </row>
    <row r="93" spans="2:2" x14ac:dyDescent="0.2">
      <c r="B93" s="13"/>
    </row>
    <row r="94" spans="2:2" x14ac:dyDescent="0.2">
      <c r="B94" s="13"/>
    </row>
    <row r="95" spans="2:2" x14ac:dyDescent="0.2">
      <c r="B95" s="13"/>
    </row>
    <row r="96" spans="2:2" x14ac:dyDescent="0.2">
      <c r="B96" s="13"/>
    </row>
    <row r="97" spans="2:2" x14ac:dyDescent="0.2">
      <c r="B97" s="13"/>
    </row>
    <row r="98" spans="2:2" x14ac:dyDescent="0.2">
      <c r="B98" s="13"/>
    </row>
    <row r="99" spans="2:2" x14ac:dyDescent="0.2">
      <c r="B99" s="13"/>
    </row>
    <row r="100" spans="2:2" x14ac:dyDescent="0.2">
      <c r="B100" s="13"/>
    </row>
    <row r="101" spans="2:2" x14ac:dyDescent="0.2">
      <c r="B101" s="13"/>
    </row>
    <row r="102" spans="2:2" x14ac:dyDescent="0.2">
      <c r="B102" s="13"/>
    </row>
    <row r="103" spans="2:2" x14ac:dyDescent="0.2">
      <c r="B103" s="13"/>
    </row>
    <row r="104" spans="2:2" x14ac:dyDescent="0.2">
      <c r="B104" s="13"/>
    </row>
    <row r="105" spans="2:2" x14ac:dyDescent="0.2">
      <c r="B105" s="13"/>
    </row>
    <row r="106" spans="2:2" x14ac:dyDescent="0.2">
      <c r="B106" s="13"/>
    </row>
    <row r="107" spans="2:2" x14ac:dyDescent="0.2">
      <c r="B107" s="13"/>
    </row>
    <row r="108" spans="2:2" x14ac:dyDescent="0.2">
      <c r="B108" s="13"/>
    </row>
    <row r="109" spans="2:2" x14ac:dyDescent="0.2">
      <c r="B109" s="13"/>
    </row>
    <row r="110" spans="2:2" x14ac:dyDescent="0.2">
      <c r="B110" s="13"/>
    </row>
    <row r="111" spans="2:2" x14ac:dyDescent="0.2">
      <c r="B111" s="13"/>
    </row>
    <row r="112" spans="2:2" x14ac:dyDescent="0.2">
      <c r="B112" s="13"/>
    </row>
    <row r="113" spans="2:2" x14ac:dyDescent="0.2">
      <c r="B113" s="13"/>
    </row>
    <row r="114" spans="2:2" x14ac:dyDescent="0.2">
      <c r="B114" s="13"/>
    </row>
    <row r="115" spans="2:2" x14ac:dyDescent="0.2">
      <c r="B115" s="13"/>
    </row>
    <row r="116" spans="2:2" x14ac:dyDescent="0.2">
      <c r="B116" s="13"/>
    </row>
    <row r="117" spans="2:2" x14ac:dyDescent="0.2">
      <c r="B117" s="13"/>
    </row>
    <row r="118" spans="2:2" x14ac:dyDescent="0.2">
      <c r="B118" s="13"/>
    </row>
    <row r="119" spans="2:2" x14ac:dyDescent="0.2">
      <c r="B119" s="13"/>
    </row>
    <row r="120" spans="2:2" x14ac:dyDescent="0.2">
      <c r="B120" s="13"/>
    </row>
    <row r="121" spans="2:2" x14ac:dyDescent="0.2">
      <c r="B121" s="13"/>
    </row>
    <row r="122" spans="2:2" x14ac:dyDescent="0.2">
      <c r="B122" s="13"/>
    </row>
    <row r="123" spans="2:2" x14ac:dyDescent="0.2">
      <c r="B123" s="13"/>
    </row>
    <row r="124" spans="2:2" x14ac:dyDescent="0.2">
      <c r="B124" s="13"/>
    </row>
    <row r="125" spans="2:2" x14ac:dyDescent="0.2">
      <c r="B125" s="13"/>
    </row>
    <row r="126" spans="2:2" x14ac:dyDescent="0.2">
      <c r="B126" s="13"/>
    </row>
    <row r="127" spans="2:2" x14ac:dyDescent="0.2">
      <c r="B127" s="13"/>
    </row>
    <row r="128" spans="2:2" x14ac:dyDescent="0.2">
      <c r="B128" s="13"/>
    </row>
    <row r="129" spans="2:2" x14ac:dyDescent="0.2">
      <c r="B129" s="13"/>
    </row>
    <row r="130" spans="2:2" x14ac:dyDescent="0.2">
      <c r="B130" s="13"/>
    </row>
    <row r="131" spans="2:2" x14ac:dyDescent="0.2">
      <c r="B131" s="13"/>
    </row>
    <row r="132" spans="2:2" x14ac:dyDescent="0.2">
      <c r="B132" s="13"/>
    </row>
    <row r="133" spans="2:2" x14ac:dyDescent="0.2">
      <c r="B133" s="13"/>
    </row>
    <row r="134" spans="2:2" x14ac:dyDescent="0.2">
      <c r="B134" s="13"/>
    </row>
    <row r="135" spans="2:2" x14ac:dyDescent="0.2">
      <c r="B135" s="13"/>
    </row>
    <row r="136" spans="2:2" x14ac:dyDescent="0.2">
      <c r="B136" s="13"/>
    </row>
    <row r="137" spans="2:2" x14ac:dyDescent="0.2">
      <c r="B137" s="13"/>
    </row>
    <row r="138" spans="2:2" x14ac:dyDescent="0.2">
      <c r="B138" s="13"/>
    </row>
    <row r="139" spans="2:2" x14ac:dyDescent="0.2">
      <c r="B139" s="13"/>
    </row>
    <row r="140" spans="2:2" x14ac:dyDescent="0.2">
      <c r="B140" s="13"/>
    </row>
    <row r="141" spans="2:2" x14ac:dyDescent="0.2">
      <c r="B141" s="13"/>
    </row>
    <row r="142" spans="2:2" x14ac:dyDescent="0.2">
      <c r="B142" s="13"/>
    </row>
    <row r="143" spans="2:2" x14ac:dyDescent="0.2">
      <c r="B143" s="13"/>
    </row>
    <row r="144" spans="2:2" x14ac:dyDescent="0.2">
      <c r="B144" s="13"/>
    </row>
    <row r="145" spans="2:2" x14ac:dyDescent="0.2">
      <c r="B145" s="13"/>
    </row>
    <row r="146" spans="2:2" x14ac:dyDescent="0.2">
      <c r="B146" s="13"/>
    </row>
    <row r="147" spans="2:2" x14ac:dyDescent="0.2">
      <c r="B147" s="13"/>
    </row>
    <row r="148" spans="2:2" x14ac:dyDescent="0.2">
      <c r="B148" s="13"/>
    </row>
    <row r="149" spans="2:2" x14ac:dyDescent="0.2">
      <c r="B149" s="13"/>
    </row>
    <row r="150" spans="2:2" x14ac:dyDescent="0.2">
      <c r="B150" s="13"/>
    </row>
    <row r="151" spans="2:2" x14ac:dyDescent="0.2">
      <c r="B151" s="13"/>
    </row>
    <row r="152" spans="2:2" x14ac:dyDescent="0.2">
      <c r="B152" s="13"/>
    </row>
    <row r="153" spans="2:2" x14ac:dyDescent="0.2">
      <c r="B153" s="13"/>
    </row>
    <row r="154" spans="2:2" x14ac:dyDescent="0.2">
      <c r="B154" s="13"/>
    </row>
    <row r="155" spans="2:2" x14ac:dyDescent="0.2">
      <c r="B155" s="13"/>
    </row>
    <row r="156" spans="2:2" x14ac:dyDescent="0.2">
      <c r="B156" s="13"/>
    </row>
    <row r="157" spans="2:2" x14ac:dyDescent="0.2">
      <c r="B157" s="13"/>
    </row>
    <row r="158" spans="2:2" x14ac:dyDescent="0.2">
      <c r="B158" s="13"/>
    </row>
    <row r="159" spans="2:2" x14ac:dyDescent="0.2">
      <c r="B159" s="13"/>
    </row>
    <row r="160" spans="2:2" x14ac:dyDescent="0.2">
      <c r="B160" s="13"/>
    </row>
    <row r="161" spans="2:2" x14ac:dyDescent="0.2">
      <c r="B161" s="13"/>
    </row>
    <row r="162" spans="2:2" x14ac:dyDescent="0.2">
      <c r="B162" s="13"/>
    </row>
    <row r="163" spans="2:2" x14ac:dyDescent="0.2">
      <c r="B163" s="13"/>
    </row>
    <row r="164" spans="2:2" x14ac:dyDescent="0.2">
      <c r="B164" s="13"/>
    </row>
    <row r="165" spans="2:2" x14ac:dyDescent="0.2">
      <c r="B165" s="13"/>
    </row>
    <row r="166" spans="2:2" x14ac:dyDescent="0.2">
      <c r="B166" s="13"/>
    </row>
    <row r="167" spans="2:2" x14ac:dyDescent="0.2">
      <c r="B167" s="13"/>
    </row>
    <row r="168" spans="2:2" x14ac:dyDescent="0.2">
      <c r="B168" s="13"/>
    </row>
    <row r="169" spans="2:2" x14ac:dyDescent="0.2">
      <c r="B169" s="13"/>
    </row>
    <row r="170" spans="2:2" x14ac:dyDescent="0.2">
      <c r="B170" s="13"/>
    </row>
    <row r="171" spans="2:2" x14ac:dyDescent="0.2">
      <c r="B171" s="13"/>
    </row>
    <row r="172" spans="2:2" x14ac:dyDescent="0.2">
      <c r="B172" s="13"/>
    </row>
    <row r="173" spans="2:2" x14ac:dyDescent="0.2">
      <c r="B173" s="13"/>
    </row>
    <row r="174" spans="2:2" x14ac:dyDescent="0.2">
      <c r="B174" s="13"/>
    </row>
    <row r="175" spans="2:2" x14ac:dyDescent="0.2">
      <c r="B175" s="13"/>
    </row>
    <row r="176" spans="2:2" x14ac:dyDescent="0.2">
      <c r="B176" s="13"/>
    </row>
    <row r="177" spans="2:2" x14ac:dyDescent="0.2">
      <c r="B177" s="13"/>
    </row>
    <row r="178" spans="2:2" x14ac:dyDescent="0.2">
      <c r="B178" s="13"/>
    </row>
    <row r="179" spans="2:2" x14ac:dyDescent="0.2">
      <c r="B179" s="13"/>
    </row>
    <row r="180" spans="2:2" x14ac:dyDescent="0.2">
      <c r="B180" s="13"/>
    </row>
    <row r="181" spans="2:2" x14ac:dyDescent="0.2">
      <c r="B181" s="13"/>
    </row>
    <row r="182" spans="2:2" x14ac:dyDescent="0.2">
      <c r="B182" s="13"/>
    </row>
    <row r="183" spans="2:2" x14ac:dyDescent="0.2">
      <c r="B183" s="13"/>
    </row>
    <row r="184" spans="2:2" x14ac:dyDescent="0.2">
      <c r="B184" s="13"/>
    </row>
    <row r="185" spans="2:2" x14ac:dyDescent="0.2">
      <c r="B185" s="13"/>
    </row>
    <row r="186" spans="2:2" x14ac:dyDescent="0.2">
      <c r="B186" s="13"/>
    </row>
    <row r="187" spans="2:2" x14ac:dyDescent="0.2">
      <c r="B187" s="13"/>
    </row>
    <row r="188" spans="2:2" x14ac:dyDescent="0.2">
      <c r="B188" s="13"/>
    </row>
    <row r="189" spans="2:2" x14ac:dyDescent="0.2">
      <c r="B189" s="13"/>
    </row>
    <row r="190" spans="2:2" x14ac:dyDescent="0.2">
      <c r="B190" s="13"/>
    </row>
    <row r="191" spans="2:2" x14ac:dyDescent="0.2">
      <c r="B191" s="13"/>
    </row>
    <row r="192" spans="2:2" x14ac:dyDescent="0.2">
      <c r="B192" s="13"/>
    </row>
    <row r="193" spans="2:2" x14ac:dyDescent="0.2">
      <c r="B193" s="13"/>
    </row>
    <row r="194" spans="2:2" x14ac:dyDescent="0.2">
      <c r="B194" s="13"/>
    </row>
    <row r="195" spans="2:2" x14ac:dyDescent="0.2">
      <c r="B195" s="13"/>
    </row>
    <row r="196" spans="2:2" x14ac:dyDescent="0.2">
      <c r="B196" s="13"/>
    </row>
    <row r="197" spans="2:2" x14ac:dyDescent="0.2">
      <c r="B197" s="13"/>
    </row>
    <row r="198" spans="2:2" x14ac:dyDescent="0.2">
      <c r="B198" s="13"/>
    </row>
    <row r="199" spans="2:2" x14ac:dyDescent="0.2">
      <c r="B199" s="13"/>
    </row>
    <row r="200" spans="2:2" x14ac:dyDescent="0.2">
      <c r="B200" s="13"/>
    </row>
    <row r="201" spans="2:2" x14ac:dyDescent="0.2">
      <c r="B201" s="13"/>
    </row>
    <row r="202" spans="2:2" x14ac:dyDescent="0.2">
      <c r="B202" s="13"/>
    </row>
    <row r="203" spans="2:2" x14ac:dyDescent="0.2">
      <c r="B203" s="13"/>
    </row>
    <row r="204" spans="2:2" x14ac:dyDescent="0.2">
      <c r="B204" s="13"/>
    </row>
    <row r="205" spans="2:2" x14ac:dyDescent="0.2">
      <c r="B205" s="13"/>
    </row>
    <row r="206" spans="2:2" x14ac:dyDescent="0.2">
      <c r="B206" s="13"/>
    </row>
    <row r="207" spans="2:2" x14ac:dyDescent="0.2">
      <c r="B207" s="13"/>
    </row>
    <row r="208" spans="2:2" x14ac:dyDescent="0.2">
      <c r="B208" s="13"/>
    </row>
    <row r="209" spans="2:2" x14ac:dyDescent="0.2">
      <c r="B209" s="13"/>
    </row>
    <row r="210" spans="2:2" x14ac:dyDescent="0.2">
      <c r="B210" s="13"/>
    </row>
    <row r="211" spans="2:2" x14ac:dyDescent="0.2">
      <c r="B211" s="13"/>
    </row>
    <row r="212" spans="2:2" x14ac:dyDescent="0.2">
      <c r="B212" s="13"/>
    </row>
    <row r="213" spans="2:2" x14ac:dyDescent="0.2">
      <c r="B213" s="13"/>
    </row>
    <row r="214" spans="2:2" x14ac:dyDescent="0.2">
      <c r="B214" s="13"/>
    </row>
    <row r="215" spans="2:2" x14ac:dyDescent="0.2">
      <c r="B215" s="13"/>
    </row>
    <row r="216" spans="2:2" x14ac:dyDescent="0.2">
      <c r="B216" s="13"/>
    </row>
    <row r="217" spans="2:2" x14ac:dyDescent="0.2">
      <c r="B217" s="13"/>
    </row>
    <row r="218" spans="2:2" x14ac:dyDescent="0.2">
      <c r="B218" s="13"/>
    </row>
    <row r="219" spans="2:2" x14ac:dyDescent="0.2">
      <c r="B219" s="13"/>
    </row>
    <row r="220" spans="2:2" x14ac:dyDescent="0.2">
      <c r="B220" s="13"/>
    </row>
    <row r="221" spans="2:2" x14ac:dyDescent="0.2">
      <c r="B221" s="13"/>
    </row>
    <row r="222" spans="2:2" x14ac:dyDescent="0.2">
      <c r="B222" s="13"/>
    </row>
    <row r="223" spans="2:2" x14ac:dyDescent="0.2">
      <c r="B223" s="13"/>
    </row>
    <row r="224" spans="2:2" x14ac:dyDescent="0.2">
      <c r="B224" s="13"/>
    </row>
    <row r="225" spans="2:2" x14ac:dyDescent="0.2">
      <c r="B225" s="13"/>
    </row>
    <row r="226" spans="2:2" x14ac:dyDescent="0.2">
      <c r="B226" s="13"/>
    </row>
    <row r="227" spans="2:2" x14ac:dyDescent="0.2">
      <c r="B227" s="13"/>
    </row>
    <row r="228" spans="2:2" x14ac:dyDescent="0.2">
      <c r="B228" s="13"/>
    </row>
    <row r="229" spans="2:2" x14ac:dyDescent="0.2">
      <c r="B229" s="13"/>
    </row>
    <row r="230" spans="2:2" x14ac:dyDescent="0.2">
      <c r="B230" s="13"/>
    </row>
    <row r="231" spans="2:2" x14ac:dyDescent="0.2">
      <c r="B231" s="13"/>
    </row>
    <row r="232" spans="2:2" x14ac:dyDescent="0.2">
      <c r="B232" s="13"/>
    </row>
    <row r="233" spans="2:2" x14ac:dyDescent="0.2">
      <c r="B233" s="13"/>
    </row>
    <row r="234" spans="2:2" x14ac:dyDescent="0.2">
      <c r="B234" s="13"/>
    </row>
    <row r="235" spans="2:2" x14ac:dyDescent="0.2">
      <c r="B235" s="13"/>
    </row>
    <row r="236" spans="2:2" x14ac:dyDescent="0.2">
      <c r="B236" s="13"/>
    </row>
    <row r="237" spans="2:2" x14ac:dyDescent="0.2">
      <c r="B237" s="13"/>
    </row>
    <row r="238" spans="2:2" x14ac:dyDescent="0.2">
      <c r="B238" s="13"/>
    </row>
    <row r="239" spans="2:2" x14ac:dyDescent="0.2">
      <c r="B239" s="13"/>
    </row>
    <row r="240" spans="2:2" x14ac:dyDescent="0.2">
      <c r="B240" s="13"/>
    </row>
    <row r="241" spans="2:2" x14ac:dyDescent="0.2">
      <c r="B241" s="13"/>
    </row>
    <row r="242" spans="2:2" x14ac:dyDescent="0.2">
      <c r="B242" s="13"/>
    </row>
    <row r="243" spans="2:2" x14ac:dyDescent="0.2">
      <c r="B243" s="13"/>
    </row>
    <row r="244" spans="2:2" x14ac:dyDescent="0.2">
      <c r="B244" s="13"/>
    </row>
    <row r="245" spans="2:2" x14ac:dyDescent="0.2">
      <c r="B245" s="13"/>
    </row>
    <row r="246" spans="2:2" x14ac:dyDescent="0.2">
      <c r="B246" s="13"/>
    </row>
    <row r="247" spans="2:2" x14ac:dyDescent="0.2">
      <c r="B247" s="13"/>
    </row>
    <row r="248" spans="2:2" x14ac:dyDescent="0.2">
      <c r="B248" s="13"/>
    </row>
    <row r="249" spans="2:2" x14ac:dyDescent="0.2">
      <c r="B249" s="13"/>
    </row>
    <row r="250" spans="2:2" x14ac:dyDescent="0.2">
      <c r="B250" s="13"/>
    </row>
    <row r="251" spans="2:2" x14ac:dyDescent="0.2">
      <c r="B251" s="13"/>
    </row>
    <row r="252" spans="2:2" x14ac:dyDescent="0.2">
      <c r="B252" s="13"/>
    </row>
    <row r="253" spans="2:2" x14ac:dyDescent="0.2">
      <c r="B253" s="13"/>
    </row>
    <row r="254" spans="2:2" x14ac:dyDescent="0.2">
      <c r="B254" s="13"/>
    </row>
    <row r="255" spans="2:2" x14ac:dyDescent="0.2">
      <c r="B255" s="13"/>
    </row>
    <row r="256" spans="2:2" x14ac:dyDescent="0.2">
      <c r="B256" s="13"/>
    </row>
    <row r="257" spans="2:2" x14ac:dyDescent="0.2">
      <c r="B257" s="13"/>
    </row>
    <row r="258" spans="2:2" x14ac:dyDescent="0.2">
      <c r="B258" s="13"/>
    </row>
    <row r="259" spans="2:2" x14ac:dyDescent="0.2">
      <c r="B259" s="13"/>
    </row>
    <row r="260" spans="2:2" x14ac:dyDescent="0.2">
      <c r="B260" s="13"/>
    </row>
    <row r="261" spans="2:2" x14ac:dyDescent="0.2">
      <c r="B261" s="13"/>
    </row>
    <row r="262" spans="2:2" x14ac:dyDescent="0.2">
      <c r="B262" s="13"/>
    </row>
    <row r="263" spans="2:2" x14ac:dyDescent="0.2">
      <c r="B263" s="13"/>
    </row>
    <row r="264" spans="2:2" x14ac:dyDescent="0.2">
      <c r="B264" s="13"/>
    </row>
    <row r="265" spans="2:2" x14ac:dyDescent="0.2">
      <c r="B265" s="13"/>
    </row>
    <row r="266" spans="2:2" x14ac:dyDescent="0.2">
      <c r="B266" s="13"/>
    </row>
    <row r="267" spans="2:2" x14ac:dyDescent="0.2">
      <c r="B267" s="13"/>
    </row>
    <row r="268" spans="2:2" x14ac:dyDescent="0.2">
      <c r="B268" s="13"/>
    </row>
    <row r="269" spans="2:2" x14ac:dyDescent="0.2">
      <c r="B269" s="13"/>
    </row>
    <row r="270" spans="2:2" x14ac:dyDescent="0.2">
      <c r="B270" s="13"/>
    </row>
    <row r="271" spans="2:2" x14ac:dyDescent="0.2">
      <c r="B271" s="13"/>
    </row>
    <row r="272" spans="2:2" x14ac:dyDescent="0.2">
      <c r="B272" s="13"/>
    </row>
    <row r="273" spans="2:2" x14ac:dyDescent="0.2">
      <c r="B273" s="13"/>
    </row>
    <row r="274" spans="2:2" x14ac:dyDescent="0.2">
      <c r="B274" s="13"/>
    </row>
    <row r="275" spans="2:2" x14ac:dyDescent="0.2">
      <c r="B275" s="13"/>
    </row>
    <row r="276" spans="2:2" x14ac:dyDescent="0.2">
      <c r="B276" s="13"/>
    </row>
    <row r="277" spans="2:2" x14ac:dyDescent="0.2">
      <c r="B277" s="13"/>
    </row>
    <row r="278" spans="2:2" x14ac:dyDescent="0.2">
      <c r="B278" s="13"/>
    </row>
    <row r="279" spans="2:2" x14ac:dyDescent="0.2">
      <c r="B279" s="13"/>
    </row>
    <row r="280" spans="2:2" x14ac:dyDescent="0.2">
      <c r="B280" s="13"/>
    </row>
    <row r="281" spans="2:2" x14ac:dyDescent="0.2">
      <c r="B281" s="13"/>
    </row>
    <row r="282" spans="2:2" x14ac:dyDescent="0.2">
      <c r="B282" s="13"/>
    </row>
    <row r="283" spans="2:2" x14ac:dyDescent="0.2">
      <c r="B283" s="13"/>
    </row>
    <row r="284" spans="2:2" x14ac:dyDescent="0.2">
      <c r="B284" s="13"/>
    </row>
    <row r="285" spans="2:2" x14ac:dyDescent="0.2">
      <c r="B285" s="13"/>
    </row>
    <row r="286" spans="2:2" x14ac:dyDescent="0.2">
      <c r="B286" s="13"/>
    </row>
    <row r="287" spans="2:2" x14ac:dyDescent="0.2">
      <c r="B287" s="13"/>
    </row>
    <row r="288" spans="2:2" x14ac:dyDescent="0.2">
      <c r="B288" s="13"/>
    </row>
    <row r="289" spans="2:2" x14ac:dyDescent="0.2">
      <c r="B289" s="13"/>
    </row>
    <row r="290" spans="2:2" x14ac:dyDescent="0.2">
      <c r="B290" s="13"/>
    </row>
    <row r="291" spans="2:2" x14ac:dyDescent="0.2">
      <c r="B291" s="13"/>
    </row>
    <row r="292" spans="2:2" x14ac:dyDescent="0.2">
      <c r="B292" s="13"/>
    </row>
    <row r="293" spans="2:2" x14ac:dyDescent="0.2">
      <c r="B293" s="13"/>
    </row>
    <row r="294" spans="2:2" x14ac:dyDescent="0.2">
      <c r="B294" s="13"/>
    </row>
    <row r="295" spans="2:2" x14ac:dyDescent="0.2">
      <c r="B295" s="13"/>
    </row>
    <row r="296" spans="2:2" x14ac:dyDescent="0.2">
      <c r="B296" s="13"/>
    </row>
    <row r="297" spans="2:2" x14ac:dyDescent="0.2">
      <c r="B297" s="13"/>
    </row>
    <row r="298" spans="2:2" x14ac:dyDescent="0.2">
      <c r="B298" s="13"/>
    </row>
    <row r="299" spans="2:2" x14ac:dyDescent="0.2">
      <c r="B299" s="13"/>
    </row>
    <row r="300" spans="2:2" x14ac:dyDescent="0.2">
      <c r="B300" s="13"/>
    </row>
    <row r="301" spans="2:2" x14ac:dyDescent="0.2">
      <c r="B301" s="13"/>
    </row>
    <row r="302" spans="2:2" x14ac:dyDescent="0.2">
      <c r="B302" s="13"/>
    </row>
    <row r="303" spans="2:2" x14ac:dyDescent="0.2">
      <c r="B303" s="13"/>
    </row>
    <row r="304" spans="2:2" x14ac:dyDescent="0.2">
      <c r="B304" s="13"/>
    </row>
    <row r="305" spans="2:2" x14ac:dyDescent="0.2">
      <c r="B305" s="13"/>
    </row>
    <row r="306" spans="2:2" x14ac:dyDescent="0.2">
      <c r="B306" s="13"/>
    </row>
    <row r="307" spans="2:2" x14ac:dyDescent="0.2">
      <c r="B307" s="13"/>
    </row>
    <row r="308" spans="2:2" x14ac:dyDescent="0.2">
      <c r="B308" s="13"/>
    </row>
    <row r="309" spans="2:2" x14ac:dyDescent="0.2">
      <c r="B309" s="13"/>
    </row>
    <row r="310" spans="2:2" x14ac:dyDescent="0.2">
      <c r="B310" s="13"/>
    </row>
    <row r="311" spans="2:2" x14ac:dyDescent="0.2">
      <c r="B311" s="13"/>
    </row>
    <row r="312" spans="2:2" x14ac:dyDescent="0.2">
      <c r="B312" s="13"/>
    </row>
    <row r="313" spans="2:2" x14ac:dyDescent="0.2">
      <c r="B313" s="13"/>
    </row>
    <row r="314" spans="2:2" x14ac:dyDescent="0.2">
      <c r="B314" s="13"/>
    </row>
    <row r="315" spans="2:2" x14ac:dyDescent="0.2">
      <c r="B315" s="13"/>
    </row>
    <row r="316" spans="2:2" x14ac:dyDescent="0.2">
      <c r="B316" s="13"/>
    </row>
    <row r="317" spans="2:2" x14ac:dyDescent="0.2">
      <c r="B317" s="13"/>
    </row>
    <row r="318" spans="2:2" x14ac:dyDescent="0.2">
      <c r="B318" s="13"/>
    </row>
    <row r="319" spans="2:2" x14ac:dyDescent="0.2">
      <c r="B319" s="13"/>
    </row>
    <row r="320" spans="2:2" x14ac:dyDescent="0.2">
      <c r="B320" s="13"/>
    </row>
    <row r="321" spans="2:2" x14ac:dyDescent="0.2">
      <c r="B321" s="13"/>
    </row>
    <row r="322" spans="2:2" x14ac:dyDescent="0.2">
      <c r="B322" s="13"/>
    </row>
    <row r="323" spans="2:2" x14ac:dyDescent="0.2">
      <c r="B323" s="13"/>
    </row>
    <row r="324" spans="2:2" x14ac:dyDescent="0.2">
      <c r="B324" s="13"/>
    </row>
    <row r="325" spans="2:2" x14ac:dyDescent="0.2">
      <c r="B325" s="13"/>
    </row>
    <row r="326" spans="2:2" x14ac:dyDescent="0.2">
      <c r="B326" s="13"/>
    </row>
    <row r="327" spans="2:2" x14ac:dyDescent="0.2">
      <c r="B327" s="13"/>
    </row>
    <row r="328" spans="2:2" x14ac:dyDescent="0.2">
      <c r="B328" s="13"/>
    </row>
    <row r="329" spans="2:2" x14ac:dyDescent="0.2">
      <c r="B329" s="13"/>
    </row>
    <row r="330" spans="2:2" x14ac:dyDescent="0.2">
      <c r="B330" s="13"/>
    </row>
    <row r="331" spans="2:2" x14ac:dyDescent="0.2">
      <c r="B331" s="13"/>
    </row>
    <row r="332" spans="2:2" x14ac:dyDescent="0.2">
      <c r="B332" s="13"/>
    </row>
    <row r="333" spans="2:2" x14ac:dyDescent="0.2">
      <c r="B333" s="13"/>
    </row>
    <row r="334" spans="2:2" x14ac:dyDescent="0.2">
      <c r="B334" s="13"/>
    </row>
    <row r="335" spans="2:2" x14ac:dyDescent="0.2">
      <c r="B335" s="13"/>
    </row>
    <row r="336" spans="2:2" x14ac:dyDescent="0.2">
      <c r="B336" s="13"/>
    </row>
    <row r="337" spans="2:2" x14ac:dyDescent="0.2">
      <c r="B337" s="13"/>
    </row>
    <row r="338" spans="2:2" x14ac:dyDescent="0.2">
      <c r="B338" s="13"/>
    </row>
    <row r="339" spans="2:2" x14ac:dyDescent="0.2">
      <c r="B339" s="13"/>
    </row>
    <row r="340" spans="2:2" x14ac:dyDescent="0.2">
      <c r="B340" s="13"/>
    </row>
    <row r="341" spans="2:2" x14ac:dyDescent="0.2">
      <c r="B341" s="13"/>
    </row>
    <row r="342" spans="2:2" x14ac:dyDescent="0.2">
      <c r="B342" s="13"/>
    </row>
    <row r="343" spans="2:2" x14ac:dyDescent="0.2">
      <c r="B343" s="13"/>
    </row>
    <row r="344" spans="2:2" x14ac:dyDescent="0.2">
      <c r="B344" s="13"/>
    </row>
    <row r="345" spans="2:2" x14ac:dyDescent="0.2">
      <c r="B345" s="13"/>
    </row>
    <row r="346" spans="2:2" x14ac:dyDescent="0.2">
      <c r="B346" s="13"/>
    </row>
    <row r="347" spans="2:2" x14ac:dyDescent="0.2">
      <c r="B347" s="13"/>
    </row>
    <row r="348" spans="2:2" x14ac:dyDescent="0.2">
      <c r="B348" s="13"/>
    </row>
    <row r="349" spans="2:2" x14ac:dyDescent="0.2">
      <c r="B349" s="13"/>
    </row>
    <row r="350" spans="2:2" x14ac:dyDescent="0.2">
      <c r="B350" s="13"/>
    </row>
    <row r="351" spans="2:2" x14ac:dyDescent="0.2">
      <c r="B351" s="13"/>
    </row>
    <row r="352" spans="2:2" x14ac:dyDescent="0.2">
      <c r="B352" s="13"/>
    </row>
    <row r="353" spans="2:2" x14ac:dyDescent="0.2">
      <c r="B353" s="13"/>
    </row>
    <row r="354" spans="2:2" x14ac:dyDescent="0.2">
      <c r="B354" s="13"/>
    </row>
    <row r="355" spans="2:2" x14ac:dyDescent="0.2">
      <c r="B355" s="13"/>
    </row>
    <row r="356" spans="2:2" x14ac:dyDescent="0.2">
      <c r="B356" s="13"/>
    </row>
    <row r="357" spans="2:2" x14ac:dyDescent="0.2">
      <c r="B357" s="13"/>
    </row>
    <row r="358" spans="2:2" x14ac:dyDescent="0.2">
      <c r="B358" s="13"/>
    </row>
    <row r="359" spans="2:2" x14ac:dyDescent="0.2">
      <c r="B359" s="13"/>
    </row>
    <row r="360" spans="2:2" x14ac:dyDescent="0.2">
      <c r="B360" s="13"/>
    </row>
    <row r="361" spans="2:2" x14ac:dyDescent="0.2">
      <c r="B361" s="13"/>
    </row>
    <row r="362" spans="2:2" x14ac:dyDescent="0.2">
      <c r="B362" s="13"/>
    </row>
    <row r="363" spans="2:2" x14ac:dyDescent="0.2">
      <c r="B363" s="13"/>
    </row>
    <row r="364" spans="2:2" x14ac:dyDescent="0.2">
      <c r="B364" s="13"/>
    </row>
    <row r="365" spans="2:2" x14ac:dyDescent="0.2">
      <c r="B365" s="13"/>
    </row>
    <row r="366" spans="2:2" x14ac:dyDescent="0.2">
      <c r="B366" s="13"/>
    </row>
    <row r="367" spans="2:2" x14ac:dyDescent="0.2">
      <c r="B367" s="13"/>
    </row>
    <row r="368" spans="2:2" x14ac:dyDescent="0.2">
      <c r="B368" s="13"/>
    </row>
    <row r="369" spans="2:2" x14ac:dyDescent="0.2">
      <c r="B369" s="13"/>
    </row>
    <row r="370" spans="2:2" x14ac:dyDescent="0.2">
      <c r="B370" s="13"/>
    </row>
    <row r="371" spans="2:2" x14ac:dyDescent="0.2">
      <c r="B371" s="13"/>
    </row>
    <row r="372" spans="2:2" x14ac:dyDescent="0.2">
      <c r="B372" s="13"/>
    </row>
    <row r="373" spans="2:2" x14ac:dyDescent="0.2">
      <c r="B373" s="13"/>
    </row>
    <row r="374" spans="2:2" x14ac:dyDescent="0.2">
      <c r="B374" s="13"/>
    </row>
    <row r="375" spans="2:2" x14ac:dyDescent="0.2">
      <c r="B375" s="13"/>
    </row>
    <row r="376" spans="2:2" x14ac:dyDescent="0.2">
      <c r="B376" s="13"/>
    </row>
    <row r="377" spans="2:2" x14ac:dyDescent="0.2">
      <c r="B377" s="13"/>
    </row>
    <row r="378" spans="2:2" x14ac:dyDescent="0.2">
      <c r="B378" s="13"/>
    </row>
    <row r="379" spans="2:2" x14ac:dyDescent="0.2">
      <c r="B379" s="13"/>
    </row>
    <row r="380" spans="2:2" x14ac:dyDescent="0.2">
      <c r="B380" s="13"/>
    </row>
    <row r="381" spans="2:2" x14ac:dyDescent="0.2">
      <c r="B381" s="13"/>
    </row>
    <row r="382" spans="2:2" x14ac:dyDescent="0.2">
      <c r="B382" s="13"/>
    </row>
    <row r="383" spans="2:2" x14ac:dyDescent="0.2">
      <c r="B383" s="13"/>
    </row>
    <row r="384" spans="2:2" x14ac:dyDescent="0.2">
      <c r="B384" s="13"/>
    </row>
    <row r="385" spans="2:2" x14ac:dyDescent="0.2">
      <c r="B385" s="13"/>
    </row>
    <row r="386" spans="2:2" x14ac:dyDescent="0.2">
      <c r="B386" s="13"/>
    </row>
    <row r="387" spans="2:2" x14ac:dyDescent="0.2">
      <c r="B387" s="13"/>
    </row>
    <row r="388" spans="2:2" x14ac:dyDescent="0.2">
      <c r="B388" s="13"/>
    </row>
    <row r="389" spans="2:2" x14ac:dyDescent="0.2">
      <c r="B389" s="13"/>
    </row>
    <row r="390" spans="2:2" x14ac:dyDescent="0.2">
      <c r="B390" s="13"/>
    </row>
    <row r="391" spans="2:2" x14ac:dyDescent="0.2">
      <c r="B391" s="13"/>
    </row>
    <row r="392" spans="2:2" x14ac:dyDescent="0.2">
      <c r="B392" s="13"/>
    </row>
    <row r="393" spans="2:2" x14ac:dyDescent="0.2">
      <c r="B393" s="13"/>
    </row>
    <row r="394" spans="2:2" x14ac:dyDescent="0.2">
      <c r="B394" s="13"/>
    </row>
    <row r="395" spans="2:2" x14ac:dyDescent="0.2">
      <c r="B395" s="13"/>
    </row>
    <row r="396" spans="2:2" x14ac:dyDescent="0.2">
      <c r="B396" s="13"/>
    </row>
    <row r="397" spans="2:2" x14ac:dyDescent="0.2">
      <c r="B397" s="13"/>
    </row>
    <row r="398" spans="2:2" x14ac:dyDescent="0.2">
      <c r="B398" s="13"/>
    </row>
    <row r="399" spans="2:2" x14ac:dyDescent="0.2">
      <c r="B399" s="13"/>
    </row>
    <row r="400" spans="2:2" x14ac:dyDescent="0.2">
      <c r="B400" s="13"/>
    </row>
    <row r="401" spans="2:2" x14ac:dyDescent="0.2">
      <c r="B401" s="13"/>
    </row>
    <row r="402" spans="2:2" x14ac:dyDescent="0.2">
      <c r="B402" s="13"/>
    </row>
    <row r="403" spans="2:2" x14ac:dyDescent="0.2">
      <c r="B403" s="13"/>
    </row>
    <row r="404" spans="2:2" x14ac:dyDescent="0.2">
      <c r="B404" s="13"/>
    </row>
    <row r="405" spans="2:2" x14ac:dyDescent="0.2">
      <c r="B405" s="13"/>
    </row>
    <row r="406" spans="2:2" x14ac:dyDescent="0.2">
      <c r="B406" s="13"/>
    </row>
    <row r="407" spans="2:2" x14ac:dyDescent="0.2">
      <c r="B407" s="13"/>
    </row>
    <row r="408" spans="2:2" x14ac:dyDescent="0.2">
      <c r="B408" s="13"/>
    </row>
    <row r="409" spans="2:2" x14ac:dyDescent="0.2">
      <c r="B409" s="13"/>
    </row>
    <row r="410" spans="2:2" x14ac:dyDescent="0.2">
      <c r="B410" s="13"/>
    </row>
    <row r="411" spans="2:2" x14ac:dyDescent="0.2">
      <c r="B411" s="13"/>
    </row>
    <row r="412" spans="2:2" x14ac:dyDescent="0.2">
      <c r="B412" s="13"/>
    </row>
    <row r="413" spans="2:2" x14ac:dyDescent="0.2">
      <c r="B413" s="13"/>
    </row>
    <row r="414" spans="2:2" x14ac:dyDescent="0.2">
      <c r="B414" s="13"/>
    </row>
    <row r="415" spans="2:2" x14ac:dyDescent="0.2">
      <c r="B415" s="13"/>
    </row>
    <row r="416" spans="2:2" x14ac:dyDescent="0.2">
      <c r="B416" s="13"/>
    </row>
    <row r="417" spans="2:2" x14ac:dyDescent="0.2">
      <c r="B417" s="13"/>
    </row>
    <row r="418" spans="2:2" x14ac:dyDescent="0.2">
      <c r="B418" s="13"/>
    </row>
    <row r="419" spans="2:2" x14ac:dyDescent="0.2">
      <c r="B419" s="13"/>
    </row>
    <row r="420" spans="2:2" x14ac:dyDescent="0.2">
      <c r="B420" s="13"/>
    </row>
    <row r="421" spans="2:2" x14ac:dyDescent="0.2">
      <c r="B421" s="13"/>
    </row>
    <row r="422" spans="2:2" x14ac:dyDescent="0.2">
      <c r="B422" s="13"/>
    </row>
    <row r="423" spans="2:2" x14ac:dyDescent="0.2">
      <c r="B423" s="13"/>
    </row>
    <row r="424" spans="2:2" x14ac:dyDescent="0.2">
      <c r="B424" s="13"/>
    </row>
    <row r="425" spans="2:2" x14ac:dyDescent="0.2">
      <c r="B425" s="13"/>
    </row>
    <row r="426" spans="2:2" x14ac:dyDescent="0.2">
      <c r="B426" s="13"/>
    </row>
    <row r="427" spans="2:2" x14ac:dyDescent="0.2">
      <c r="B427" s="13"/>
    </row>
    <row r="428" spans="2:2" x14ac:dyDescent="0.2">
      <c r="B428" s="13"/>
    </row>
    <row r="429" spans="2:2" x14ac:dyDescent="0.2">
      <c r="B429" s="13"/>
    </row>
    <row r="430" spans="2:2" x14ac:dyDescent="0.2">
      <c r="B430" s="13"/>
    </row>
    <row r="431" spans="2:2" x14ac:dyDescent="0.2">
      <c r="B431" s="13"/>
    </row>
    <row r="432" spans="2:2" x14ac:dyDescent="0.2">
      <c r="B432" s="13"/>
    </row>
    <row r="433" spans="2:2" x14ac:dyDescent="0.2">
      <c r="B433" s="13"/>
    </row>
    <row r="434" spans="2:2" x14ac:dyDescent="0.2">
      <c r="B434" s="13"/>
    </row>
    <row r="435" spans="2:2" x14ac:dyDescent="0.2">
      <c r="B435" s="13"/>
    </row>
    <row r="436" spans="2:2" x14ac:dyDescent="0.2">
      <c r="B436" s="13"/>
    </row>
    <row r="437" spans="2:2" x14ac:dyDescent="0.2">
      <c r="B437" s="13"/>
    </row>
    <row r="438" spans="2:2" x14ac:dyDescent="0.2">
      <c r="B438" s="13"/>
    </row>
    <row r="439" spans="2:2" x14ac:dyDescent="0.2">
      <c r="B439" s="13"/>
    </row>
    <row r="440" spans="2:2" x14ac:dyDescent="0.2">
      <c r="B440" s="13"/>
    </row>
    <row r="441" spans="2:2" x14ac:dyDescent="0.2">
      <c r="B441" s="13"/>
    </row>
    <row r="442" spans="2:2" x14ac:dyDescent="0.2">
      <c r="B442" s="13"/>
    </row>
    <row r="443" spans="2:2" x14ac:dyDescent="0.2">
      <c r="B443" s="13"/>
    </row>
    <row r="444" spans="2:2" x14ac:dyDescent="0.2">
      <c r="B444" s="13"/>
    </row>
    <row r="445" spans="2:2" x14ac:dyDescent="0.2">
      <c r="B445" s="13"/>
    </row>
    <row r="446" spans="2:2" x14ac:dyDescent="0.2">
      <c r="B446" s="13"/>
    </row>
    <row r="447" spans="2:2" x14ac:dyDescent="0.2">
      <c r="B447" s="13"/>
    </row>
    <row r="448" spans="2:2" x14ac:dyDescent="0.2">
      <c r="B448" s="13"/>
    </row>
    <row r="449" spans="2:2" x14ac:dyDescent="0.2">
      <c r="B449" s="13"/>
    </row>
    <row r="450" spans="2:2" x14ac:dyDescent="0.2">
      <c r="B450" s="13"/>
    </row>
    <row r="451" spans="2:2" x14ac:dyDescent="0.2">
      <c r="B451" s="13"/>
    </row>
    <row r="452" spans="2:2" x14ac:dyDescent="0.2">
      <c r="B452" s="13"/>
    </row>
    <row r="453" spans="2:2" x14ac:dyDescent="0.2">
      <c r="B453" s="13"/>
    </row>
    <row r="454" spans="2:2" x14ac:dyDescent="0.2">
      <c r="B454" s="13"/>
    </row>
    <row r="455" spans="2:2" x14ac:dyDescent="0.2">
      <c r="B455" s="13"/>
    </row>
    <row r="456" spans="2:2" x14ac:dyDescent="0.2">
      <c r="B456" s="13"/>
    </row>
    <row r="457" spans="2:2" x14ac:dyDescent="0.2">
      <c r="B457" s="13"/>
    </row>
    <row r="458" spans="2:2" x14ac:dyDescent="0.2">
      <c r="B458" s="13"/>
    </row>
    <row r="459" spans="2:2" x14ac:dyDescent="0.2">
      <c r="B459" s="13"/>
    </row>
    <row r="460" spans="2:2" x14ac:dyDescent="0.2">
      <c r="B460" s="13"/>
    </row>
    <row r="461" spans="2:2" x14ac:dyDescent="0.2">
      <c r="B461" s="13"/>
    </row>
    <row r="462" spans="2:2" x14ac:dyDescent="0.2">
      <c r="B462" s="13"/>
    </row>
    <row r="463" spans="2:2" x14ac:dyDescent="0.2">
      <c r="B463" s="13"/>
    </row>
    <row r="464" spans="2:2" x14ac:dyDescent="0.2">
      <c r="B464" s="13"/>
    </row>
    <row r="465" spans="2:2" x14ac:dyDescent="0.2">
      <c r="B465" s="13"/>
    </row>
    <row r="466" spans="2:2" x14ac:dyDescent="0.2">
      <c r="B466" s="13"/>
    </row>
    <row r="467" spans="2:2" x14ac:dyDescent="0.2">
      <c r="B467" s="13"/>
    </row>
    <row r="468" spans="2:2" x14ac:dyDescent="0.2">
      <c r="B468" s="13"/>
    </row>
    <row r="469" spans="2:2" x14ac:dyDescent="0.2">
      <c r="B469" s="13"/>
    </row>
    <row r="470" spans="2:2" x14ac:dyDescent="0.2">
      <c r="B470" s="13"/>
    </row>
    <row r="471" spans="2:2" x14ac:dyDescent="0.2">
      <c r="B471" s="13"/>
    </row>
    <row r="472" spans="2:2" x14ac:dyDescent="0.2">
      <c r="B472" s="13"/>
    </row>
    <row r="473" spans="2:2" x14ac:dyDescent="0.2">
      <c r="B473" s="13"/>
    </row>
    <row r="474" spans="2:2" x14ac:dyDescent="0.2">
      <c r="B474" s="13"/>
    </row>
    <row r="475" spans="2:2" x14ac:dyDescent="0.2">
      <c r="B475" s="13"/>
    </row>
    <row r="476" spans="2:2" x14ac:dyDescent="0.2">
      <c r="B476" s="13"/>
    </row>
    <row r="477" spans="2:2" x14ac:dyDescent="0.2">
      <c r="B477" s="13"/>
    </row>
    <row r="478" spans="2:2" x14ac:dyDescent="0.2">
      <c r="B478" s="13"/>
    </row>
    <row r="479" spans="2:2" x14ac:dyDescent="0.2">
      <c r="B479" s="13"/>
    </row>
    <row r="480" spans="2:2" x14ac:dyDescent="0.2">
      <c r="B480" s="13"/>
    </row>
    <row r="481" spans="2:2" x14ac:dyDescent="0.2">
      <c r="B481" s="13"/>
    </row>
    <row r="482" spans="2:2" x14ac:dyDescent="0.2">
      <c r="B482" s="13"/>
    </row>
    <row r="483" spans="2:2" x14ac:dyDescent="0.2">
      <c r="B483" s="13"/>
    </row>
    <row r="484" spans="2:2" x14ac:dyDescent="0.2">
      <c r="B484" s="13"/>
    </row>
    <row r="485" spans="2:2" x14ac:dyDescent="0.2">
      <c r="B485" s="13"/>
    </row>
    <row r="486" spans="2:2" x14ac:dyDescent="0.2">
      <c r="B486" s="13"/>
    </row>
    <row r="487" spans="2:2" x14ac:dyDescent="0.2">
      <c r="B487" s="13"/>
    </row>
    <row r="488" spans="2:2" x14ac:dyDescent="0.2">
      <c r="B488" s="13"/>
    </row>
    <row r="489" spans="2:2" x14ac:dyDescent="0.2">
      <c r="B489" s="13"/>
    </row>
    <row r="490" spans="2:2" x14ac:dyDescent="0.2">
      <c r="B490" s="13"/>
    </row>
    <row r="491" spans="2:2" x14ac:dyDescent="0.2">
      <c r="B491" s="13"/>
    </row>
    <row r="492" spans="2:2" x14ac:dyDescent="0.2">
      <c r="B492" s="13"/>
    </row>
    <row r="493" spans="2:2" x14ac:dyDescent="0.2">
      <c r="B493" s="13"/>
    </row>
    <row r="494" spans="2:2" x14ac:dyDescent="0.2">
      <c r="B494" s="13"/>
    </row>
    <row r="495" spans="2:2" x14ac:dyDescent="0.2">
      <c r="B495" s="13"/>
    </row>
    <row r="496" spans="2:2" x14ac:dyDescent="0.2">
      <c r="B496" s="13"/>
    </row>
    <row r="497" spans="2:2" x14ac:dyDescent="0.2">
      <c r="B497" s="13"/>
    </row>
    <row r="498" spans="2:2" x14ac:dyDescent="0.2">
      <c r="B498" s="13"/>
    </row>
    <row r="499" spans="2:2" x14ac:dyDescent="0.2">
      <c r="B499" s="13"/>
    </row>
    <row r="500" spans="2:2" x14ac:dyDescent="0.2">
      <c r="B500" s="13"/>
    </row>
    <row r="501" spans="2:2" x14ac:dyDescent="0.2">
      <c r="B501" s="13"/>
    </row>
    <row r="502" spans="2:2" x14ac:dyDescent="0.2">
      <c r="B502" s="13"/>
    </row>
    <row r="503" spans="2:2" x14ac:dyDescent="0.2">
      <c r="B503" s="13"/>
    </row>
    <row r="504" spans="2:2" x14ac:dyDescent="0.2">
      <c r="B504" s="13"/>
    </row>
    <row r="505" spans="2:2" x14ac:dyDescent="0.2">
      <c r="B505" s="13"/>
    </row>
    <row r="506" spans="2:2" x14ac:dyDescent="0.2">
      <c r="B506" s="13"/>
    </row>
    <row r="507" spans="2:2" x14ac:dyDescent="0.2">
      <c r="B507" s="13"/>
    </row>
    <row r="508" spans="2:2" x14ac:dyDescent="0.2">
      <c r="B508" s="13"/>
    </row>
    <row r="509" spans="2:2" x14ac:dyDescent="0.2">
      <c r="B509" s="13"/>
    </row>
    <row r="510" spans="2:2" x14ac:dyDescent="0.2">
      <c r="B510" s="13"/>
    </row>
    <row r="511" spans="2:2" x14ac:dyDescent="0.2">
      <c r="B511" s="13"/>
    </row>
    <row r="512" spans="2:2" x14ac:dyDescent="0.2">
      <c r="B512" s="13"/>
    </row>
    <row r="513" spans="2:2" x14ac:dyDescent="0.2">
      <c r="B513" s="13"/>
    </row>
    <row r="514" spans="2:2" x14ac:dyDescent="0.2">
      <c r="B514" s="13"/>
    </row>
    <row r="515" spans="2:2" x14ac:dyDescent="0.2">
      <c r="B515" s="13"/>
    </row>
    <row r="516" spans="2:2" x14ac:dyDescent="0.2">
      <c r="B516" s="13"/>
    </row>
    <row r="517" spans="2:2" x14ac:dyDescent="0.2">
      <c r="B517" s="13"/>
    </row>
    <row r="518" spans="2:2" x14ac:dyDescent="0.2">
      <c r="B518" s="13"/>
    </row>
    <row r="519" spans="2:2" x14ac:dyDescent="0.2">
      <c r="B519" s="13"/>
    </row>
    <row r="520" spans="2:2" x14ac:dyDescent="0.2">
      <c r="B520" s="13"/>
    </row>
    <row r="521" spans="2:2" x14ac:dyDescent="0.2">
      <c r="B521" s="13"/>
    </row>
    <row r="522" spans="2:2" x14ac:dyDescent="0.2">
      <c r="B522" s="13"/>
    </row>
    <row r="523" spans="2:2" x14ac:dyDescent="0.2">
      <c r="B523" s="13"/>
    </row>
    <row r="524" spans="2:2" x14ac:dyDescent="0.2">
      <c r="B524" s="13"/>
    </row>
    <row r="525" spans="2:2" x14ac:dyDescent="0.2">
      <c r="B525" s="13"/>
    </row>
    <row r="526" spans="2:2" x14ac:dyDescent="0.2">
      <c r="B526" s="13"/>
    </row>
    <row r="527" spans="2:2" x14ac:dyDescent="0.2">
      <c r="B527" s="13"/>
    </row>
    <row r="528" spans="2:2" x14ac:dyDescent="0.2">
      <c r="B528" s="13"/>
    </row>
    <row r="529" spans="2:2" x14ac:dyDescent="0.2">
      <c r="B529" s="13"/>
    </row>
    <row r="530" spans="2:2" x14ac:dyDescent="0.2">
      <c r="B530" s="13"/>
    </row>
    <row r="531" spans="2:2" x14ac:dyDescent="0.2">
      <c r="B531" s="13"/>
    </row>
    <row r="532" spans="2:2" x14ac:dyDescent="0.2">
      <c r="B532" s="13"/>
    </row>
    <row r="533" spans="2:2" x14ac:dyDescent="0.2">
      <c r="B533" s="13"/>
    </row>
    <row r="534" spans="2:2" x14ac:dyDescent="0.2">
      <c r="B534" s="13"/>
    </row>
    <row r="535" spans="2:2" x14ac:dyDescent="0.2">
      <c r="B535" s="13"/>
    </row>
    <row r="536" spans="2:2" x14ac:dyDescent="0.2">
      <c r="B536" s="13"/>
    </row>
    <row r="537" spans="2:2" x14ac:dyDescent="0.2">
      <c r="B537" s="13"/>
    </row>
    <row r="538" spans="2:2" x14ac:dyDescent="0.2">
      <c r="B538" s="13"/>
    </row>
    <row r="539" spans="2:2" x14ac:dyDescent="0.2">
      <c r="B539" s="13"/>
    </row>
    <row r="540" spans="2:2" x14ac:dyDescent="0.2">
      <c r="B540" s="13"/>
    </row>
    <row r="541" spans="2:2" x14ac:dyDescent="0.2">
      <c r="B541" s="13"/>
    </row>
    <row r="542" spans="2:2" x14ac:dyDescent="0.2">
      <c r="B542" s="13"/>
    </row>
    <row r="543" spans="2:2" x14ac:dyDescent="0.2">
      <c r="B543" s="13"/>
    </row>
    <row r="544" spans="2:2" x14ac:dyDescent="0.2">
      <c r="B544" s="13"/>
    </row>
    <row r="545" spans="2:2" x14ac:dyDescent="0.2">
      <c r="B545" s="13"/>
    </row>
    <row r="546" spans="2:2" x14ac:dyDescent="0.2">
      <c r="B546" s="13"/>
    </row>
    <row r="547" spans="2:2" x14ac:dyDescent="0.2">
      <c r="B547" s="13"/>
    </row>
    <row r="548" spans="2:2" x14ac:dyDescent="0.2">
      <c r="B548" s="13"/>
    </row>
    <row r="549" spans="2:2" x14ac:dyDescent="0.2">
      <c r="B549" s="13"/>
    </row>
    <row r="550" spans="2:2" x14ac:dyDescent="0.2">
      <c r="B550" s="13"/>
    </row>
    <row r="551" spans="2:2" x14ac:dyDescent="0.2">
      <c r="B551" s="13"/>
    </row>
    <row r="552" spans="2:2" x14ac:dyDescent="0.2">
      <c r="B552" s="13"/>
    </row>
    <row r="553" spans="2:2" x14ac:dyDescent="0.2">
      <c r="B553" s="13"/>
    </row>
    <row r="554" spans="2:2" x14ac:dyDescent="0.2">
      <c r="B554" s="13"/>
    </row>
    <row r="555" spans="2:2" x14ac:dyDescent="0.2">
      <c r="B555" s="13"/>
    </row>
    <row r="556" spans="2:2" x14ac:dyDescent="0.2">
      <c r="B556" s="13"/>
    </row>
    <row r="557" spans="2:2" x14ac:dyDescent="0.2">
      <c r="B557" s="13"/>
    </row>
    <row r="558" spans="2:2" x14ac:dyDescent="0.2">
      <c r="B558" s="13"/>
    </row>
    <row r="559" spans="2:2" x14ac:dyDescent="0.2">
      <c r="B559" s="13"/>
    </row>
    <row r="560" spans="2:2" x14ac:dyDescent="0.2">
      <c r="B560" s="13"/>
    </row>
    <row r="561" spans="2:2" x14ac:dyDescent="0.2">
      <c r="B561" s="13"/>
    </row>
    <row r="562" spans="2:2" x14ac:dyDescent="0.2">
      <c r="B562" s="13"/>
    </row>
    <row r="563" spans="2:2" x14ac:dyDescent="0.2">
      <c r="B563" s="13"/>
    </row>
    <row r="564" spans="2:2" x14ac:dyDescent="0.2">
      <c r="B564" s="13"/>
    </row>
    <row r="565" spans="2:2" x14ac:dyDescent="0.2">
      <c r="B565" s="13"/>
    </row>
    <row r="566" spans="2:2" x14ac:dyDescent="0.2">
      <c r="B566" s="13"/>
    </row>
    <row r="567" spans="2:2" x14ac:dyDescent="0.2">
      <c r="B567" s="13"/>
    </row>
    <row r="568" spans="2:2" x14ac:dyDescent="0.2">
      <c r="B568" s="13"/>
    </row>
    <row r="569" spans="2:2" x14ac:dyDescent="0.2">
      <c r="B569" s="13"/>
    </row>
    <row r="570" spans="2:2" x14ac:dyDescent="0.2">
      <c r="B570" s="13"/>
    </row>
    <row r="571" spans="2:2" x14ac:dyDescent="0.2">
      <c r="B571" s="13"/>
    </row>
    <row r="572" spans="2:2" x14ac:dyDescent="0.2">
      <c r="B572" s="13"/>
    </row>
    <row r="573" spans="2:2" x14ac:dyDescent="0.2">
      <c r="B573" s="13"/>
    </row>
    <row r="574" spans="2:2" x14ac:dyDescent="0.2">
      <c r="B574" s="13"/>
    </row>
    <row r="575" spans="2:2" x14ac:dyDescent="0.2">
      <c r="B575" s="13"/>
    </row>
    <row r="576" spans="2:2" x14ac:dyDescent="0.2">
      <c r="B576" s="13"/>
    </row>
    <row r="577" spans="2:2" x14ac:dyDescent="0.2">
      <c r="B577" s="13"/>
    </row>
    <row r="578" spans="2:2" x14ac:dyDescent="0.2">
      <c r="B578" s="13"/>
    </row>
    <row r="579" spans="2:2" x14ac:dyDescent="0.2">
      <c r="B579" s="13"/>
    </row>
    <row r="580" spans="2:2" x14ac:dyDescent="0.2">
      <c r="B580" s="13"/>
    </row>
    <row r="581" spans="2:2" x14ac:dyDescent="0.2">
      <c r="B581" s="13"/>
    </row>
    <row r="582" spans="2:2" x14ac:dyDescent="0.2">
      <c r="B582" s="13"/>
    </row>
    <row r="583" spans="2:2" x14ac:dyDescent="0.2">
      <c r="B583" s="13"/>
    </row>
    <row r="584" spans="2:2" x14ac:dyDescent="0.2">
      <c r="B584" s="13"/>
    </row>
    <row r="585" spans="2:2" x14ac:dyDescent="0.2">
      <c r="B585" s="13"/>
    </row>
    <row r="586" spans="2:2" x14ac:dyDescent="0.2">
      <c r="B586" s="13"/>
    </row>
    <row r="587" spans="2:2" x14ac:dyDescent="0.2">
      <c r="B587" s="13"/>
    </row>
    <row r="588" spans="2:2" x14ac:dyDescent="0.2">
      <c r="B588" s="13"/>
    </row>
    <row r="589" spans="2:2" x14ac:dyDescent="0.2">
      <c r="B589" s="13"/>
    </row>
    <row r="590" spans="2:2" x14ac:dyDescent="0.2">
      <c r="B590" s="13"/>
    </row>
    <row r="591" spans="2:2" x14ac:dyDescent="0.2">
      <c r="B591" s="13"/>
    </row>
    <row r="592" spans="2:2" x14ac:dyDescent="0.2">
      <c r="B592" s="13"/>
    </row>
    <row r="593" spans="2:2" x14ac:dyDescent="0.2">
      <c r="B593" s="13"/>
    </row>
    <row r="594" spans="2:2" x14ac:dyDescent="0.2">
      <c r="B594" s="13"/>
    </row>
    <row r="595" spans="2:2" x14ac:dyDescent="0.2">
      <c r="B595" s="13"/>
    </row>
    <row r="596" spans="2:2" x14ac:dyDescent="0.2">
      <c r="B596" s="13"/>
    </row>
    <row r="597" spans="2:2" x14ac:dyDescent="0.2">
      <c r="B597" s="13"/>
    </row>
    <row r="598" spans="2:2" x14ac:dyDescent="0.2">
      <c r="B598" s="13"/>
    </row>
    <row r="599" spans="2:2" x14ac:dyDescent="0.2">
      <c r="B599" s="13"/>
    </row>
    <row r="600" spans="2:2" x14ac:dyDescent="0.2">
      <c r="B600" s="13"/>
    </row>
    <row r="601" spans="2:2" x14ac:dyDescent="0.2">
      <c r="B601" s="13"/>
    </row>
    <row r="602" spans="2:2" x14ac:dyDescent="0.2">
      <c r="B602" s="13"/>
    </row>
    <row r="603" spans="2:2" x14ac:dyDescent="0.2">
      <c r="B603" s="13"/>
    </row>
    <row r="604" spans="2:2" x14ac:dyDescent="0.2">
      <c r="B604" s="13"/>
    </row>
    <row r="605" spans="2:2" x14ac:dyDescent="0.2">
      <c r="B605" s="13"/>
    </row>
    <row r="606" spans="2:2" x14ac:dyDescent="0.2">
      <c r="B606" s="13"/>
    </row>
    <row r="607" spans="2:2" x14ac:dyDescent="0.2">
      <c r="B607" s="13"/>
    </row>
    <row r="608" spans="2:2" x14ac:dyDescent="0.2">
      <c r="B608" s="13"/>
    </row>
    <row r="609" spans="2:2" x14ac:dyDescent="0.2">
      <c r="B609" s="13"/>
    </row>
    <row r="610" spans="2:2" x14ac:dyDescent="0.2">
      <c r="B610" s="13"/>
    </row>
    <row r="611" spans="2:2" x14ac:dyDescent="0.2">
      <c r="B611" s="13"/>
    </row>
    <row r="612" spans="2:2" x14ac:dyDescent="0.2">
      <c r="B612" s="13"/>
    </row>
    <row r="613" spans="2:2" x14ac:dyDescent="0.2">
      <c r="B613" s="13"/>
    </row>
    <row r="614" spans="2:2" x14ac:dyDescent="0.2">
      <c r="B614" s="13"/>
    </row>
    <row r="615" spans="2:2" x14ac:dyDescent="0.2">
      <c r="B615" s="13"/>
    </row>
    <row r="616" spans="2:2" x14ac:dyDescent="0.2">
      <c r="B616" s="13"/>
    </row>
    <row r="617" spans="2:2" x14ac:dyDescent="0.2">
      <c r="B617" s="13"/>
    </row>
    <row r="618" spans="2:2" x14ac:dyDescent="0.2">
      <c r="B618" s="13"/>
    </row>
    <row r="619" spans="2:2" x14ac:dyDescent="0.2">
      <c r="B619" s="13"/>
    </row>
    <row r="620" spans="2:2" x14ac:dyDescent="0.2">
      <c r="B620" s="13"/>
    </row>
    <row r="621" spans="2:2" x14ac:dyDescent="0.2">
      <c r="B621" s="13"/>
    </row>
    <row r="622" spans="2:2" x14ac:dyDescent="0.2">
      <c r="B622" s="13"/>
    </row>
    <row r="623" spans="2:2" x14ac:dyDescent="0.2">
      <c r="B623" s="13"/>
    </row>
    <row r="624" spans="2:2" x14ac:dyDescent="0.2">
      <c r="B624" s="13"/>
    </row>
    <row r="625" spans="2:2" x14ac:dyDescent="0.2">
      <c r="B625" s="13"/>
    </row>
    <row r="626" spans="2:2" x14ac:dyDescent="0.2">
      <c r="B626" s="13"/>
    </row>
    <row r="627" spans="2:2" x14ac:dyDescent="0.2">
      <c r="B627" s="13"/>
    </row>
    <row r="628" spans="2:2" x14ac:dyDescent="0.2">
      <c r="B628" s="13"/>
    </row>
    <row r="629" spans="2:2" x14ac:dyDescent="0.2">
      <c r="B629" s="13"/>
    </row>
    <row r="630" spans="2:2" x14ac:dyDescent="0.2">
      <c r="B630" s="13"/>
    </row>
    <row r="631" spans="2:2" x14ac:dyDescent="0.2">
      <c r="B631" s="13"/>
    </row>
    <row r="632" spans="2:2" x14ac:dyDescent="0.2">
      <c r="B632" s="13"/>
    </row>
    <row r="633" spans="2:2" x14ac:dyDescent="0.2">
      <c r="B633" s="13"/>
    </row>
    <row r="634" spans="2:2" x14ac:dyDescent="0.2">
      <c r="B634" s="13"/>
    </row>
    <row r="635" spans="2:2" x14ac:dyDescent="0.2">
      <c r="B635" s="13"/>
    </row>
    <row r="636" spans="2:2" x14ac:dyDescent="0.2">
      <c r="B636" s="13"/>
    </row>
    <row r="637" spans="2:2" x14ac:dyDescent="0.2">
      <c r="B637" s="13"/>
    </row>
    <row r="638" spans="2:2" x14ac:dyDescent="0.2">
      <c r="B638" s="13"/>
    </row>
    <row r="639" spans="2:2" x14ac:dyDescent="0.2">
      <c r="B639" s="13"/>
    </row>
    <row r="640" spans="2:2" x14ac:dyDescent="0.2">
      <c r="B640" s="13"/>
    </row>
    <row r="641" spans="2:2" x14ac:dyDescent="0.2">
      <c r="B641" s="13"/>
    </row>
    <row r="642" spans="2:2" x14ac:dyDescent="0.2">
      <c r="B642" s="13"/>
    </row>
    <row r="643" spans="2:2" x14ac:dyDescent="0.2">
      <c r="B643" s="13"/>
    </row>
    <row r="644" spans="2:2" x14ac:dyDescent="0.2">
      <c r="B644" s="13"/>
    </row>
    <row r="645" spans="2:2" x14ac:dyDescent="0.2">
      <c r="B645" s="13"/>
    </row>
    <row r="646" spans="2:2" x14ac:dyDescent="0.2">
      <c r="B646" s="13"/>
    </row>
    <row r="647" spans="2:2" x14ac:dyDescent="0.2">
      <c r="B647" s="13"/>
    </row>
    <row r="648" spans="2:2" x14ac:dyDescent="0.2">
      <c r="B648" s="13"/>
    </row>
    <row r="649" spans="2:2" x14ac:dyDescent="0.2">
      <c r="B649" s="13"/>
    </row>
    <row r="650" spans="2:2" x14ac:dyDescent="0.2">
      <c r="B650" s="13"/>
    </row>
    <row r="651" spans="2:2" x14ac:dyDescent="0.2">
      <c r="B651" s="13"/>
    </row>
    <row r="652" spans="2:2" x14ac:dyDescent="0.2">
      <c r="B652" s="13"/>
    </row>
    <row r="653" spans="2:2" x14ac:dyDescent="0.2">
      <c r="B653" s="13"/>
    </row>
    <row r="654" spans="2:2" x14ac:dyDescent="0.2">
      <c r="B654" s="13"/>
    </row>
    <row r="655" spans="2:2" x14ac:dyDescent="0.2">
      <c r="B655" s="13"/>
    </row>
    <row r="656" spans="2:2" x14ac:dyDescent="0.2">
      <c r="B656" s="13"/>
    </row>
    <row r="657" spans="2:2" x14ac:dyDescent="0.2">
      <c r="B657" s="13"/>
    </row>
    <row r="658" spans="2:2" x14ac:dyDescent="0.2">
      <c r="B658" s="13"/>
    </row>
    <row r="659" spans="2:2" x14ac:dyDescent="0.2">
      <c r="B659" s="13"/>
    </row>
    <row r="660" spans="2:2" x14ac:dyDescent="0.2">
      <c r="B660" s="13"/>
    </row>
    <row r="661" spans="2:2" x14ac:dyDescent="0.2">
      <c r="B661" s="13"/>
    </row>
    <row r="662" spans="2:2" x14ac:dyDescent="0.2">
      <c r="B662" s="13"/>
    </row>
    <row r="663" spans="2:2" x14ac:dyDescent="0.2">
      <c r="B663" s="13"/>
    </row>
    <row r="664" spans="2:2" x14ac:dyDescent="0.2">
      <c r="B664" s="13"/>
    </row>
    <row r="665" spans="2:2" x14ac:dyDescent="0.2">
      <c r="B665" s="13"/>
    </row>
    <row r="666" spans="2:2" x14ac:dyDescent="0.2">
      <c r="B666" s="13"/>
    </row>
    <row r="667" spans="2:2" x14ac:dyDescent="0.2">
      <c r="B667" s="13"/>
    </row>
    <row r="668" spans="2:2" x14ac:dyDescent="0.2">
      <c r="B668" s="13"/>
    </row>
    <row r="669" spans="2:2" x14ac:dyDescent="0.2">
      <c r="B669" s="13"/>
    </row>
    <row r="670" spans="2:2" x14ac:dyDescent="0.2">
      <c r="B670" s="13"/>
    </row>
    <row r="671" spans="2:2" x14ac:dyDescent="0.2">
      <c r="B671" s="13"/>
    </row>
    <row r="672" spans="2:2" x14ac:dyDescent="0.2">
      <c r="B672" s="13"/>
    </row>
    <row r="673" spans="2:2" x14ac:dyDescent="0.2">
      <c r="B673" s="13"/>
    </row>
    <row r="674" spans="2:2" x14ac:dyDescent="0.2">
      <c r="B674" s="13"/>
    </row>
    <row r="675" spans="2:2" x14ac:dyDescent="0.2">
      <c r="B675" s="13"/>
    </row>
    <row r="676" spans="2:2" x14ac:dyDescent="0.2">
      <c r="B676" s="13"/>
    </row>
    <row r="677" spans="2:2" x14ac:dyDescent="0.2">
      <c r="B677" s="13"/>
    </row>
    <row r="678" spans="2:2" x14ac:dyDescent="0.2">
      <c r="B678" s="13"/>
    </row>
    <row r="679" spans="2:2" x14ac:dyDescent="0.2">
      <c r="B679" s="13"/>
    </row>
    <row r="680" spans="2:2" x14ac:dyDescent="0.2">
      <c r="B680" s="13"/>
    </row>
    <row r="681" spans="2:2" x14ac:dyDescent="0.2">
      <c r="B681" s="13"/>
    </row>
    <row r="682" spans="2:2" x14ac:dyDescent="0.2">
      <c r="B682" s="13"/>
    </row>
    <row r="683" spans="2:2" x14ac:dyDescent="0.2">
      <c r="B683" s="13"/>
    </row>
    <row r="684" spans="2:2" x14ac:dyDescent="0.2">
      <c r="B684" s="13"/>
    </row>
    <row r="685" spans="2:2" x14ac:dyDescent="0.2">
      <c r="B685" s="13"/>
    </row>
    <row r="686" spans="2:2" x14ac:dyDescent="0.2">
      <c r="B686" s="13"/>
    </row>
    <row r="687" spans="2:2" x14ac:dyDescent="0.2">
      <c r="B687" s="13"/>
    </row>
    <row r="688" spans="2:2" x14ac:dyDescent="0.2">
      <c r="B688" s="13"/>
    </row>
    <row r="689" spans="2:2" x14ac:dyDescent="0.2">
      <c r="B689" s="13"/>
    </row>
    <row r="690" spans="2:2" x14ac:dyDescent="0.2">
      <c r="B690" s="13"/>
    </row>
    <row r="691" spans="2:2" x14ac:dyDescent="0.2">
      <c r="B691" s="13"/>
    </row>
    <row r="692" spans="2:2" x14ac:dyDescent="0.2">
      <c r="B692" s="13"/>
    </row>
    <row r="693" spans="2:2" x14ac:dyDescent="0.2">
      <c r="B693" s="13"/>
    </row>
    <row r="694" spans="2:2" x14ac:dyDescent="0.2">
      <c r="B694" s="13"/>
    </row>
    <row r="695" spans="2:2" x14ac:dyDescent="0.2">
      <c r="B695" s="13"/>
    </row>
    <row r="696" spans="2:2" x14ac:dyDescent="0.2">
      <c r="B696" s="13"/>
    </row>
    <row r="697" spans="2:2" x14ac:dyDescent="0.2">
      <c r="B697" s="13"/>
    </row>
    <row r="698" spans="2:2" x14ac:dyDescent="0.2">
      <c r="B698" s="13"/>
    </row>
    <row r="699" spans="2:2" x14ac:dyDescent="0.2">
      <c r="B699" s="13"/>
    </row>
    <row r="700" spans="2:2" x14ac:dyDescent="0.2">
      <c r="B700" s="13"/>
    </row>
    <row r="701" spans="2:2" x14ac:dyDescent="0.2">
      <c r="B701" s="13"/>
    </row>
    <row r="702" spans="2:2" x14ac:dyDescent="0.2">
      <c r="B702" s="13"/>
    </row>
    <row r="703" spans="2:2" x14ac:dyDescent="0.2">
      <c r="B703" s="13"/>
    </row>
    <row r="704" spans="2:2" x14ac:dyDescent="0.2">
      <c r="B704" s="13"/>
    </row>
    <row r="705" spans="2:2" x14ac:dyDescent="0.2">
      <c r="B705" s="13"/>
    </row>
    <row r="706" spans="2:2" x14ac:dyDescent="0.2">
      <c r="B706" s="13"/>
    </row>
    <row r="707" spans="2:2" x14ac:dyDescent="0.2">
      <c r="B707" s="13"/>
    </row>
    <row r="708" spans="2:2" x14ac:dyDescent="0.2">
      <c r="B708" s="13"/>
    </row>
    <row r="709" spans="2:2" x14ac:dyDescent="0.2">
      <c r="B709" s="13"/>
    </row>
    <row r="710" spans="2:2" x14ac:dyDescent="0.2">
      <c r="B710" s="13"/>
    </row>
    <row r="711" spans="2:2" x14ac:dyDescent="0.2">
      <c r="B711" s="13"/>
    </row>
    <row r="712" spans="2:2" x14ac:dyDescent="0.2">
      <c r="B712" s="13"/>
    </row>
    <row r="713" spans="2:2" x14ac:dyDescent="0.2">
      <c r="B713" s="13"/>
    </row>
    <row r="714" spans="2:2" x14ac:dyDescent="0.2">
      <c r="B714" s="13"/>
    </row>
    <row r="715" spans="2:2" x14ac:dyDescent="0.2">
      <c r="B715" s="13"/>
    </row>
    <row r="716" spans="2:2" x14ac:dyDescent="0.2">
      <c r="B716" s="13"/>
    </row>
    <row r="717" spans="2:2" x14ac:dyDescent="0.2">
      <c r="B717" s="13"/>
    </row>
    <row r="718" spans="2:2" x14ac:dyDescent="0.2">
      <c r="B718" s="13"/>
    </row>
    <row r="719" spans="2:2" x14ac:dyDescent="0.2">
      <c r="B719" s="13"/>
    </row>
    <row r="720" spans="2:2" x14ac:dyDescent="0.2">
      <c r="B720" s="13"/>
    </row>
    <row r="721" spans="2:2" x14ac:dyDescent="0.2">
      <c r="B721" s="13"/>
    </row>
    <row r="722" spans="2:2" x14ac:dyDescent="0.2">
      <c r="B722" s="13"/>
    </row>
    <row r="723" spans="2:2" x14ac:dyDescent="0.2">
      <c r="B723" s="13"/>
    </row>
    <row r="724" spans="2:2" x14ac:dyDescent="0.2">
      <c r="B724" s="13"/>
    </row>
    <row r="725" spans="2:2" x14ac:dyDescent="0.2">
      <c r="B725" s="13"/>
    </row>
    <row r="726" spans="2:2" x14ac:dyDescent="0.2">
      <c r="B726" s="13"/>
    </row>
    <row r="727" spans="2:2" x14ac:dyDescent="0.2">
      <c r="B727" s="13"/>
    </row>
    <row r="728" spans="2:2" x14ac:dyDescent="0.2">
      <c r="B728" s="13"/>
    </row>
    <row r="729" spans="2:2" x14ac:dyDescent="0.2">
      <c r="B729" s="13"/>
    </row>
    <row r="730" spans="2:2" x14ac:dyDescent="0.2">
      <c r="B730" s="13"/>
    </row>
    <row r="731" spans="2:2" x14ac:dyDescent="0.2">
      <c r="B731" s="13"/>
    </row>
    <row r="732" spans="2:2" x14ac:dyDescent="0.2">
      <c r="B732" s="13"/>
    </row>
    <row r="733" spans="2:2" x14ac:dyDescent="0.2">
      <c r="B733" s="13"/>
    </row>
    <row r="734" spans="2:2" x14ac:dyDescent="0.2">
      <c r="B734" s="13"/>
    </row>
    <row r="735" spans="2:2" x14ac:dyDescent="0.2">
      <c r="B735" s="13"/>
    </row>
    <row r="736" spans="2:2" x14ac:dyDescent="0.2">
      <c r="B736" s="13"/>
    </row>
    <row r="737" spans="2:2" x14ac:dyDescent="0.2">
      <c r="B737" s="13"/>
    </row>
    <row r="738" spans="2:2" x14ac:dyDescent="0.2">
      <c r="B738" s="13"/>
    </row>
    <row r="739" spans="2:2" x14ac:dyDescent="0.2">
      <c r="B739" s="13"/>
    </row>
    <row r="740" spans="2:2" x14ac:dyDescent="0.2">
      <c r="B740" s="13"/>
    </row>
    <row r="741" spans="2:2" x14ac:dyDescent="0.2">
      <c r="B741" s="13"/>
    </row>
    <row r="742" spans="2:2" x14ac:dyDescent="0.2">
      <c r="B742" s="13"/>
    </row>
    <row r="743" spans="2:2" x14ac:dyDescent="0.2">
      <c r="B743" s="13"/>
    </row>
    <row r="744" spans="2:2" x14ac:dyDescent="0.2">
      <c r="B744" s="13"/>
    </row>
    <row r="745" spans="2:2" x14ac:dyDescent="0.2">
      <c r="B745" s="13"/>
    </row>
    <row r="746" spans="2:2" x14ac:dyDescent="0.2">
      <c r="B746" s="13"/>
    </row>
    <row r="747" spans="2:2" x14ac:dyDescent="0.2">
      <c r="B747" s="13"/>
    </row>
    <row r="748" spans="2:2" x14ac:dyDescent="0.2">
      <c r="B748" s="13"/>
    </row>
    <row r="749" spans="2:2" x14ac:dyDescent="0.2">
      <c r="B749" s="13"/>
    </row>
    <row r="750" spans="2:2" x14ac:dyDescent="0.2">
      <c r="B750" s="13"/>
    </row>
    <row r="751" spans="2:2" x14ac:dyDescent="0.2">
      <c r="B751" s="13"/>
    </row>
    <row r="752" spans="2:2" x14ac:dyDescent="0.2">
      <c r="B752" s="13"/>
    </row>
    <row r="753" spans="2:2" x14ac:dyDescent="0.2">
      <c r="B753" s="13"/>
    </row>
    <row r="754" spans="2:2" x14ac:dyDescent="0.2">
      <c r="B754" s="13"/>
    </row>
    <row r="755" spans="2:2" x14ac:dyDescent="0.2">
      <c r="B755" s="13"/>
    </row>
    <row r="756" spans="2:2" x14ac:dyDescent="0.2">
      <c r="B756" s="13"/>
    </row>
    <row r="757" spans="2:2" x14ac:dyDescent="0.2">
      <c r="B757" s="13"/>
    </row>
    <row r="758" spans="2:2" x14ac:dyDescent="0.2">
      <c r="B758" s="13"/>
    </row>
    <row r="759" spans="2:2" x14ac:dyDescent="0.2">
      <c r="B759" s="13"/>
    </row>
    <row r="760" spans="2:2" x14ac:dyDescent="0.2">
      <c r="B760" s="13"/>
    </row>
    <row r="761" spans="2:2" x14ac:dyDescent="0.2">
      <c r="B761" s="13"/>
    </row>
    <row r="762" spans="2:2" x14ac:dyDescent="0.2">
      <c r="B762" s="13"/>
    </row>
    <row r="763" spans="2:2" x14ac:dyDescent="0.2">
      <c r="B763" s="13"/>
    </row>
    <row r="764" spans="2:2" x14ac:dyDescent="0.2">
      <c r="B764" s="13"/>
    </row>
    <row r="765" spans="2:2" x14ac:dyDescent="0.2">
      <c r="B765" s="13"/>
    </row>
    <row r="766" spans="2:2" x14ac:dyDescent="0.2">
      <c r="B766" s="13"/>
    </row>
    <row r="767" spans="2:2" x14ac:dyDescent="0.2">
      <c r="B767" s="13"/>
    </row>
    <row r="768" spans="2:2" x14ac:dyDescent="0.2">
      <c r="B768" s="13"/>
    </row>
    <row r="769" spans="2:2" x14ac:dyDescent="0.2">
      <c r="B769" s="13"/>
    </row>
    <row r="770" spans="2:2" x14ac:dyDescent="0.2">
      <c r="B770" s="13"/>
    </row>
    <row r="771" spans="2:2" x14ac:dyDescent="0.2">
      <c r="B771" s="13"/>
    </row>
    <row r="772" spans="2:2" x14ac:dyDescent="0.2">
      <c r="B772" s="13"/>
    </row>
    <row r="773" spans="2:2" x14ac:dyDescent="0.2">
      <c r="B773" s="13"/>
    </row>
    <row r="774" spans="2:2" x14ac:dyDescent="0.2">
      <c r="B774" s="13"/>
    </row>
    <row r="775" spans="2:2" x14ac:dyDescent="0.2">
      <c r="B775" s="13"/>
    </row>
    <row r="776" spans="2:2" x14ac:dyDescent="0.2">
      <c r="B776" s="13"/>
    </row>
    <row r="777" spans="2:2" x14ac:dyDescent="0.2">
      <c r="B777" s="13"/>
    </row>
    <row r="778" spans="2:2" x14ac:dyDescent="0.2">
      <c r="B778" s="13"/>
    </row>
    <row r="779" spans="2:2" x14ac:dyDescent="0.2">
      <c r="B779" s="13"/>
    </row>
    <row r="780" spans="2:2" x14ac:dyDescent="0.2">
      <c r="B780" s="13"/>
    </row>
    <row r="781" spans="2:2" x14ac:dyDescent="0.2">
      <c r="B781" s="13"/>
    </row>
    <row r="782" spans="2:2" x14ac:dyDescent="0.2">
      <c r="B782" s="13"/>
    </row>
    <row r="783" spans="2:2" x14ac:dyDescent="0.2">
      <c r="B783" s="13"/>
    </row>
    <row r="784" spans="2:2" x14ac:dyDescent="0.2">
      <c r="B784" s="13"/>
    </row>
    <row r="785" spans="2:2" x14ac:dyDescent="0.2">
      <c r="B785" s="13"/>
    </row>
    <row r="786" spans="2:2" x14ac:dyDescent="0.2">
      <c r="B786" s="13"/>
    </row>
    <row r="787" spans="2:2" x14ac:dyDescent="0.2">
      <c r="B787" s="13"/>
    </row>
    <row r="788" spans="2:2" x14ac:dyDescent="0.2">
      <c r="B788" s="13"/>
    </row>
    <row r="789" spans="2:2" x14ac:dyDescent="0.2">
      <c r="B789" s="13"/>
    </row>
    <row r="790" spans="2:2" x14ac:dyDescent="0.2">
      <c r="B790" s="13"/>
    </row>
    <row r="791" spans="2:2" x14ac:dyDescent="0.2">
      <c r="B791" s="13"/>
    </row>
    <row r="792" spans="2:2" x14ac:dyDescent="0.2">
      <c r="B792" s="13"/>
    </row>
    <row r="793" spans="2:2" x14ac:dyDescent="0.2">
      <c r="B793" s="13"/>
    </row>
    <row r="794" spans="2:2" x14ac:dyDescent="0.2">
      <c r="B794" s="13"/>
    </row>
    <row r="795" spans="2:2" x14ac:dyDescent="0.2">
      <c r="B795" s="13"/>
    </row>
    <row r="796" spans="2:2" x14ac:dyDescent="0.2">
      <c r="B796" s="13"/>
    </row>
    <row r="797" spans="2:2" x14ac:dyDescent="0.2">
      <c r="B797" s="13"/>
    </row>
    <row r="798" spans="2:2" x14ac:dyDescent="0.2">
      <c r="B798" s="13"/>
    </row>
    <row r="799" spans="2:2" x14ac:dyDescent="0.2">
      <c r="B799" s="13"/>
    </row>
    <row r="800" spans="2:2" x14ac:dyDescent="0.2">
      <c r="B800" s="13"/>
    </row>
    <row r="801" spans="2:2" x14ac:dyDescent="0.2">
      <c r="B801" s="13"/>
    </row>
    <row r="802" spans="2:2" x14ac:dyDescent="0.2">
      <c r="B802" s="13"/>
    </row>
    <row r="803" spans="2:2" x14ac:dyDescent="0.2">
      <c r="B803" s="13"/>
    </row>
    <row r="804" spans="2:2" x14ac:dyDescent="0.2">
      <c r="B804" s="13"/>
    </row>
    <row r="805" spans="2:2" x14ac:dyDescent="0.2">
      <c r="B805" s="13"/>
    </row>
    <row r="806" spans="2:2" x14ac:dyDescent="0.2">
      <c r="B806" s="13"/>
    </row>
    <row r="807" spans="2:2" x14ac:dyDescent="0.2">
      <c r="B807" s="13"/>
    </row>
    <row r="808" spans="2:2" x14ac:dyDescent="0.2">
      <c r="B808" s="13"/>
    </row>
    <row r="809" spans="2:2" x14ac:dyDescent="0.2">
      <c r="B809" s="13"/>
    </row>
    <row r="810" spans="2:2" x14ac:dyDescent="0.2">
      <c r="B810" s="13"/>
    </row>
    <row r="811" spans="2:2" x14ac:dyDescent="0.2">
      <c r="B811" s="13"/>
    </row>
    <row r="812" spans="2:2" x14ac:dyDescent="0.2">
      <c r="B812" s="13"/>
    </row>
    <row r="813" spans="2:2" x14ac:dyDescent="0.2">
      <c r="B813" s="13"/>
    </row>
    <row r="814" spans="2:2" x14ac:dyDescent="0.2">
      <c r="B814" s="13"/>
    </row>
    <row r="815" spans="2:2" x14ac:dyDescent="0.2">
      <c r="B815" s="13"/>
    </row>
    <row r="816" spans="2:2" x14ac:dyDescent="0.2">
      <c r="B816" s="13"/>
    </row>
    <row r="817" spans="2:2" x14ac:dyDescent="0.2">
      <c r="B817" s="13"/>
    </row>
    <row r="818" spans="2:2" x14ac:dyDescent="0.2">
      <c r="B818" s="13"/>
    </row>
    <row r="819" spans="2:2" x14ac:dyDescent="0.2">
      <c r="B819" s="13"/>
    </row>
    <row r="820" spans="2:2" x14ac:dyDescent="0.2">
      <c r="B820" s="13"/>
    </row>
    <row r="821" spans="2:2" x14ac:dyDescent="0.2">
      <c r="B821" s="13"/>
    </row>
    <row r="822" spans="2:2" x14ac:dyDescent="0.2">
      <c r="B822" s="13"/>
    </row>
    <row r="823" spans="2:2" x14ac:dyDescent="0.2">
      <c r="B823" s="13"/>
    </row>
    <row r="824" spans="2:2" x14ac:dyDescent="0.2">
      <c r="B824" s="13"/>
    </row>
    <row r="825" spans="2:2" x14ac:dyDescent="0.2">
      <c r="B825" s="13"/>
    </row>
    <row r="826" spans="2:2" x14ac:dyDescent="0.2">
      <c r="B826" s="13"/>
    </row>
    <row r="827" spans="2:2" x14ac:dyDescent="0.2">
      <c r="B827" s="13"/>
    </row>
    <row r="828" spans="2:2" x14ac:dyDescent="0.2">
      <c r="B828" s="13"/>
    </row>
    <row r="829" spans="2:2" x14ac:dyDescent="0.2">
      <c r="B829" s="13"/>
    </row>
    <row r="830" spans="2:2" x14ac:dyDescent="0.2">
      <c r="B830" s="13"/>
    </row>
    <row r="831" spans="2:2" x14ac:dyDescent="0.2">
      <c r="B831" s="13"/>
    </row>
    <row r="832" spans="2:2" x14ac:dyDescent="0.2">
      <c r="B832" s="13"/>
    </row>
    <row r="833" spans="2:2" x14ac:dyDescent="0.2">
      <c r="B833" s="13"/>
    </row>
    <row r="834" spans="2:2" x14ac:dyDescent="0.2">
      <c r="B834" s="13"/>
    </row>
    <row r="835" spans="2:2" x14ac:dyDescent="0.2">
      <c r="B835" s="13"/>
    </row>
    <row r="836" spans="2:2" x14ac:dyDescent="0.2">
      <c r="B836" s="13"/>
    </row>
    <row r="837" spans="2:2" x14ac:dyDescent="0.2">
      <c r="B837" s="13"/>
    </row>
    <row r="838" spans="2:2" x14ac:dyDescent="0.2">
      <c r="B838" s="13"/>
    </row>
    <row r="839" spans="2:2" x14ac:dyDescent="0.2">
      <c r="B839" s="13"/>
    </row>
    <row r="840" spans="2:2" x14ac:dyDescent="0.2">
      <c r="B840" s="13"/>
    </row>
    <row r="841" spans="2:2" x14ac:dyDescent="0.2">
      <c r="B841" s="13"/>
    </row>
    <row r="842" spans="2:2" x14ac:dyDescent="0.2">
      <c r="B842" s="13"/>
    </row>
    <row r="843" spans="2:2" x14ac:dyDescent="0.2">
      <c r="B843" s="13"/>
    </row>
    <row r="844" spans="2:2" x14ac:dyDescent="0.2">
      <c r="B844" s="13"/>
    </row>
    <row r="845" spans="2:2" x14ac:dyDescent="0.2">
      <c r="B845" s="13"/>
    </row>
    <row r="846" spans="2:2" x14ac:dyDescent="0.2">
      <c r="B846" s="13"/>
    </row>
    <row r="847" spans="2:2" x14ac:dyDescent="0.2">
      <c r="B847" s="13"/>
    </row>
    <row r="848" spans="2:2" x14ac:dyDescent="0.2">
      <c r="B848" s="13"/>
    </row>
    <row r="849" spans="2:2" x14ac:dyDescent="0.2">
      <c r="B849" s="13"/>
    </row>
    <row r="850" spans="2:2" x14ac:dyDescent="0.2">
      <c r="B850" s="13"/>
    </row>
    <row r="851" spans="2:2" x14ac:dyDescent="0.2">
      <c r="B851" s="13"/>
    </row>
    <row r="852" spans="2:2" x14ac:dyDescent="0.2">
      <c r="B852" s="13"/>
    </row>
    <row r="853" spans="2:2" x14ac:dyDescent="0.2">
      <c r="B853" s="13"/>
    </row>
    <row r="854" spans="2:2" x14ac:dyDescent="0.2">
      <c r="B854" s="13"/>
    </row>
    <row r="855" spans="2:2" x14ac:dyDescent="0.2">
      <c r="B855" s="13"/>
    </row>
    <row r="856" spans="2:2" x14ac:dyDescent="0.2">
      <c r="B856" s="13"/>
    </row>
    <row r="857" spans="2:2" x14ac:dyDescent="0.2">
      <c r="B857" s="13"/>
    </row>
    <row r="858" spans="2:2" x14ac:dyDescent="0.2">
      <c r="B858" s="13"/>
    </row>
    <row r="859" spans="2:2" x14ac:dyDescent="0.2">
      <c r="B859" s="13"/>
    </row>
    <row r="860" spans="2:2" x14ac:dyDescent="0.2">
      <c r="B860" s="13"/>
    </row>
    <row r="861" spans="2:2" x14ac:dyDescent="0.2">
      <c r="B861" s="13"/>
    </row>
    <row r="862" spans="2:2" x14ac:dyDescent="0.2">
      <c r="B862" s="13"/>
    </row>
    <row r="863" spans="2:2" x14ac:dyDescent="0.2">
      <c r="B863" s="13"/>
    </row>
    <row r="864" spans="2:2" x14ac:dyDescent="0.2">
      <c r="B864" s="13"/>
    </row>
    <row r="865" spans="2:2" x14ac:dyDescent="0.2">
      <c r="B865" s="13"/>
    </row>
    <row r="866" spans="2:2" x14ac:dyDescent="0.2">
      <c r="B866" s="13"/>
    </row>
    <row r="867" spans="2:2" x14ac:dyDescent="0.2">
      <c r="B867" s="13"/>
    </row>
    <row r="868" spans="2:2" x14ac:dyDescent="0.2">
      <c r="B868" s="13"/>
    </row>
    <row r="869" spans="2:2" x14ac:dyDescent="0.2">
      <c r="B869" s="13"/>
    </row>
    <row r="870" spans="2:2" x14ac:dyDescent="0.2">
      <c r="B870" s="13"/>
    </row>
    <row r="871" spans="2:2" x14ac:dyDescent="0.2">
      <c r="B871" s="13"/>
    </row>
    <row r="872" spans="2:2" x14ac:dyDescent="0.2">
      <c r="B872" s="13"/>
    </row>
    <row r="873" spans="2:2" x14ac:dyDescent="0.2">
      <c r="B873" s="13"/>
    </row>
    <row r="874" spans="2:2" x14ac:dyDescent="0.2">
      <c r="B874" s="13"/>
    </row>
    <row r="875" spans="2:2" x14ac:dyDescent="0.2">
      <c r="B875" s="13"/>
    </row>
    <row r="876" spans="2:2" x14ac:dyDescent="0.2">
      <c r="B876" s="13"/>
    </row>
    <row r="877" spans="2:2" x14ac:dyDescent="0.2">
      <c r="B877" s="13"/>
    </row>
    <row r="878" spans="2:2" x14ac:dyDescent="0.2">
      <c r="B878" s="13"/>
    </row>
    <row r="879" spans="2:2" x14ac:dyDescent="0.2">
      <c r="B879" s="13"/>
    </row>
    <row r="880" spans="2:2" x14ac:dyDescent="0.2">
      <c r="B880" s="13"/>
    </row>
    <row r="881" spans="2:2" x14ac:dyDescent="0.2">
      <c r="B881" s="13"/>
    </row>
    <row r="882" spans="2:2" x14ac:dyDescent="0.2">
      <c r="B882" s="13"/>
    </row>
    <row r="883" spans="2:2" x14ac:dyDescent="0.2">
      <c r="B883" s="13"/>
    </row>
    <row r="884" spans="2:2" x14ac:dyDescent="0.2">
      <c r="B884" s="13"/>
    </row>
    <row r="885" spans="2:2" x14ac:dyDescent="0.2">
      <c r="B885" s="13"/>
    </row>
    <row r="886" spans="2:2" x14ac:dyDescent="0.2">
      <c r="B886" s="13"/>
    </row>
    <row r="887" spans="2:2" x14ac:dyDescent="0.2">
      <c r="B887" s="13"/>
    </row>
    <row r="888" spans="2:2" x14ac:dyDescent="0.2">
      <c r="B888" s="13"/>
    </row>
    <row r="889" spans="2:2" x14ac:dyDescent="0.2">
      <c r="B889" s="13"/>
    </row>
    <row r="890" spans="2:2" x14ac:dyDescent="0.2">
      <c r="B890" s="13"/>
    </row>
    <row r="891" spans="2:2" x14ac:dyDescent="0.2">
      <c r="B891" s="13"/>
    </row>
    <row r="892" spans="2:2" x14ac:dyDescent="0.2">
      <c r="B892" s="13"/>
    </row>
    <row r="893" spans="2:2" x14ac:dyDescent="0.2">
      <c r="B893" s="13"/>
    </row>
    <row r="894" spans="2:2" x14ac:dyDescent="0.2">
      <c r="B894" s="13"/>
    </row>
    <row r="895" spans="2:2" x14ac:dyDescent="0.2">
      <c r="B895" s="13"/>
    </row>
    <row r="896" spans="2:2" x14ac:dyDescent="0.2">
      <c r="B896" s="13"/>
    </row>
    <row r="897" spans="2:2" x14ac:dyDescent="0.2">
      <c r="B897" s="13"/>
    </row>
    <row r="898" spans="2:2" x14ac:dyDescent="0.2">
      <c r="B898" s="13"/>
    </row>
    <row r="899" spans="2:2" x14ac:dyDescent="0.2">
      <c r="B899" s="13"/>
    </row>
    <row r="900" spans="2:2" x14ac:dyDescent="0.2">
      <c r="B900" s="13"/>
    </row>
    <row r="901" spans="2:2" x14ac:dyDescent="0.2">
      <c r="B901" s="13"/>
    </row>
    <row r="902" spans="2:2" x14ac:dyDescent="0.2">
      <c r="B902" s="13"/>
    </row>
    <row r="903" spans="2:2" x14ac:dyDescent="0.2">
      <c r="B903" s="13"/>
    </row>
    <row r="904" spans="2:2" x14ac:dyDescent="0.2">
      <c r="B904" s="13"/>
    </row>
    <row r="905" spans="2:2" x14ac:dyDescent="0.2">
      <c r="B905" s="13"/>
    </row>
    <row r="906" spans="2:2" x14ac:dyDescent="0.2">
      <c r="B906" s="13"/>
    </row>
    <row r="907" spans="2:2" x14ac:dyDescent="0.2">
      <c r="B907" s="13"/>
    </row>
    <row r="908" spans="2:2" x14ac:dyDescent="0.2">
      <c r="B908" s="13"/>
    </row>
    <row r="909" spans="2:2" x14ac:dyDescent="0.2">
      <c r="B909" s="13"/>
    </row>
    <row r="910" spans="2:2" x14ac:dyDescent="0.2">
      <c r="B910" s="13"/>
    </row>
    <row r="911" spans="2:2" x14ac:dyDescent="0.2">
      <c r="B911" s="13"/>
    </row>
    <row r="912" spans="2:2" x14ac:dyDescent="0.2">
      <c r="B912" s="13"/>
    </row>
    <row r="913" spans="2:2" x14ac:dyDescent="0.2">
      <c r="B913" s="13"/>
    </row>
    <row r="914" spans="2:2" x14ac:dyDescent="0.2">
      <c r="B914" s="13"/>
    </row>
    <row r="915" spans="2:2" x14ac:dyDescent="0.2">
      <c r="B915" s="13"/>
    </row>
    <row r="916" spans="2:2" x14ac:dyDescent="0.2">
      <c r="B916" s="13"/>
    </row>
    <row r="917" spans="2:2" x14ac:dyDescent="0.2">
      <c r="B917" s="13"/>
    </row>
    <row r="918" spans="2:2" x14ac:dyDescent="0.2">
      <c r="B918" s="13"/>
    </row>
    <row r="919" spans="2:2" x14ac:dyDescent="0.2">
      <c r="B919" s="13"/>
    </row>
    <row r="920" spans="2:2" x14ac:dyDescent="0.2">
      <c r="B920" s="13"/>
    </row>
    <row r="921" spans="2:2" x14ac:dyDescent="0.2">
      <c r="B921" s="13"/>
    </row>
    <row r="922" spans="2:2" x14ac:dyDescent="0.2">
      <c r="B922" s="13"/>
    </row>
    <row r="923" spans="2:2" x14ac:dyDescent="0.2">
      <c r="B923" s="13"/>
    </row>
    <row r="924" spans="2:2" x14ac:dyDescent="0.2">
      <c r="B924" s="13"/>
    </row>
    <row r="925" spans="2:2" x14ac:dyDescent="0.2">
      <c r="B925" s="13"/>
    </row>
    <row r="926" spans="2:2" x14ac:dyDescent="0.2">
      <c r="B926" s="13"/>
    </row>
    <row r="927" spans="2:2" x14ac:dyDescent="0.2">
      <c r="B927" s="13"/>
    </row>
    <row r="928" spans="2:2" x14ac:dyDescent="0.2">
      <c r="B928" s="13"/>
    </row>
    <row r="929" spans="2:2" x14ac:dyDescent="0.2">
      <c r="B929" s="13"/>
    </row>
    <row r="930" spans="2:2" x14ac:dyDescent="0.2">
      <c r="B930" s="13"/>
    </row>
    <row r="931" spans="2:2" x14ac:dyDescent="0.2">
      <c r="B931" s="13"/>
    </row>
    <row r="932" spans="2:2" x14ac:dyDescent="0.2">
      <c r="B932" s="13"/>
    </row>
    <row r="933" spans="2:2" x14ac:dyDescent="0.2">
      <c r="B933" s="13"/>
    </row>
    <row r="934" spans="2:2" x14ac:dyDescent="0.2">
      <c r="B934" s="13"/>
    </row>
    <row r="935" spans="2:2" x14ac:dyDescent="0.2">
      <c r="B935" s="13"/>
    </row>
    <row r="936" spans="2:2" x14ac:dyDescent="0.2">
      <c r="B936" s="13"/>
    </row>
    <row r="937" spans="2:2" x14ac:dyDescent="0.2">
      <c r="B937" s="13"/>
    </row>
    <row r="938" spans="2:2" x14ac:dyDescent="0.2">
      <c r="B938" s="13"/>
    </row>
    <row r="939" spans="2:2" x14ac:dyDescent="0.2">
      <c r="B939" s="13"/>
    </row>
    <row r="940" spans="2:2" x14ac:dyDescent="0.2">
      <c r="B940" s="13"/>
    </row>
    <row r="941" spans="2:2" x14ac:dyDescent="0.2">
      <c r="B941" s="13"/>
    </row>
    <row r="942" spans="2:2" x14ac:dyDescent="0.2">
      <c r="B942" s="13"/>
    </row>
    <row r="943" spans="2:2" x14ac:dyDescent="0.2">
      <c r="B943" s="13"/>
    </row>
    <row r="944" spans="2:2" x14ac:dyDescent="0.2">
      <c r="B944" s="13"/>
    </row>
    <row r="945" spans="2:2" x14ac:dyDescent="0.2">
      <c r="B945" s="13"/>
    </row>
    <row r="946" spans="2:2" x14ac:dyDescent="0.2">
      <c r="B946" s="13"/>
    </row>
    <row r="947" spans="2:2" x14ac:dyDescent="0.2">
      <c r="B947" s="13"/>
    </row>
    <row r="948" spans="2:2" x14ac:dyDescent="0.2">
      <c r="B948" s="13"/>
    </row>
    <row r="949" spans="2:2" x14ac:dyDescent="0.2">
      <c r="B949" s="13"/>
    </row>
    <row r="950" spans="2:2" x14ac:dyDescent="0.2">
      <c r="B950" s="13"/>
    </row>
    <row r="951" spans="2:2" x14ac:dyDescent="0.2">
      <c r="B951" s="13"/>
    </row>
    <row r="952" spans="2:2" x14ac:dyDescent="0.2">
      <c r="B952" s="13"/>
    </row>
    <row r="953" spans="2:2" x14ac:dyDescent="0.2">
      <c r="B953" s="13"/>
    </row>
    <row r="954" spans="2:2" x14ac:dyDescent="0.2">
      <c r="B954" s="13"/>
    </row>
    <row r="955" spans="2:2" x14ac:dyDescent="0.2">
      <c r="B955" s="13"/>
    </row>
    <row r="956" spans="2:2" x14ac:dyDescent="0.2">
      <c r="B956" s="13"/>
    </row>
    <row r="957" spans="2:2" x14ac:dyDescent="0.2">
      <c r="B957" s="13"/>
    </row>
    <row r="958" spans="2:2" x14ac:dyDescent="0.2">
      <c r="B958" s="13"/>
    </row>
    <row r="959" spans="2:2" x14ac:dyDescent="0.2">
      <c r="B959" s="13"/>
    </row>
    <row r="960" spans="2:2" x14ac:dyDescent="0.2">
      <c r="B960" s="13"/>
    </row>
    <row r="961" spans="2:2" x14ac:dyDescent="0.2">
      <c r="B961" s="13"/>
    </row>
    <row r="962" spans="2:2" x14ac:dyDescent="0.2">
      <c r="B962" s="13"/>
    </row>
    <row r="963" spans="2:2" x14ac:dyDescent="0.2">
      <c r="B963" s="13"/>
    </row>
    <row r="964" spans="2:2" x14ac:dyDescent="0.2">
      <c r="B964" s="13"/>
    </row>
    <row r="965" spans="2:2" x14ac:dyDescent="0.2">
      <c r="B965" s="13"/>
    </row>
    <row r="966" spans="2:2" x14ac:dyDescent="0.2">
      <c r="B966" s="13"/>
    </row>
    <row r="967" spans="2:2" x14ac:dyDescent="0.2">
      <c r="B967" s="13"/>
    </row>
    <row r="968" spans="2:2" x14ac:dyDescent="0.2">
      <c r="B968" s="13"/>
    </row>
    <row r="969" spans="2:2" x14ac:dyDescent="0.2">
      <c r="B969" s="13"/>
    </row>
    <row r="970" spans="2:2" x14ac:dyDescent="0.2">
      <c r="B970" s="13"/>
    </row>
    <row r="971" spans="2:2" x14ac:dyDescent="0.2">
      <c r="B971" s="13"/>
    </row>
    <row r="972" spans="2:2" x14ac:dyDescent="0.2">
      <c r="B972" s="13"/>
    </row>
    <row r="973" spans="2:2" x14ac:dyDescent="0.2">
      <c r="B973" s="13"/>
    </row>
    <row r="974" spans="2:2" x14ac:dyDescent="0.2">
      <c r="B974" s="13"/>
    </row>
    <row r="975" spans="2:2" x14ac:dyDescent="0.2">
      <c r="B975" s="13"/>
    </row>
    <row r="976" spans="2:2" x14ac:dyDescent="0.2">
      <c r="B976" s="13"/>
    </row>
    <row r="977" spans="2:2" x14ac:dyDescent="0.2">
      <c r="B977" s="13"/>
    </row>
    <row r="978" spans="2:2" x14ac:dyDescent="0.2">
      <c r="B978" s="13"/>
    </row>
    <row r="979" spans="2:2" x14ac:dyDescent="0.2">
      <c r="B979" s="13"/>
    </row>
    <row r="980" spans="2:2" x14ac:dyDescent="0.2">
      <c r="B980" s="13"/>
    </row>
    <row r="981" spans="2:2" x14ac:dyDescent="0.2">
      <c r="B981" s="13"/>
    </row>
    <row r="982" spans="2:2" x14ac:dyDescent="0.2">
      <c r="B982" s="13"/>
    </row>
    <row r="983" spans="2:2" x14ac:dyDescent="0.2">
      <c r="B983" s="13"/>
    </row>
    <row r="984" spans="2:2" x14ac:dyDescent="0.2">
      <c r="B984" s="13"/>
    </row>
    <row r="985" spans="2:2" x14ac:dyDescent="0.2">
      <c r="B985" s="13"/>
    </row>
    <row r="986" spans="2:2" x14ac:dyDescent="0.2">
      <c r="B986" s="13"/>
    </row>
    <row r="987" spans="2:2" x14ac:dyDescent="0.2">
      <c r="B987" s="13"/>
    </row>
    <row r="988" spans="2:2" x14ac:dyDescent="0.2">
      <c r="B988" s="13"/>
    </row>
    <row r="989" spans="2:2" x14ac:dyDescent="0.2">
      <c r="B989" s="13"/>
    </row>
    <row r="990" spans="2:2" x14ac:dyDescent="0.2">
      <c r="B990" s="13"/>
    </row>
    <row r="991" spans="2:2" x14ac:dyDescent="0.2">
      <c r="B991" s="13"/>
    </row>
    <row r="992" spans="2:2" x14ac:dyDescent="0.2">
      <c r="B992" s="13"/>
    </row>
    <row r="993" spans="2:2" x14ac:dyDescent="0.2">
      <c r="B993" s="13"/>
    </row>
    <row r="994" spans="2:2" x14ac:dyDescent="0.2">
      <c r="B994" s="13"/>
    </row>
    <row r="995" spans="2:2" x14ac:dyDescent="0.2">
      <c r="B995" s="13"/>
    </row>
    <row r="996" spans="2:2" x14ac:dyDescent="0.2">
      <c r="B996" s="13"/>
    </row>
    <row r="997" spans="2:2" x14ac:dyDescent="0.2">
      <c r="B997" s="13"/>
    </row>
    <row r="998" spans="2:2" x14ac:dyDescent="0.2">
      <c r="B998" s="13"/>
    </row>
    <row r="999" spans="2:2" x14ac:dyDescent="0.2">
      <c r="B999" s="13"/>
    </row>
    <row r="1000" spans="2:2" x14ac:dyDescent="0.2">
      <c r="B1000" s="1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V481"/>
  <sheetViews>
    <sheetView workbookViewId="0"/>
  </sheetViews>
  <sheetFormatPr defaultColWidth="12.5703125" defaultRowHeight="15.75" customHeight="1" x14ac:dyDescent="0.2"/>
  <cols>
    <col min="1" max="1" width="20.42578125" customWidth="1"/>
    <col min="2" max="2" width="7.7109375" customWidth="1"/>
    <col min="3" max="3" width="10.140625" customWidth="1"/>
    <col min="4" max="4" width="23.42578125" customWidth="1"/>
    <col min="5" max="5" width="8.140625" customWidth="1"/>
    <col min="6" max="6" width="6.7109375" customWidth="1"/>
    <col min="7" max="7" width="7.42578125" customWidth="1"/>
    <col min="8" max="8" width="7.28515625" customWidth="1"/>
    <col min="9" max="9" width="6.5703125" customWidth="1"/>
    <col min="10" max="10" width="5.7109375" customWidth="1"/>
    <col min="11" max="11" width="5.42578125" customWidth="1"/>
    <col min="12" max="12" width="6.140625" customWidth="1"/>
    <col min="13" max="13" width="7.5703125" customWidth="1"/>
    <col min="14" max="14" width="6.5703125" customWidth="1"/>
    <col min="15" max="15" width="5.7109375" customWidth="1"/>
    <col min="16" max="16" width="6.140625" customWidth="1"/>
    <col min="17" max="17" width="8.85546875" customWidth="1"/>
    <col min="18" max="18" width="6.5703125" customWidth="1"/>
    <col min="19" max="19" width="5.7109375" customWidth="1"/>
    <col min="20" max="20" width="6.140625" customWidth="1"/>
    <col min="21" max="21" width="7.85546875" customWidth="1"/>
    <col min="22" max="22" width="5.7109375" customWidth="1"/>
  </cols>
  <sheetData>
    <row r="1" spans="1:22" x14ac:dyDescent="0.2">
      <c r="A1" s="1"/>
      <c r="B1" s="1"/>
      <c r="C1" s="1"/>
      <c r="D1" s="1"/>
      <c r="E1" s="2"/>
      <c r="F1" s="2"/>
      <c r="G1" s="22" t="s">
        <v>0</v>
      </c>
      <c r="H1" s="23"/>
      <c r="I1" s="23"/>
      <c r="J1" s="23"/>
      <c r="K1" s="23"/>
      <c r="L1" s="24"/>
      <c r="M1" s="22" t="s">
        <v>1</v>
      </c>
      <c r="N1" s="23"/>
      <c r="O1" s="23"/>
      <c r="P1" s="24"/>
      <c r="Q1" s="22" t="s">
        <v>2</v>
      </c>
      <c r="R1" s="23"/>
      <c r="S1" s="23"/>
      <c r="T1" s="24"/>
      <c r="U1" s="22" t="s">
        <v>3</v>
      </c>
      <c r="V1" s="24"/>
    </row>
    <row r="2" spans="1:22" x14ac:dyDescent="0.2">
      <c r="A2" s="1" t="s">
        <v>4</v>
      </c>
      <c r="B2" s="1" t="s">
        <v>5</v>
      </c>
      <c r="C2" s="1" t="s">
        <v>6</v>
      </c>
      <c r="D2" s="1" t="s">
        <v>7</v>
      </c>
      <c r="E2" s="2" t="s">
        <v>8</v>
      </c>
      <c r="F2" s="2" t="s">
        <v>9</v>
      </c>
      <c r="G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3" t="s">
        <v>15</v>
      </c>
      <c r="M2" s="2" t="s">
        <v>10</v>
      </c>
      <c r="N2" s="1" t="s">
        <v>12</v>
      </c>
      <c r="O2" s="1" t="s">
        <v>13</v>
      </c>
      <c r="P2" s="3" t="s">
        <v>15</v>
      </c>
      <c r="Q2" s="2" t="s">
        <v>16</v>
      </c>
      <c r="R2" s="1" t="s">
        <v>12</v>
      </c>
      <c r="S2" s="1" t="s">
        <v>13</v>
      </c>
      <c r="T2" s="3" t="s">
        <v>15</v>
      </c>
      <c r="U2" s="2" t="s">
        <v>17</v>
      </c>
      <c r="V2" s="3" t="s">
        <v>13</v>
      </c>
    </row>
    <row r="3" spans="1:22" x14ac:dyDescent="0.2">
      <c r="A3" s="4" t="str">
        <f t="shared" ref="A3:A257" ca="1" si="0">LEFT(D3,LEN(D3)-LEN(B3)-1)</f>
        <v>Bryce Young</v>
      </c>
      <c r="B3" s="4" t="str">
        <f ca="1">IFERROR(__xludf.DUMMYFUNCTION("INDEX(IFNA(REGEXEXTRACT(D3, ""([^ ]+)$"")))"),"CAR")</f>
        <v>CAR</v>
      </c>
      <c r="C3" s="4">
        <f t="shared" ref="C3:C66" si="1">Pts_PA*G3+Pts_PC*H3+Pts_PY*I3+Pts_PTD*J3+Pts_PI*K3+Pts_P2*L3+Pts_RA*M3+Pts_RY*N3+Pts_RTD*O3+Pts_R2*P3+Pts_Res*Q3+Pts_ReY*R3+Pts_ReTD*S3+Pts_Re2*T3+Pts_FL*U3+Pts_FTD*V3</f>
        <v>36.44</v>
      </c>
      <c r="D3" s="4" t="s">
        <v>128</v>
      </c>
      <c r="E3" s="7" t="s">
        <v>96</v>
      </c>
      <c r="F3" s="6">
        <v>42</v>
      </c>
      <c r="G3" s="7">
        <v>34</v>
      </c>
      <c r="H3" s="4">
        <v>25</v>
      </c>
      <c r="I3" s="4">
        <v>251</v>
      </c>
      <c r="J3" s="4">
        <v>3</v>
      </c>
      <c r="K3" s="4">
        <v>0</v>
      </c>
      <c r="L3" s="8">
        <v>0</v>
      </c>
      <c r="M3" s="7">
        <v>5</v>
      </c>
      <c r="N3" s="4">
        <v>24</v>
      </c>
      <c r="O3" s="4">
        <v>2</v>
      </c>
      <c r="P3" s="8">
        <v>0</v>
      </c>
      <c r="Q3" s="7">
        <v>0</v>
      </c>
      <c r="R3" s="4">
        <v>0</v>
      </c>
      <c r="S3" s="4">
        <v>0</v>
      </c>
      <c r="T3" s="8">
        <v>0</v>
      </c>
      <c r="U3" s="7">
        <v>0</v>
      </c>
      <c r="V3" s="8">
        <v>0</v>
      </c>
    </row>
    <row r="4" spans="1:22" x14ac:dyDescent="0.2">
      <c r="A4" s="4" t="str">
        <f t="shared" ca="1" si="0"/>
        <v>Jahmyr Gibbs</v>
      </c>
      <c r="B4" s="4" t="str">
        <f ca="1">IFERROR(__xludf.DUMMYFUNCTION("INDEX(IFNA(REGEXEXTRACT(D4, ""([^ ]+)$"")))"),"DET")</f>
        <v>DET</v>
      </c>
      <c r="C4" s="4">
        <f t="shared" si="1"/>
        <v>43.5</v>
      </c>
      <c r="D4" s="4" t="s">
        <v>79</v>
      </c>
      <c r="E4" s="7" t="s">
        <v>155</v>
      </c>
      <c r="F4" s="6">
        <v>40</v>
      </c>
      <c r="G4" s="7">
        <v>0</v>
      </c>
      <c r="H4" s="4">
        <v>0</v>
      </c>
      <c r="I4" s="4">
        <v>0</v>
      </c>
      <c r="J4" s="4">
        <v>0</v>
      </c>
      <c r="K4" s="4">
        <v>0</v>
      </c>
      <c r="L4" s="8">
        <v>0</v>
      </c>
      <c r="M4" s="7">
        <v>23</v>
      </c>
      <c r="N4" s="4">
        <v>139</v>
      </c>
      <c r="O4" s="4">
        <v>3</v>
      </c>
      <c r="P4" s="8">
        <v>0</v>
      </c>
      <c r="Q4" s="7">
        <v>5</v>
      </c>
      <c r="R4" s="4">
        <v>31</v>
      </c>
      <c r="S4" s="4">
        <v>1</v>
      </c>
      <c r="T4" s="8">
        <v>0</v>
      </c>
      <c r="U4" s="7">
        <v>0</v>
      </c>
      <c r="V4" s="8">
        <v>0</v>
      </c>
    </row>
    <row r="5" spans="1:22" x14ac:dyDescent="0.2">
      <c r="A5" s="4" t="str">
        <f t="shared" ca="1" si="0"/>
        <v>Bo Nix</v>
      </c>
      <c r="B5" s="4" t="str">
        <f ca="1">IFERROR(__xludf.DUMMYFUNCTION("INDEX(IFNA(REGEXEXTRACT(D5, ""([^ ]+)$"")))"),"DEN")</f>
        <v>DEN</v>
      </c>
      <c r="C5" s="4">
        <f t="shared" si="1"/>
        <v>33.54</v>
      </c>
      <c r="D5" s="4" t="s">
        <v>111</v>
      </c>
      <c r="E5" s="7" t="s">
        <v>424</v>
      </c>
      <c r="F5" s="6">
        <v>40</v>
      </c>
      <c r="G5" s="7">
        <v>29</v>
      </c>
      <c r="H5" s="4">
        <v>26</v>
      </c>
      <c r="I5" s="4">
        <v>321</v>
      </c>
      <c r="J5" s="4">
        <v>4</v>
      </c>
      <c r="K5" s="4">
        <v>0</v>
      </c>
      <c r="L5" s="8">
        <v>0</v>
      </c>
      <c r="M5" s="7">
        <v>7</v>
      </c>
      <c r="N5" s="4">
        <v>47</v>
      </c>
      <c r="O5" s="4">
        <v>0</v>
      </c>
      <c r="P5" s="8">
        <v>0</v>
      </c>
      <c r="Q5" s="7">
        <v>0</v>
      </c>
      <c r="R5" s="4">
        <v>0</v>
      </c>
      <c r="S5" s="4">
        <v>0</v>
      </c>
      <c r="T5" s="8">
        <v>0</v>
      </c>
      <c r="U5" s="7">
        <v>0</v>
      </c>
      <c r="V5" s="8">
        <v>0</v>
      </c>
    </row>
    <row r="6" spans="1:22" x14ac:dyDescent="0.2">
      <c r="A6" s="4" t="str">
        <f t="shared" ca="1" si="0"/>
        <v>Kyler Murray</v>
      </c>
      <c r="B6" s="4" t="str">
        <f ca="1">IFERROR(__xludf.DUMMYFUNCTION("INDEX(IFNA(REGEXEXTRACT(D6, ""([^ ]+)$"")))"),"ARI")</f>
        <v>ARI</v>
      </c>
      <c r="C6" s="4">
        <f t="shared" si="1"/>
        <v>27.88</v>
      </c>
      <c r="D6" s="4" t="s">
        <v>68</v>
      </c>
      <c r="E6" s="7" t="s">
        <v>340</v>
      </c>
      <c r="F6" s="6">
        <v>35</v>
      </c>
      <c r="G6" s="7">
        <v>35</v>
      </c>
      <c r="H6" s="4">
        <v>25</v>
      </c>
      <c r="I6" s="4">
        <v>242</v>
      </c>
      <c r="J6" s="4">
        <v>4</v>
      </c>
      <c r="K6" s="4">
        <v>0</v>
      </c>
      <c r="L6" s="8">
        <v>0</v>
      </c>
      <c r="M6" s="7">
        <v>3</v>
      </c>
      <c r="N6" s="4">
        <v>22</v>
      </c>
      <c r="O6" s="4">
        <v>0</v>
      </c>
      <c r="P6" s="8">
        <v>0</v>
      </c>
      <c r="Q6" s="7">
        <v>0</v>
      </c>
      <c r="R6" s="4">
        <v>0</v>
      </c>
      <c r="S6" s="4">
        <v>0</v>
      </c>
      <c r="T6" s="8">
        <v>0</v>
      </c>
      <c r="U6" s="7">
        <v>0</v>
      </c>
      <c r="V6" s="8">
        <v>0</v>
      </c>
    </row>
    <row r="7" spans="1:22" x14ac:dyDescent="0.2">
      <c r="A7" s="4" t="str">
        <f t="shared" ca="1" si="0"/>
        <v>Geno Smith</v>
      </c>
      <c r="B7" s="4" t="str">
        <f ca="1">IFERROR(__xludf.DUMMYFUNCTION("INDEX(IFNA(REGEXEXTRACT(D7, ""([^ ]+)$"")))"),"SEA")</f>
        <v>SEA</v>
      </c>
      <c r="C7" s="4">
        <f t="shared" si="1"/>
        <v>26.32</v>
      </c>
      <c r="D7" s="4" t="s">
        <v>48</v>
      </c>
      <c r="E7" s="7" t="s">
        <v>419</v>
      </c>
      <c r="F7" s="6">
        <v>33</v>
      </c>
      <c r="G7" s="7">
        <v>27</v>
      </c>
      <c r="H7" s="4">
        <v>20</v>
      </c>
      <c r="I7" s="4">
        <v>223</v>
      </c>
      <c r="J7" s="4">
        <v>4</v>
      </c>
      <c r="K7" s="4">
        <v>0</v>
      </c>
      <c r="L7" s="8">
        <v>0</v>
      </c>
      <c r="M7" s="7">
        <v>2</v>
      </c>
      <c r="N7" s="4">
        <v>14</v>
      </c>
      <c r="O7" s="4">
        <v>0</v>
      </c>
      <c r="P7" s="8">
        <v>0</v>
      </c>
      <c r="Q7" s="7">
        <v>0</v>
      </c>
      <c r="R7" s="4">
        <v>0</v>
      </c>
      <c r="S7" s="4">
        <v>0</v>
      </c>
      <c r="T7" s="8">
        <v>0</v>
      </c>
      <c r="U7" s="7">
        <v>0</v>
      </c>
      <c r="V7" s="8">
        <v>0</v>
      </c>
    </row>
    <row r="8" spans="1:22" x14ac:dyDescent="0.2">
      <c r="A8" s="4" t="str">
        <f t="shared" ca="1" si="0"/>
        <v>Aaron Rodgers</v>
      </c>
      <c r="B8" s="4" t="str">
        <f ca="1">IFERROR(__xludf.DUMMYFUNCTION("INDEX(IFNA(REGEXEXTRACT(D8, ""([^ ]+)$"")))"),"NYJ")</f>
        <v>NYJ</v>
      </c>
      <c r="C8" s="4">
        <f t="shared" si="1"/>
        <v>24.96</v>
      </c>
      <c r="D8" s="4" t="s">
        <v>117</v>
      </c>
      <c r="E8" s="7" t="s">
        <v>421</v>
      </c>
      <c r="F8" s="6">
        <v>32</v>
      </c>
      <c r="G8" s="7">
        <v>36</v>
      </c>
      <c r="H8" s="4">
        <v>23</v>
      </c>
      <c r="I8" s="4">
        <v>274</v>
      </c>
      <c r="J8" s="4">
        <v>4</v>
      </c>
      <c r="K8" s="4">
        <v>1</v>
      </c>
      <c r="L8" s="8">
        <v>0</v>
      </c>
      <c r="M8" s="7">
        <v>0</v>
      </c>
      <c r="N8" s="4">
        <v>0</v>
      </c>
      <c r="O8" s="4">
        <v>0</v>
      </c>
      <c r="P8" s="8">
        <v>0</v>
      </c>
      <c r="Q8" s="7">
        <v>0</v>
      </c>
      <c r="R8" s="4">
        <v>0</v>
      </c>
      <c r="S8" s="4">
        <v>0</v>
      </c>
      <c r="T8" s="8">
        <v>0</v>
      </c>
      <c r="U8" s="7">
        <v>0</v>
      </c>
      <c r="V8" s="8">
        <v>0</v>
      </c>
    </row>
    <row r="9" spans="1:22" x14ac:dyDescent="0.2">
      <c r="A9" s="4" t="str">
        <f t="shared" ca="1" si="0"/>
        <v>Justin Herbert</v>
      </c>
      <c r="B9" s="4" t="str">
        <f ca="1">IFERROR(__xludf.DUMMYFUNCTION("INDEX(IFNA(REGEXEXTRACT(D9, ""([^ ]+)$"")))"),"LAC")</f>
        <v>LAC</v>
      </c>
      <c r="C9" s="4">
        <f t="shared" si="1"/>
        <v>28.04</v>
      </c>
      <c r="D9" s="4" t="s">
        <v>97</v>
      </c>
      <c r="E9" s="7" t="s">
        <v>420</v>
      </c>
      <c r="F9" s="6">
        <v>31</v>
      </c>
      <c r="G9" s="7">
        <v>36</v>
      </c>
      <c r="H9" s="4">
        <v>28</v>
      </c>
      <c r="I9" s="4">
        <v>346</v>
      </c>
      <c r="J9" s="4">
        <v>2</v>
      </c>
      <c r="K9" s="4">
        <v>0</v>
      </c>
      <c r="L9" s="8">
        <v>1</v>
      </c>
      <c r="M9" s="7">
        <v>4</v>
      </c>
      <c r="N9" s="4">
        <v>42</v>
      </c>
      <c r="O9" s="4">
        <v>0</v>
      </c>
      <c r="P9" s="8">
        <v>0</v>
      </c>
      <c r="Q9" s="7">
        <v>0</v>
      </c>
      <c r="R9" s="4">
        <v>0</v>
      </c>
      <c r="S9" s="4">
        <v>0</v>
      </c>
      <c r="T9" s="8">
        <v>0</v>
      </c>
      <c r="U9" s="7">
        <v>0</v>
      </c>
      <c r="V9" s="8">
        <v>0</v>
      </c>
    </row>
    <row r="10" spans="1:22" x14ac:dyDescent="0.2">
      <c r="A10" s="4" t="str">
        <f t="shared" ca="1" si="0"/>
        <v>Drake London</v>
      </c>
      <c r="B10" s="4" t="str">
        <f ca="1">IFERROR(__xludf.DUMMYFUNCTION("INDEX(IFNA(REGEXEXTRACT(D10, ""([^ ]+)$"")))"),"ATL")</f>
        <v>ATL</v>
      </c>
      <c r="C10" s="4">
        <f t="shared" si="1"/>
        <v>35.700000000000003</v>
      </c>
      <c r="D10" s="4" t="s">
        <v>251</v>
      </c>
      <c r="E10" s="7" t="s">
        <v>29</v>
      </c>
      <c r="F10" s="6">
        <v>30</v>
      </c>
      <c r="G10" s="7">
        <v>0</v>
      </c>
      <c r="H10" s="4">
        <v>0</v>
      </c>
      <c r="I10" s="4">
        <v>0</v>
      </c>
      <c r="J10" s="4">
        <v>0</v>
      </c>
      <c r="K10" s="4">
        <v>0</v>
      </c>
      <c r="L10" s="8">
        <v>0</v>
      </c>
      <c r="M10" s="7">
        <v>0</v>
      </c>
      <c r="N10" s="4">
        <v>0</v>
      </c>
      <c r="O10" s="4">
        <v>0</v>
      </c>
      <c r="P10" s="8">
        <v>0</v>
      </c>
      <c r="Q10" s="7">
        <v>10</v>
      </c>
      <c r="R10" s="4">
        <v>187</v>
      </c>
      <c r="S10" s="4">
        <v>2</v>
      </c>
      <c r="T10" s="8">
        <v>0</v>
      </c>
      <c r="U10" s="7">
        <v>0</v>
      </c>
      <c r="V10" s="8">
        <v>0</v>
      </c>
    </row>
    <row r="11" spans="1:22" x14ac:dyDescent="0.2">
      <c r="A11" s="4" t="str">
        <f t="shared" ca="1" si="0"/>
        <v>Marcus Mariota</v>
      </c>
      <c r="B11" s="4" t="str">
        <f ca="1">IFERROR(__xludf.DUMMYFUNCTION("INDEX(IFNA(REGEXEXTRACT(D11, ""([^ ]+)$"")))"),"WAS")</f>
        <v>WAS</v>
      </c>
      <c r="C11" s="4">
        <f t="shared" si="1"/>
        <v>26.040000000000003</v>
      </c>
      <c r="D11" s="4" t="s">
        <v>496</v>
      </c>
      <c r="E11" s="7" t="s">
        <v>338</v>
      </c>
      <c r="F11" s="6">
        <v>29</v>
      </c>
      <c r="G11" s="7">
        <v>18</v>
      </c>
      <c r="H11" s="4">
        <v>15</v>
      </c>
      <c r="I11" s="4">
        <v>161</v>
      </c>
      <c r="J11" s="4">
        <v>2</v>
      </c>
      <c r="K11" s="4">
        <v>0</v>
      </c>
      <c r="L11" s="8">
        <v>0</v>
      </c>
      <c r="M11" s="7">
        <v>5</v>
      </c>
      <c r="N11" s="4">
        <v>56</v>
      </c>
      <c r="O11" s="4">
        <v>1</v>
      </c>
      <c r="P11" s="8">
        <v>0</v>
      </c>
      <c r="Q11" s="7">
        <v>0</v>
      </c>
      <c r="R11" s="4">
        <v>0</v>
      </c>
      <c r="S11" s="4">
        <v>0</v>
      </c>
      <c r="T11" s="8">
        <v>0</v>
      </c>
      <c r="U11" s="7">
        <v>0</v>
      </c>
      <c r="V11" s="8">
        <v>0</v>
      </c>
    </row>
    <row r="12" spans="1:22" x14ac:dyDescent="0.2">
      <c r="A12" s="4" t="str">
        <f t="shared" ca="1" si="0"/>
        <v>Bijan Robinson</v>
      </c>
      <c r="B12" s="4" t="str">
        <f ca="1">IFERROR(__xludf.DUMMYFUNCTION("INDEX(IFNA(REGEXEXTRACT(D12, ""([^ ]+)$"")))"),"ATL")</f>
        <v>ATL</v>
      </c>
      <c r="C12" s="4">
        <f t="shared" si="1"/>
        <v>30.3</v>
      </c>
      <c r="D12" s="4" t="s">
        <v>115</v>
      </c>
      <c r="E12" s="7" t="s">
        <v>29</v>
      </c>
      <c r="F12" s="6">
        <v>29</v>
      </c>
      <c r="G12" s="7">
        <v>0</v>
      </c>
      <c r="H12" s="4">
        <v>0</v>
      </c>
      <c r="I12" s="4">
        <v>0</v>
      </c>
      <c r="J12" s="4">
        <v>0</v>
      </c>
      <c r="K12" s="4">
        <v>0</v>
      </c>
      <c r="L12" s="8">
        <v>0</v>
      </c>
      <c r="M12" s="7">
        <v>28</v>
      </c>
      <c r="N12" s="4">
        <v>170</v>
      </c>
      <c r="O12" s="4">
        <v>2</v>
      </c>
      <c r="P12" s="8">
        <v>0</v>
      </c>
      <c r="Q12" s="7">
        <v>2</v>
      </c>
      <c r="R12" s="4">
        <v>3</v>
      </c>
      <c r="S12" s="4">
        <v>0</v>
      </c>
      <c r="T12" s="8">
        <v>0</v>
      </c>
      <c r="U12" s="7">
        <v>0</v>
      </c>
      <c r="V12" s="8">
        <v>0</v>
      </c>
    </row>
    <row r="13" spans="1:22" x14ac:dyDescent="0.2">
      <c r="A13" s="4" t="str">
        <f t="shared" ca="1" si="0"/>
        <v>Michael Penix</v>
      </c>
      <c r="B13" s="4" t="str">
        <f ca="1">IFERROR(__xludf.DUMMYFUNCTION("INDEX(IFNA(REGEXEXTRACT(D13, ""([^ ]+)$"")))"),"ATL")</f>
        <v>ATL</v>
      </c>
      <c r="C13" s="4">
        <f t="shared" si="1"/>
        <v>24.98</v>
      </c>
      <c r="D13" s="4" t="s">
        <v>533</v>
      </c>
      <c r="E13" s="7" t="s">
        <v>29</v>
      </c>
      <c r="F13" s="6">
        <v>28</v>
      </c>
      <c r="G13" s="7">
        <v>38</v>
      </c>
      <c r="H13" s="4">
        <v>21</v>
      </c>
      <c r="I13" s="4">
        <v>312</v>
      </c>
      <c r="J13" s="4">
        <v>2</v>
      </c>
      <c r="K13" s="4">
        <v>1</v>
      </c>
      <c r="L13" s="8">
        <v>0</v>
      </c>
      <c r="M13" s="7">
        <v>1</v>
      </c>
      <c r="N13" s="4">
        <v>5</v>
      </c>
      <c r="O13" s="4">
        <v>1</v>
      </c>
      <c r="P13" s="8">
        <v>0</v>
      </c>
      <c r="Q13" s="7">
        <v>0</v>
      </c>
      <c r="R13" s="4">
        <v>0</v>
      </c>
      <c r="S13" s="4">
        <v>0</v>
      </c>
      <c r="T13" s="8">
        <v>0</v>
      </c>
      <c r="U13" s="7">
        <v>0</v>
      </c>
      <c r="V13" s="8">
        <v>0</v>
      </c>
    </row>
    <row r="14" spans="1:22" x14ac:dyDescent="0.2">
      <c r="A14" s="4" t="str">
        <f t="shared" ca="1" si="0"/>
        <v>Joshua Dobbs</v>
      </c>
      <c r="B14" s="4" t="str">
        <f ca="1">IFERROR(__xludf.DUMMYFUNCTION("INDEX(IFNA(REGEXEXTRACT(D14, ""([^ ]+)$"")))"),"SF")</f>
        <v>SF</v>
      </c>
      <c r="C14" s="4">
        <f t="shared" si="1"/>
        <v>22.74</v>
      </c>
      <c r="D14" s="4" t="s">
        <v>578</v>
      </c>
      <c r="E14" s="7" t="s">
        <v>359</v>
      </c>
      <c r="F14" s="6">
        <v>27</v>
      </c>
      <c r="G14" s="7">
        <v>43</v>
      </c>
      <c r="H14" s="4">
        <v>29</v>
      </c>
      <c r="I14" s="4">
        <v>326</v>
      </c>
      <c r="J14" s="4">
        <v>2</v>
      </c>
      <c r="K14" s="4">
        <v>2</v>
      </c>
      <c r="L14" s="8">
        <v>0</v>
      </c>
      <c r="M14" s="7">
        <v>8</v>
      </c>
      <c r="N14" s="4">
        <v>17</v>
      </c>
      <c r="O14" s="4">
        <v>1</v>
      </c>
      <c r="P14" s="8">
        <v>0</v>
      </c>
      <c r="Q14" s="7">
        <v>0</v>
      </c>
      <c r="R14" s="4">
        <v>0</v>
      </c>
      <c r="S14" s="4">
        <v>0</v>
      </c>
      <c r="T14" s="8">
        <v>0</v>
      </c>
      <c r="U14" s="7">
        <v>1</v>
      </c>
      <c r="V14" s="8">
        <v>0</v>
      </c>
    </row>
    <row r="15" spans="1:22" x14ac:dyDescent="0.2">
      <c r="A15" s="4" t="str">
        <f t="shared" ca="1" si="0"/>
        <v>Derrick Henry</v>
      </c>
      <c r="B15" s="4" t="str">
        <f ca="1">IFERROR(__xludf.DUMMYFUNCTION("INDEX(IFNA(REGEXEXTRACT(D15, ""([^ ]+)$"")))"),"BAL")</f>
        <v>BAL</v>
      </c>
      <c r="C15" s="4">
        <f t="shared" si="1"/>
        <v>29.1</v>
      </c>
      <c r="D15" s="4" t="s">
        <v>108</v>
      </c>
      <c r="E15" s="7" t="s">
        <v>357</v>
      </c>
      <c r="F15" s="6">
        <v>27</v>
      </c>
      <c r="G15" s="7">
        <v>0</v>
      </c>
      <c r="H15" s="4">
        <v>0</v>
      </c>
      <c r="I15" s="4">
        <v>0</v>
      </c>
      <c r="J15" s="4">
        <v>0</v>
      </c>
      <c r="K15" s="4">
        <v>0</v>
      </c>
      <c r="L15" s="8">
        <v>0</v>
      </c>
      <c r="M15" s="7">
        <v>20</v>
      </c>
      <c r="N15" s="4">
        <v>138</v>
      </c>
      <c r="O15" s="4">
        <v>2</v>
      </c>
      <c r="P15" s="8">
        <v>0</v>
      </c>
      <c r="Q15" s="7">
        <v>2</v>
      </c>
      <c r="R15" s="4">
        <v>23</v>
      </c>
      <c r="S15" s="4">
        <v>0</v>
      </c>
      <c r="T15" s="8">
        <v>0</v>
      </c>
      <c r="U15" s="7">
        <v>0</v>
      </c>
      <c r="V15" s="8">
        <v>0</v>
      </c>
    </row>
    <row r="16" spans="1:22" x14ac:dyDescent="0.2">
      <c r="A16" s="4" t="str">
        <f t="shared" ca="1" si="0"/>
        <v>Lamar Jackson</v>
      </c>
      <c r="B16" s="4" t="str">
        <f ca="1">IFERROR(__xludf.DUMMYFUNCTION("INDEX(IFNA(REGEXEXTRACT(D16, ""([^ ]+)$"")))"),"BAL")</f>
        <v>BAL</v>
      </c>
      <c r="C16" s="4">
        <f t="shared" si="1"/>
        <v>22.98</v>
      </c>
      <c r="D16" s="4" t="s">
        <v>32</v>
      </c>
      <c r="E16" s="7" t="s">
        <v>357</v>
      </c>
      <c r="F16" s="6">
        <v>26</v>
      </c>
      <c r="G16" s="7">
        <v>32</v>
      </c>
      <c r="H16" s="4">
        <v>16</v>
      </c>
      <c r="I16" s="4">
        <v>217</v>
      </c>
      <c r="J16" s="4">
        <v>2</v>
      </c>
      <c r="K16" s="4">
        <v>0</v>
      </c>
      <c r="L16" s="8">
        <v>0</v>
      </c>
      <c r="M16" s="7">
        <v>9</v>
      </c>
      <c r="N16" s="4">
        <v>63</v>
      </c>
      <c r="O16" s="4">
        <v>0</v>
      </c>
      <c r="P16" s="8">
        <v>0</v>
      </c>
      <c r="Q16" s="7">
        <v>0</v>
      </c>
      <c r="R16" s="4">
        <v>0</v>
      </c>
      <c r="S16" s="4">
        <v>0</v>
      </c>
      <c r="T16" s="8">
        <v>0</v>
      </c>
      <c r="U16" s="7">
        <v>0</v>
      </c>
      <c r="V16" s="8">
        <v>0</v>
      </c>
    </row>
    <row r="17" spans="1:22" x14ac:dyDescent="0.2">
      <c r="A17" s="4" t="str">
        <f t="shared" ca="1" si="0"/>
        <v>Baker Mayfield</v>
      </c>
      <c r="B17" s="4" t="str">
        <f ca="1">IFERROR(__xludf.DUMMYFUNCTION("INDEX(IFNA(REGEXEXTRACT(D17, ""([^ ]+)$"")))"),"TB")</f>
        <v>TB</v>
      </c>
      <c r="C17" s="4">
        <f t="shared" si="1"/>
        <v>21.64</v>
      </c>
      <c r="D17" s="4" t="s">
        <v>18</v>
      </c>
      <c r="E17" s="7" t="s">
        <v>350</v>
      </c>
      <c r="F17" s="6">
        <v>24</v>
      </c>
      <c r="G17" s="7">
        <v>32</v>
      </c>
      <c r="H17" s="4">
        <v>21</v>
      </c>
      <c r="I17" s="4">
        <v>221</v>
      </c>
      <c r="J17" s="4">
        <v>2</v>
      </c>
      <c r="K17" s="4">
        <v>1</v>
      </c>
      <c r="L17" s="8">
        <v>0</v>
      </c>
      <c r="M17" s="7">
        <v>9</v>
      </c>
      <c r="N17" s="4">
        <v>68</v>
      </c>
      <c r="O17" s="4">
        <v>0</v>
      </c>
      <c r="P17" s="8">
        <v>0</v>
      </c>
      <c r="Q17" s="7">
        <v>0</v>
      </c>
      <c r="R17" s="4">
        <v>0</v>
      </c>
      <c r="S17" s="4">
        <v>0</v>
      </c>
      <c r="T17" s="8">
        <v>0</v>
      </c>
      <c r="U17" s="7">
        <v>0</v>
      </c>
      <c r="V17" s="8">
        <v>0</v>
      </c>
    </row>
    <row r="18" spans="1:22" x14ac:dyDescent="0.2">
      <c r="A18" s="4" t="str">
        <f t="shared" ca="1" si="0"/>
        <v>Jimmy Garoppolo</v>
      </c>
      <c r="B18" s="4" t="str">
        <f ca="1">IFERROR(__xludf.DUMMYFUNCTION("INDEX(IFNA(REGEXEXTRACT(D18, ""([^ ]+)$"")))"),"LA")</f>
        <v>LA</v>
      </c>
      <c r="C18" s="4">
        <f t="shared" si="1"/>
        <v>19.86</v>
      </c>
      <c r="D18" s="4" t="s">
        <v>1199</v>
      </c>
      <c r="E18" s="7" t="s">
        <v>353</v>
      </c>
      <c r="F18" s="6">
        <v>23</v>
      </c>
      <c r="G18" s="7">
        <v>41</v>
      </c>
      <c r="H18" s="4">
        <v>27</v>
      </c>
      <c r="I18" s="4">
        <v>334</v>
      </c>
      <c r="J18" s="4">
        <v>2</v>
      </c>
      <c r="K18" s="4">
        <v>1</v>
      </c>
      <c r="L18" s="8">
        <v>0</v>
      </c>
      <c r="M18" s="7">
        <v>2</v>
      </c>
      <c r="N18" s="4">
        <v>5</v>
      </c>
      <c r="O18" s="4">
        <v>0</v>
      </c>
      <c r="P18" s="8">
        <v>0</v>
      </c>
      <c r="Q18" s="7">
        <v>0</v>
      </c>
      <c r="R18" s="4">
        <v>0</v>
      </c>
      <c r="S18" s="4">
        <v>0</v>
      </c>
      <c r="T18" s="8">
        <v>0</v>
      </c>
      <c r="U18" s="7">
        <v>0</v>
      </c>
      <c r="V18" s="8">
        <v>0</v>
      </c>
    </row>
    <row r="19" spans="1:22" x14ac:dyDescent="0.2">
      <c r="A19" s="4" t="str">
        <f t="shared" ca="1" si="0"/>
        <v>Dameon Pierce</v>
      </c>
      <c r="B19" s="4" t="str">
        <f ca="1">IFERROR(__xludf.DUMMYFUNCTION("INDEX(IFNA(REGEXEXTRACT(D19, ""([^ ]+)$"")))"),"HOU")</f>
        <v>HOU</v>
      </c>
      <c r="C19" s="4">
        <f t="shared" si="1"/>
        <v>23.6</v>
      </c>
      <c r="D19" s="4" t="s">
        <v>267</v>
      </c>
      <c r="E19" s="7" t="s">
        <v>345</v>
      </c>
      <c r="F19" s="6">
        <v>23</v>
      </c>
      <c r="G19" s="7">
        <v>0</v>
      </c>
      <c r="H19" s="4">
        <v>0</v>
      </c>
      <c r="I19" s="4">
        <v>0</v>
      </c>
      <c r="J19" s="4">
        <v>0</v>
      </c>
      <c r="K19" s="4">
        <v>0</v>
      </c>
      <c r="L19" s="8">
        <v>0</v>
      </c>
      <c r="M19" s="7">
        <v>19</v>
      </c>
      <c r="N19" s="4">
        <v>176</v>
      </c>
      <c r="O19" s="4">
        <v>1</v>
      </c>
      <c r="P19" s="8">
        <v>0</v>
      </c>
      <c r="Q19" s="7">
        <v>0</v>
      </c>
      <c r="R19" s="4">
        <v>0</v>
      </c>
      <c r="S19" s="4">
        <v>0</v>
      </c>
      <c r="T19" s="8">
        <v>0</v>
      </c>
      <c r="U19" s="7">
        <v>0</v>
      </c>
      <c r="V19" s="8">
        <v>0</v>
      </c>
    </row>
    <row r="20" spans="1:22" x14ac:dyDescent="0.2">
      <c r="A20" s="4" t="str">
        <f t="shared" ca="1" si="0"/>
        <v>Miles Sanders</v>
      </c>
      <c r="B20" s="4" t="str">
        <f ca="1">IFERROR(__xludf.DUMMYFUNCTION("INDEX(IFNA(REGEXEXTRACT(D20, ""([^ ]+)$"")))"),"CAR")</f>
        <v>CAR</v>
      </c>
      <c r="C20" s="4">
        <f t="shared" si="1"/>
        <v>25.1</v>
      </c>
      <c r="D20" s="4" t="s">
        <v>222</v>
      </c>
      <c r="E20" s="7" t="s">
        <v>96</v>
      </c>
      <c r="F20" s="6">
        <v>23</v>
      </c>
      <c r="G20" s="7">
        <v>0</v>
      </c>
      <c r="H20" s="4">
        <v>0</v>
      </c>
      <c r="I20" s="4">
        <v>0</v>
      </c>
      <c r="J20" s="4">
        <v>0</v>
      </c>
      <c r="K20" s="4">
        <v>0</v>
      </c>
      <c r="L20" s="8">
        <v>0</v>
      </c>
      <c r="M20" s="7">
        <v>17</v>
      </c>
      <c r="N20" s="4">
        <v>66</v>
      </c>
      <c r="O20" s="4">
        <v>1</v>
      </c>
      <c r="P20" s="8">
        <v>0</v>
      </c>
      <c r="Q20" s="7">
        <v>3</v>
      </c>
      <c r="R20" s="4">
        <v>50</v>
      </c>
      <c r="S20" s="4">
        <v>1</v>
      </c>
      <c r="T20" s="8">
        <v>0</v>
      </c>
      <c r="U20" s="7">
        <v>0</v>
      </c>
      <c r="V20" s="8">
        <v>0</v>
      </c>
    </row>
    <row r="21" spans="1:22" x14ac:dyDescent="0.2">
      <c r="A21" s="4" t="str">
        <f t="shared" ca="1" si="0"/>
        <v>Jonathan Taylor</v>
      </c>
      <c r="B21" s="4" t="str">
        <f ca="1">IFERROR(__xludf.DUMMYFUNCTION("INDEX(IFNA(REGEXEXTRACT(D21, ""([^ ]+)$"")))"),"IND")</f>
        <v>IND</v>
      </c>
      <c r="C21" s="4">
        <f t="shared" si="1"/>
        <v>24.5</v>
      </c>
      <c r="D21" s="4" t="s">
        <v>119</v>
      </c>
      <c r="E21" s="7" t="s">
        <v>44</v>
      </c>
      <c r="F21" s="6">
        <v>23</v>
      </c>
      <c r="G21" s="7">
        <v>0</v>
      </c>
      <c r="H21" s="4">
        <v>0</v>
      </c>
      <c r="I21" s="4">
        <v>0</v>
      </c>
      <c r="J21" s="4">
        <v>0</v>
      </c>
      <c r="K21" s="4">
        <v>0</v>
      </c>
      <c r="L21" s="8">
        <v>0</v>
      </c>
      <c r="M21" s="7">
        <v>34</v>
      </c>
      <c r="N21" s="4">
        <v>177</v>
      </c>
      <c r="O21" s="4">
        <v>1</v>
      </c>
      <c r="P21" s="8">
        <v>0</v>
      </c>
      <c r="Q21" s="7">
        <v>1</v>
      </c>
      <c r="R21" s="4">
        <v>3</v>
      </c>
      <c r="S21" s="4">
        <v>0</v>
      </c>
      <c r="T21" s="8">
        <v>0</v>
      </c>
      <c r="U21" s="7">
        <v>0</v>
      </c>
      <c r="V21" s="8">
        <v>0</v>
      </c>
    </row>
    <row r="22" spans="1:22" x14ac:dyDescent="0.2">
      <c r="A22" s="4" t="str">
        <f t="shared" ca="1" si="0"/>
        <v>Tanner McKee</v>
      </c>
      <c r="B22" s="4" t="str">
        <f ca="1">IFERROR(__xludf.DUMMYFUNCTION("INDEX(IFNA(REGEXEXTRACT(D22, ""([^ ]+)$"")))"),"PHI")</f>
        <v>PHI</v>
      </c>
      <c r="C22" s="4">
        <f t="shared" si="1"/>
        <v>18.86</v>
      </c>
      <c r="D22" s="4" t="s">
        <v>576</v>
      </c>
      <c r="E22" s="7" t="s">
        <v>354</v>
      </c>
      <c r="F22" s="6">
        <v>22</v>
      </c>
      <c r="G22" s="7">
        <v>41</v>
      </c>
      <c r="H22" s="4">
        <v>27</v>
      </c>
      <c r="I22" s="4">
        <v>269</v>
      </c>
      <c r="J22" s="4">
        <v>2</v>
      </c>
      <c r="K22" s="4">
        <v>0</v>
      </c>
      <c r="L22" s="8">
        <v>0</v>
      </c>
      <c r="M22" s="7">
        <v>3</v>
      </c>
      <c r="N22" s="4">
        <v>1</v>
      </c>
      <c r="O22" s="4">
        <v>0</v>
      </c>
      <c r="P22" s="8">
        <v>0</v>
      </c>
      <c r="Q22" s="7">
        <v>0</v>
      </c>
      <c r="R22" s="4">
        <v>0</v>
      </c>
      <c r="S22" s="4">
        <v>0</v>
      </c>
      <c r="T22" s="8">
        <v>0</v>
      </c>
      <c r="U22" s="7">
        <v>0</v>
      </c>
      <c r="V22" s="8">
        <v>0</v>
      </c>
    </row>
    <row r="23" spans="1:22" x14ac:dyDescent="0.2">
      <c r="A23" s="4" t="str">
        <f t="shared" ca="1" si="0"/>
        <v>Joe Milton</v>
      </c>
      <c r="B23" s="4" t="str">
        <f ca="1">IFERROR(__xludf.DUMMYFUNCTION("INDEX(IFNA(REGEXEXTRACT(D23, ""([^ ]+)$"")))"),"NE")</f>
        <v>NE</v>
      </c>
      <c r="C23" s="4">
        <f t="shared" si="1"/>
        <v>19.240000000000002</v>
      </c>
      <c r="D23" s="4" t="s">
        <v>1200</v>
      </c>
      <c r="E23" s="7" t="s">
        <v>342</v>
      </c>
      <c r="F23" s="6">
        <v>21</v>
      </c>
      <c r="G23" s="7">
        <v>29</v>
      </c>
      <c r="H23" s="4">
        <v>22</v>
      </c>
      <c r="I23" s="4">
        <v>241</v>
      </c>
      <c r="J23" s="4">
        <v>1</v>
      </c>
      <c r="K23" s="4">
        <v>0</v>
      </c>
      <c r="L23" s="8">
        <v>0</v>
      </c>
      <c r="M23" s="7">
        <v>10</v>
      </c>
      <c r="N23" s="4">
        <v>16</v>
      </c>
      <c r="O23" s="4">
        <v>1</v>
      </c>
      <c r="P23" s="8">
        <v>0</v>
      </c>
      <c r="Q23" s="7">
        <v>0</v>
      </c>
      <c r="R23" s="4">
        <v>0</v>
      </c>
      <c r="S23" s="4">
        <v>0</v>
      </c>
      <c r="T23" s="8">
        <v>0</v>
      </c>
      <c r="U23" s="7">
        <v>1</v>
      </c>
      <c r="V23" s="8">
        <v>0</v>
      </c>
    </row>
    <row r="24" spans="1:22" x14ac:dyDescent="0.2">
      <c r="A24" s="4" t="str">
        <f t="shared" ca="1" si="0"/>
        <v>Aidan O'Connell</v>
      </c>
      <c r="B24" s="4" t="str">
        <f ca="1">IFERROR(__xludf.DUMMYFUNCTION("INDEX(IFNA(REGEXEXTRACT(D24, ""([^ ]+)$"")))"),"LV")</f>
        <v>LV</v>
      </c>
      <c r="C24" s="4">
        <f t="shared" si="1"/>
        <v>15.860000000000003</v>
      </c>
      <c r="D24" s="4" t="s">
        <v>426</v>
      </c>
      <c r="E24" s="7" t="s">
        <v>361</v>
      </c>
      <c r="F24" s="6">
        <v>19</v>
      </c>
      <c r="G24" s="7">
        <v>34</v>
      </c>
      <c r="H24" s="4">
        <v>24</v>
      </c>
      <c r="I24" s="4">
        <v>214</v>
      </c>
      <c r="J24" s="4">
        <v>2</v>
      </c>
      <c r="K24" s="4">
        <v>1</v>
      </c>
      <c r="L24" s="8">
        <v>0</v>
      </c>
      <c r="M24" s="7">
        <v>4</v>
      </c>
      <c r="N24" s="4">
        <v>13</v>
      </c>
      <c r="O24" s="4">
        <v>0</v>
      </c>
      <c r="P24" s="8">
        <v>0</v>
      </c>
      <c r="Q24" s="7">
        <v>0</v>
      </c>
      <c r="R24" s="4">
        <v>0</v>
      </c>
      <c r="S24" s="4">
        <v>0</v>
      </c>
      <c r="T24" s="8">
        <v>0</v>
      </c>
      <c r="U24" s="7">
        <v>0</v>
      </c>
      <c r="V24" s="8">
        <v>0</v>
      </c>
    </row>
    <row r="25" spans="1:22" x14ac:dyDescent="0.2">
      <c r="A25" s="4" t="str">
        <f t="shared" ca="1" si="0"/>
        <v>De'Von Achane</v>
      </c>
      <c r="B25" s="4" t="str">
        <f ca="1">IFERROR(__xludf.DUMMYFUNCTION("INDEX(IFNA(REGEXEXTRACT(D25, ""([^ ]+)$"")))"),"MIA")</f>
        <v>MIA</v>
      </c>
      <c r="C25" s="4">
        <f t="shared" si="1"/>
        <v>18.100000000000001</v>
      </c>
      <c r="D25" s="4" t="s">
        <v>71</v>
      </c>
      <c r="E25" s="7" t="s">
        <v>428</v>
      </c>
      <c r="F25" s="6">
        <v>18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8">
        <v>0</v>
      </c>
      <c r="M25" s="7">
        <v>11</v>
      </c>
      <c r="N25" s="4">
        <v>121</v>
      </c>
      <c r="O25" s="4">
        <v>1</v>
      </c>
      <c r="P25" s="8">
        <v>0</v>
      </c>
      <c r="Q25" s="7">
        <v>0</v>
      </c>
      <c r="R25" s="4">
        <v>0</v>
      </c>
      <c r="S25" s="4">
        <v>0</v>
      </c>
      <c r="T25" s="8">
        <v>0</v>
      </c>
      <c r="U25" s="7">
        <v>0</v>
      </c>
      <c r="V25" s="8">
        <v>0</v>
      </c>
    </row>
    <row r="26" spans="1:22" x14ac:dyDescent="0.2">
      <c r="A26" s="4" t="str">
        <f t="shared" ca="1" si="0"/>
        <v>Quentin Johnston</v>
      </c>
      <c r="B26" s="4" t="str">
        <f ca="1">IFERROR(__xludf.DUMMYFUNCTION("INDEX(IFNA(REGEXEXTRACT(D26, ""([^ ]+)$"")))"),"LAC")</f>
        <v>LAC</v>
      </c>
      <c r="C26" s="4">
        <f t="shared" si="1"/>
        <v>25.1</v>
      </c>
      <c r="D26" s="4" t="s">
        <v>192</v>
      </c>
      <c r="E26" s="7" t="s">
        <v>420</v>
      </c>
      <c r="F26" s="6">
        <v>18</v>
      </c>
      <c r="G26" s="7">
        <v>0</v>
      </c>
      <c r="H26" s="4">
        <v>0</v>
      </c>
      <c r="I26" s="4">
        <v>0</v>
      </c>
      <c r="J26" s="4">
        <v>0</v>
      </c>
      <c r="K26" s="4">
        <v>0</v>
      </c>
      <c r="L26" s="8">
        <v>0</v>
      </c>
      <c r="M26" s="7">
        <v>0</v>
      </c>
      <c r="N26" s="4">
        <v>0</v>
      </c>
      <c r="O26" s="4">
        <v>0</v>
      </c>
      <c r="P26" s="8">
        <v>0</v>
      </c>
      <c r="Q26" s="7">
        <v>13</v>
      </c>
      <c r="R26" s="4">
        <v>186</v>
      </c>
      <c r="S26" s="4">
        <v>0</v>
      </c>
      <c r="T26" s="8">
        <v>0</v>
      </c>
      <c r="U26" s="7">
        <v>0</v>
      </c>
      <c r="V26" s="8">
        <v>0</v>
      </c>
    </row>
    <row r="27" spans="1:22" x14ac:dyDescent="0.2">
      <c r="A27" s="4" t="str">
        <f t="shared" ca="1" si="0"/>
        <v>Jakobi Meyers</v>
      </c>
      <c r="B27" s="4" t="str">
        <f ca="1">IFERROR(__xludf.DUMMYFUNCTION("INDEX(IFNA(REGEXEXTRACT(D27, ""([^ ]+)$"")))"),"LV")</f>
        <v>LV</v>
      </c>
      <c r="C27" s="4">
        <f t="shared" si="1"/>
        <v>22.8</v>
      </c>
      <c r="D27" s="4" t="s">
        <v>153</v>
      </c>
      <c r="E27" s="7" t="s">
        <v>361</v>
      </c>
      <c r="F27" s="6">
        <v>18</v>
      </c>
      <c r="G27" s="7">
        <v>0</v>
      </c>
      <c r="H27" s="4">
        <v>0</v>
      </c>
      <c r="I27" s="4">
        <v>0</v>
      </c>
      <c r="J27" s="4">
        <v>0</v>
      </c>
      <c r="K27" s="4">
        <v>0</v>
      </c>
      <c r="L27" s="8">
        <v>0</v>
      </c>
      <c r="M27" s="7">
        <v>0</v>
      </c>
      <c r="N27" s="4">
        <v>0</v>
      </c>
      <c r="O27" s="4">
        <v>0</v>
      </c>
      <c r="P27" s="8">
        <v>0</v>
      </c>
      <c r="Q27" s="7">
        <v>9</v>
      </c>
      <c r="R27" s="4">
        <v>123</v>
      </c>
      <c r="S27" s="4">
        <v>1</v>
      </c>
      <c r="T27" s="8">
        <v>0</v>
      </c>
      <c r="U27" s="7">
        <v>0</v>
      </c>
      <c r="V27" s="8">
        <v>0</v>
      </c>
    </row>
    <row r="28" spans="1:22" x14ac:dyDescent="0.2">
      <c r="A28" s="4" t="str">
        <f t="shared" ca="1" si="0"/>
        <v>Kayshon Boutte</v>
      </c>
      <c r="B28" s="4" t="str">
        <f ca="1">IFERROR(__xludf.DUMMYFUNCTION("INDEX(IFNA(REGEXEXTRACT(D28, ""([^ ]+)$"")))"),"NE")</f>
        <v>NE</v>
      </c>
      <c r="C28" s="4">
        <f t="shared" si="1"/>
        <v>21.200000000000003</v>
      </c>
      <c r="D28" s="4" t="s">
        <v>448</v>
      </c>
      <c r="E28" s="7" t="s">
        <v>342</v>
      </c>
      <c r="F28" s="6">
        <v>17</v>
      </c>
      <c r="G28" s="7">
        <v>0</v>
      </c>
      <c r="H28" s="4">
        <v>0</v>
      </c>
      <c r="I28" s="4">
        <v>0</v>
      </c>
      <c r="J28" s="4">
        <v>0</v>
      </c>
      <c r="K28" s="4">
        <v>0</v>
      </c>
      <c r="L28" s="8">
        <v>0</v>
      </c>
      <c r="M28" s="7">
        <v>0</v>
      </c>
      <c r="N28" s="4">
        <v>0</v>
      </c>
      <c r="O28" s="4">
        <v>0</v>
      </c>
      <c r="P28" s="8">
        <v>0</v>
      </c>
      <c r="Q28" s="7">
        <v>7</v>
      </c>
      <c r="R28" s="4">
        <v>117</v>
      </c>
      <c r="S28" s="4">
        <v>1</v>
      </c>
      <c r="T28" s="8">
        <v>0</v>
      </c>
      <c r="U28" s="7">
        <v>0</v>
      </c>
      <c r="V28" s="8">
        <v>0</v>
      </c>
    </row>
    <row r="29" spans="1:22" x14ac:dyDescent="0.2">
      <c r="A29" s="4" t="str">
        <f t="shared" ca="1" si="0"/>
        <v>Marvin Mims</v>
      </c>
      <c r="B29" s="4" t="str">
        <f ca="1">IFERROR(__xludf.DUMMYFUNCTION("INDEX(IFNA(REGEXEXTRACT(D29, ""([^ ]+)$"")))"),"DEN")</f>
        <v>DEN</v>
      </c>
      <c r="C29" s="4">
        <f t="shared" si="1"/>
        <v>19.600000000000001</v>
      </c>
      <c r="D29" s="4" t="s">
        <v>389</v>
      </c>
      <c r="E29" s="7" t="s">
        <v>424</v>
      </c>
      <c r="F29" s="6">
        <v>17</v>
      </c>
      <c r="G29" s="7">
        <v>0</v>
      </c>
      <c r="H29" s="4">
        <v>0</v>
      </c>
      <c r="I29" s="4">
        <v>0</v>
      </c>
      <c r="J29" s="4">
        <v>0</v>
      </c>
      <c r="K29" s="4">
        <v>0</v>
      </c>
      <c r="L29" s="8">
        <v>0</v>
      </c>
      <c r="M29" s="7">
        <v>0</v>
      </c>
      <c r="N29" s="4">
        <v>0</v>
      </c>
      <c r="O29" s="4">
        <v>0</v>
      </c>
      <c r="P29" s="8">
        <v>0</v>
      </c>
      <c r="Q29" s="7">
        <v>5</v>
      </c>
      <c r="R29" s="4">
        <v>51</v>
      </c>
      <c r="S29" s="4">
        <v>2</v>
      </c>
      <c r="T29" s="8">
        <v>0</v>
      </c>
      <c r="U29" s="7">
        <v>0</v>
      </c>
      <c r="V29" s="8">
        <v>0</v>
      </c>
    </row>
    <row r="30" spans="1:22" x14ac:dyDescent="0.2">
      <c r="A30" s="4" t="str">
        <f t="shared" ca="1" si="0"/>
        <v>Greg Dortch</v>
      </c>
      <c r="B30" s="4" t="str">
        <f ca="1">IFERROR(__xludf.DUMMYFUNCTION("INDEX(IFNA(REGEXEXTRACT(D30, ""([^ ]+)$"")))"),"ARI")</f>
        <v>ARI</v>
      </c>
      <c r="C30" s="4">
        <f t="shared" si="1"/>
        <v>19.399999999999999</v>
      </c>
      <c r="D30" s="4" t="s">
        <v>171</v>
      </c>
      <c r="E30" s="7" t="s">
        <v>340</v>
      </c>
      <c r="F30" s="6">
        <v>16</v>
      </c>
      <c r="G30" s="7">
        <v>0</v>
      </c>
      <c r="H30" s="4">
        <v>0</v>
      </c>
      <c r="I30" s="4">
        <v>0</v>
      </c>
      <c r="J30" s="4">
        <v>0</v>
      </c>
      <c r="K30" s="4">
        <v>0</v>
      </c>
      <c r="L30" s="8">
        <v>0</v>
      </c>
      <c r="M30" s="7">
        <v>1</v>
      </c>
      <c r="N30" s="4">
        <v>7</v>
      </c>
      <c r="O30" s="4">
        <v>0</v>
      </c>
      <c r="P30" s="8">
        <v>0</v>
      </c>
      <c r="Q30" s="7">
        <v>4</v>
      </c>
      <c r="R30" s="4">
        <v>47</v>
      </c>
      <c r="S30" s="4">
        <v>2</v>
      </c>
      <c r="T30" s="8">
        <v>0</v>
      </c>
      <c r="U30" s="7">
        <v>0</v>
      </c>
      <c r="V30" s="8">
        <v>0</v>
      </c>
    </row>
    <row r="31" spans="1:22" x14ac:dyDescent="0.2">
      <c r="A31" s="4" t="str">
        <f t="shared" ca="1" si="0"/>
        <v>Joe Flacco</v>
      </c>
      <c r="B31" s="4" t="str">
        <f ca="1">IFERROR(__xludf.DUMMYFUNCTION("INDEX(IFNA(REGEXEXTRACT(D31, ""([^ ]+)$"")))"),"IND")</f>
        <v>IND</v>
      </c>
      <c r="C31" s="4">
        <f t="shared" si="1"/>
        <v>14.56</v>
      </c>
      <c r="D31" s="4" t="s">
        <v>464</v>
      </c>
      <c r="E31" s="7" t="s">
        <v>44</v>
      </c>
      <c r="F31" s="6">
        <v>16</v>
      </c>
      <c r="G31" s="7">
        <v>40</v>
      </c>
      <c r="H31" s="4">
        <v>23</v>
      </c>
      <c r="I31" s="4">
        <v>264</v>
      </c>
      <c r="J31" s="4">
        <v>1</v>
      </c>
      <c r="K31" s="4">
        <v>0</v>
      </c>
      <c r="L31" s="8">
        <v>0</v>
      </c>
      <c r="M31" s="7">
        <v>0</v>
      </c>
      <c r="N31" s="4">
        <v>0</v>
      </c>
      <c r="O31" s="4">
        <v>0</v>
      </c>
      <c r="P31" s="8">
        <v>0</v>
      </c>
      <c r="Q31" s="7">
        <v>0</v>
      </c>
      <c r="R31" s="4">
        <v>0</v>
      </c>
      <c r="S31" s="4">
        <v>0</v>
      </c>
      <c r="T31" s="8">
        <v>0</v>
      </c>
      <c r="U31" s="7">
        <v>0</v>
      </c>
      <c r="V31" s="8">
        <v>0</v>
      </c>
    </row>
    <row r="32" spans="1:22" x14ac:dyDescent="0.2">
      <c r="A32" s="4" t="str">
        <f t="shared" ca="1" si="0"/>
        <v>Spencer Rattler</v>
      </c>
      <c r="B32" s="4" t="str">
        <f ca="1">IFERROR(__xludf.DUMMYFUNCTION("INDEX(IFNA(REGEXEXTRACT(D32, ""([^ ]+)$"")))"),"NO")</f>
        <v>NO</v>
      </c>
      <c r="C32" s="4">
        <f t="shared" si="1"/>
        <v>14.7</v>
      </c>
      <c r="D32" s="4" t="s">
        <v>501</v>
      </c>
      <c r="E32" s="7" t="s">
        <v>31</v>
      </c>
      <c r="F32" s="6">
        <v>16</v>
      </c>
      <c r="G32" s="7">
        <v>42</v>
      </c>
      <c r="H32" s="4">
        <v>26</v>
      </c>
      <c r="I32" s="4">
        <v>240</v>
      </c>
      <c r="J32" s="4">
        <v>1</v>
      </c>
      <c r="K32" s="4">
        <v>0</v>
      </c>
      <c r="L32" s="8">
        <v>0</v>
      </c>
      <c r="M32" s="7">
        <v>1</v>
      </c>
      <c r="N32" s="4">
        <v>11</v>
      </c>
      <c r="O32" s="4">
        <v>0</v>
      </c>
      <c r="P32" s="8">
        <v>0</v>
      </c>
      <c r="Q32" s="7">
        <v>0</v>
      </c>
      <c r="R32" s="4">
        <v>0</v>
      </c>
      <c r="S32" s="4">
        <v>0</v>
      </c>
      <c r="T32" s="8">
        <v>0</v>
      </c>
      <c r="U32" s="7">
        <v>0</v>
      </c>
      <c r="V32" s="8">
        <v>0</v>
      </c>
    </row>
    <row r="33" spans="1:22" x14ac:dyDescent="0.2">
      <c r="A33" s="4" t="str">
        <f t="shared" ca="1" si="0"/>
        <v>Joe Burrow</v>
      </c>
      <c r="B33" s="4" t="str">
        <f ca="1">IFERROR(__xludf.DUMMYFUNCTION("INDEX(IFNA(REGEXEXTRACT(D33, ""([^ ]+)$"")))"),"CIN")</f>
        <v>CIN</v>
      </c>
      <c r="C33" s="4">
        <f t="shared" si="1"/>
        <v>12.98</v>
      </c>
      <c r="D33" s="4" t="s">
        <v>141</v>
      </c>
      <c r="E33" s="7" t="s">
        <v>425</v>
      </c>
      <c r="F33" s="6">
        <v>15</v>
      </c>
      <c r="G33" s="7">
        <v>46</v>
      </c>
      <c r="H33" s="4">
        <v>37</v>
      </c>
      <c r="I33" s="4">
        <v>277</v>
      </c>
      <c r="J33" s="4">
        <v>1</v>
      </c>
      <c r="K33" s="4">
        <v>1</v>
      </c>
      <c r="L33" s="8">
        <v>0</v>
      </c>
      <c r="M33" s="7">
        <v>1</v>
      </c>
      <c r="N33" s="4">
        <v>-1</v>
      </c>
      <c r="O33" s="4">
        <v>0</v>
      </c>
      <c r="P33" s="8">
        <v>0</v>
      </c>
      <c r="Q33" s="7">
        <v>0</v>
      </c>
      <c r="R33" s="4">
        <v>0</v>
      </c>
      <c r="S33" s="4">
        <v>0</v>
      </c>
      <c r="T33" s="8">
        <v>0</v>
      </c>
      <c r="U33" s="7">
        <v>0</v>
      </c>
      <c r="V33" s="8">
        <v>0</v>
      </c>
    </row>
    <row r="34" spans="1:22" x14ac:dyDescent="0.2">
      <c r="A34" s="4" t="str">
        <f t="shared" ca="1" si="0"/>
        <v>Ja'Marr Chase</v>
      </c>
      <c r="B34" s="4" t="str">
        <f ca="1">IFERROR(__xludf.DUMMYFUNCTION("INDEX(IFNA(REGEXEXTRACT(D34, ""([^ ]+)$"")))"),"CIN")</f>
        <v>CIN</v>
      </c>
      <c r="C34" s="4">
        <f t="shared" si="1"/>
        <v>20.6</v>
      </c>
      <c r="D34" s="4" t="s">
        <v>149</v>
      </c>
      <c r="E34" s="7" t="s">
        <v>425</v>
      </c>
      <c r="F34" s="6">
        <v>15</v>
      </c>
      <c r="G34" s="7">
        <v>0</v>
      </c>
      <c r="H34" s="4">
        <v>0</v>
      </c>
      <c r="I34" s="4">
        <v>0</v>
      </c>
      <c r="J34" s="4">
        <v>0</v>
      </c>
      <c r="K34" s="4">
        <v>0</v>
      </c>
      <c r="L34" s="8">
        <v>0</v>
      </c>
      <c r="M34" s="7">
        <v>0</v>
      </c>
      <c r="N34" s="4">
        <v>0</v>
      </c>
      <c r="O34" s="4">
        <v>0</v>
      </c>
      <c r="P34" s="8">
        <v>0</v>
      </c>
      <c r="Q34" s="7">
        <v>10</v>
      </c>
      <c r="R34" s="4">
        <v>96</v>
      </c>
      <c r="S34" s="4">
        <v>1</v>
      </c>
      <c r="T34" s="8">
        <v>0</v>
      </c>
      <c r="U34" s="7">
        <v>0</v>
      </c>
      <c r="V34" s="8">
        <v>0</v>
      </c>
    </row>
    <row r="35" spans="1:22" x14ac:dyDescent="0.2">
      <c r="A35" s="4" t="str">
        <f t="shared" ca="1" si="0"/>
        <v>Courtland Sutton</v>
      </c>
      <c r="B35" s="4" t="str">
        <f ca="1">IFERROR(__xludf.DUMMYFUNCTION("INDEX(IFNA(REGEXEXTRACT(D35, ""([^ ]+)$"")))"),"DEN")</f>
        <v>DEN</v>
      </c>
      <c r="C35" s="4">
        <f t="shared" si="1"/>
        <v>18.3</v>
      </c>
      <c r="D35" s="4" t="s">
        <v>203</v>
      </c>
      <c r="E35" s="7" t="s">
        <v>424</v>
      </c>
      <c r="F35" s="6">
        <v>15</v>
      </c>
      <c r="G35" s="7">
        <v>0</v>
      </c>
      <c r="H35" s="4">
        <v>0</v>
      </c>
      <c r="I35" s="4">
        <v>0</v>
      </c>
      <c r="J35" s="4">
        <v>0</v>
      </c>
      <c r="K35" s="4">
        <v>0</v>
      </c>
      <c r="L35" s="8">
        <v>0</v>
      </c>
      <c r="M35" s="7">
        <v>0</v>
      </c>
      <c r="N35" s="4">
        <v>0</v>
      </c>
      <c r="O35" s="4">
        <v>0</v>
      </c>
      <c r="P35" s="8">
        <v>0</v>
      </c>
      <c r="Q35" s="7">
        <v>5</v>
      </c>
      <c r="R35" s="4">
        <v>98</v>
      </c>
      <c r="S35" s="4">
        <v>1</v>
      </c>
      <c r="T35" s="8">
        <v>0</v>
      </c>
      <c r="U35" s="7">
        <v>0</v>
      </c>
      <c r="V35" s="8">
        <v>0</v>
      </c>
    </row>
    <row r="36" spans="1:22" x14ac:dyDescent="0.2">
      <c r="A36" s="4" t="str">
        <f t="shared" ca="1" si="0"/>
        <v>Davante Adams</v>
      </c>
      <c r="B36" s="4" t="str">
        <f ca="1">IFERROR(__xludf.DUMMYFUNCTION("INDEX(IFNA(REGEXEXTRACT(D36, ""([^ ]+)$"")))"),"NYJ")</f>
        <v>NYJ</v>
      </c>
      <c r="C36" s="4">
        <f t="shared" si="1"/>
        <v>17.8</v>
      </c>
      <c r="D36" s="4" t="s">
        <v>160</v>
      </c>
      <c r="E36" s="7" t="s">
        <v>421</v>
      </c>
      <c r="F36" s="6">
        <v>14</v>
      </c>
      <c r="G36" s="7">
        <v>0</v>
      </c>
      <c r="H36" s="4">
        <v>0</v>
      </c>
      <c r="I36" s="4">
        <v>0</v>
      </c>
      <c r="J36" s="4">
        <v>0</v>
      </c>
      <c r="K36" s="4">
        <v>0</v>
      </c>
      <c r="L36" s="8">
        <v>0</v>
      </c>
      <c r="M36" s="7">
        <v>0</v>
      </c>
      <c r="N36" s="4">
        <v>0</v>
      </c>
      <c r="O36" s="4">
        <v>0</v>
      </c>
      <c r="P36" s="8">
        <v>0</v>
      </c>
      <c r="Q36" s="7">
        <v>6</v>
      </c>
      <c r="R36" s="4">
        <v>88</v>
      </c>
      <c r="S36" s="4">
        <v>1</v>
      </c>
      <c r="T36" s="8">
        <v>0</v>
      </c>
      <c r="U36" s="7">
        <v>0</v>
      </c>
      <c r="V36" s="8">
        <v>0</v>
      </c>
    </row>
    <row r="37" spans="1:22" x14ac:dyDescent="0.2">
      <c r="A37" s="4" t="str">
        <f t="shared" ca="1" si="0"/>
        <v>Rico Dowdle</v>
      </c>
      <c r="B37" s="4" t="str">
        <f ca="1">IFERROR(__xludf.DUMMYFUNCTION("INDEX(IFNA(REGEXEXTRACT(D37, ""([^ ]+)$"")))"),"DAL")</f>
        <v>DAL</v>
      </c>
      <c r="C37" s="4">
        <f t="shared" si="1"/>
        <v>15.399999999999999</v>
      </c>
      <c r="D37" s="4" t="s">
        <v>213</v>
      </c>
      <c r="E37" s="7" t="s">
        <v>19</v>
      </c>
      <c r="F37" s="6">
        <v>14</v>
      </c>
      <c r="G37" s="7">
        <v>0</v>
      </c>
      <c r="H37" s="4">
        <v>0</v>
      </c>
      <c r="I37" s="4">
        <v>0</v>
      </c>
      <c r="J37" s="4">
        <v>0</v>
      </c>
      <c r="K37" s="4">
        <v>0</v>
      </c>
      <c r="L37" s="8">
        <v>0</v>
      </c>
      <c r="M37" s="7">
        <v>22</v>
      </c>
      <c r="N37" s="4">
        <v>72</v>
      </c>
      <c r="O37" s="4">
        <v>1</v>
      </c>
      <c r="P37" s="8">
        <v>0</v>
      </c>
      <c r="Q37" s="7">
        <v>2</v>
      </c>
      <c r="R37" s="4">
        <v>12</v>
      </c>
      <c r="S37" s="4">
        <v>0</v>
      </c>
      <c r="T37" s="8">
        <v>0</v>
      </c>
      <c r="U37" s="7">
        <v>0</v>
      </c>
      <c r="V37" s="8">
        <v>0</v>
      </c>
    </row>
    <row r="38" spans="1:22" x14ac:dyDescent="0.2">
      <c r="A38" s="4" t="str">
        <f t="shared" ca="1" si="0"/>
        <v>Pat Freiermuth</v>
      </c>
      <c r="B38" s="4" t="str">
        <f ca="1">IFERROR(__xludf.DUMMYFUNCTION("INDEX(IFNA(REGEXEXTRACT(D38, ""([^ ]+)$"")))"),"PIT")</f>
        <v>PIT</v>
      </c>
      <c r="C38" s="4">
        <f t="shared" si="1"/>
        <v>18.5</v>
      </c>
      <c r="D38" s="4" t="s">
        <v>216</v>
      </c>
      <c r="E38" s="7" t="s">
        <v>348</v>
      </c>
      <c r="F38" s="6">
        <v>14</v>
      </c>
      <c r="G38" s="7">
        <v>0</v>
      </c>
      <c r="H38" s="4">
        <v>0</v>
      </c>
      <c r="I38" s="4">
        <v>0</v>
      </c>
      <c r="J38" s="4">
        <v>0</v>
      </c>
      <c r="K38" s="4">
        <v>0</v>
      </c>
      <c r="L38" s="8">
        <v>0</v>
      </c>
      <c r="M38" s="7">
        <v>0</v>
      </c>
      <c r="N38" s="4">
        <v>0</v>
      </c>
      <c r="O38" s="4">
        <v>0</v>
      </c>
      <c r="P38" s="8">
        <v>0</v>
      </c>
      <c r="Q38" s="7">
        <v>8</v>
      </c>
      <c r="R38" s="4">
        <v>85</v>
      </c>
      <c r="S38" s="4">
        <v>1</v>
      </c>
      <c r="T38" s="8">
        <v>0</v>
      </c>
      <c r="U38" s="7">
        <v>0</v>
      </c>
      <c r="V38" s="8">
        <v>0</v>
      </c>
    </row>
    <row r="39" spans="1:22" x14ac:dyDescent="0.2">
      <c r="A39" s="4" t="str">
        <f t="shared" ca="1" si="0"/>
        <v>Breece Hall</v>
      </c>
      <c r="B39" s="4" t="str">
        <f ca="1">IFERROR(__xludf.DUMMYFUNCTION("INDEX(IFNA(REGEXEXTRACT(D39, ""([^ ]+)$"")))"),"NYJ")</f>
        <v>NYJ</v>
      </c>
      <c r="C39" s="4">
        <f t="shared" si="1"/>
        <v>16.7</v>
      </c>
      <c r="D39" s="4" t="s">
        <v>80</v>
      </c>
      <c r="E39" s="7" t="s">
        <v>421</v>
      </c>
      <c r="F39" s="6">
        <v>14</v>
      </c>
      <c r="G39" s="7">
        <v>0</v>
      </c>
      <c r="H39" s="4">
        <v>0</v>
      </c>
      <c r="I39" s="4">
        <v>0</v>
      </c>
      <c r="J39" s="4">
        <v>0</v>
      </c>
      <c r="K39" s="4">
        <v>0</v>
      </c>
      <c r="L39" s="8">
        <v>0</v>
      </c>
      <c r="M39" s="7">
        <v>12</v>
      </c>
      <c r="N39" s="4">
        <v>57</v>
      </c>
      <c r="O39" s="4">
        <v>0</v>
      </c>
      <c r="P39" s="8">
        <v>1</v>
      </c>
      <c r="Q39" s="7">
        <v>3</v>
      </c>
      <c r="R39" s="4">
        <v>15</v>
      </c>
      <c r="S39" s="4">
        <v>1</v>
      </c>
      <c r="T39" s="8">
        <v>0</v>
      </c>
      <c r="U39" s="7">
        <v>0</v>
      </c>
      <c r="V39" s="8">
        <v>0</v>
      </c>
    </row>
    <row r="40" spans="1:22" x14ac:dyDescent="0.2">
      <c r="A40" s="4" t="str">
        <f t="shared" ca="1" si="0"/>
        <v>Mar'Keise Irving</v>
      </c>
      <c r="B40" s="4" t="str">
        <f ca="1">IFERROR(__xludf.DUMMYFUNCTION("INDEX(IFNA(REGEXEXTRACT(D40, ""([^ ]+)$"")))"),"TB")</f>
        <v>TB</v>
      </c>
      <c r="C40" s="4">
        <f t="shared" si="1"/>
        <v>15.4</v>
      </c>
      <c r="D40" s="4" t="s">
        <v>143</v>
      </c>
      <c r="E40" s="7" t="s">
        <v>350</v>
      </c>
      <c r="F40" s="6">
        <v>14</v>
      </c>
      <c r="G40" s="7">
        <v>0</v>
      </c>
      <c r="H40" s="4">
        <v>0</v>
      </c>
      <c r="I40" s="4">
        <v>0</v>
      </c>
      <c r="J40" s="4">
        <v>0</v>
      </c>
      <c r="K40" s="4">
        <v>0</v>
      </c>
      <c r="L40" s="8">
        <v>0</v>
      </c>
      <c r="M40" s="7">
        <v>19</v>
      </c>
      <c r="N40" s="4">
        <v>89</v>
      </c>
      <c r="O40" s="4">
        <v>1</v>
      </c>
      <c r="P40" s="8">
        <v>0</v>
      </c>
      <c r="Q40" s="7">
        <v>2</v>
      </c>
      <c r="R40" s="4">
        <v>-5</v>
      </c>
      <c r="S40" s="4">
        <v>0</v>
      </c>
      <c r="T40" s="8">
        <v>0</v>
      </c>
      <c r="U40" s="7">
        <v>0</v>
      </c>
      <c r="V40" s="8">
        <v>0</v>
      </c>
    </row>
    <row r="41" spans="1:22" x14ac:dyDescent="0.2">
      <c r="A41" s="4" t="str">
        <f t="shared" ca="1" si="0"/>
        <v>Mac Jones</v>
      </c>
      <c r="B41" s="4" t="str">
        <f ca="1">IFERROR(__xludf.DUMMYFUNCTION("INDEX(IFNA(REGEXEXTRACT(D41, ""([^ ]+)$"")))"),"JAX")</f>
        <v>JAX</v>
      </c>
      <c r="C41" s="4">
        <f t="shared" si="1"/>
        <v>12.7</v>
      </c>
      <c r="D41" s="4" t="s">
        <v>463</v>
      </c>
      <c r="E41" s="7" t="s">
        <v>35</v>
      </c>
      <c r="F41" s="6">
        <v>14</v>
      </c>
      <c r="G41" s="7">
        <v>32</v>
      </c>
      <c r="H41" s="4">
        <v>20</v>
      </c>
      <c r="I41" s="4">
        <v>225</v>
      </c>
      <c r="J41" s="4">
        <v>1</v>
      </c>
      <c r="K41" s="4">
        <v>1</v>
      </c>
      <c r="L41" s="8">
        <v>0</v>
      </c>
      <c r="M41" s="7">
        <v>5</v>
      </c>
      <c r="N41" s="4">
        <v>17</v>
      </c>
      <c r="O41" s="4">
        <v>0</v>
      </c>
      <c r="P41" s="8">
        <v>0</v>
      </c>
      <c r="Q41" s="7">
        <v>0</v>
      </c>
      <c r="R41" s="4">
        <v>0</v>
      </c>
      <c r="S41" s="4">
        <v>0</v>
      </c>
      <c r="T41" s="8">
        <v>0</v>
      </c>
      <c r="U41" s="7">
        <v>0</v>
      </c>
      <c r="V41" s="8">
        <v>0</v>
      </c>
    </row>
    <row r="42" spans="1:22" x14ac:dyDescent="0.2">
      <c r="A42" s="4" t="str">
        <f t="shared" ca="1" si="0"/>
        <v>Will Levis</v>
      </c>
      <c r="B42" s="4" t="str">
        <f ca="1">IFERROR(__xludf.DUMMYFUNCTION("INDEX(IFNA(REGEXEXTRACT(D42, ""([^ ]+)$"")))"),"TEN")</f>
        <v>TEN</v>
      </c>
      <c r="C42" s="4">
        <f t="shared" si="1"/>
        <v>11.8</v>
      </c>
      <c r="D42" s="4" t="s">
        <v>125</v>
      </c>
      <c r="E42" s="7" t="s">
        <v>25</v>
      </c>
      <c r="F42" s="6">
        <v>14</v>
      </c>
      <c r="G42" s="7">
        <v>17</v>
      </c>
      <c r="H42" s="4">
        <v>9</v>
      </c>
      <c r="I42" s="4">
        <v>175</v>
      </c>
      <c r="J42" s="4">
        <v>1</v>
      </c>
      <c r="K42" s="4">
        <v>0</v>
      </c>
      <c r="L42" s="8">
        <v>1</v>
      </c>
      <c r="M42" s="7">
        <v>4</v>
      </c>
      <c r="N42" s="4">
        <v>8</v>
      </c>
      <c r="O42" s="4">
        <v>0</v>
      </c>
      <c r="P42" s="8">
        <v>0</v>
      </c>
      <c r="Q42" s="7">
        <v>0</v>
      </c>
      <c r="R42" s="4">
        <v>0</v>
      </c>
      <c r="S42" s="4">
        <v>0</v>
      </c>
      <c r="T42" s="8">
        <v>0</v>
      </c>
      <c r="U42" s="7">
        <v>1</v>
      </c>
      <c r="V42" s="8">
        <v>0</v>
      </c>
    </row>
    <row r="43" spans="1:22" x14ac:dyDescent="0.2">
      <c r="A43" s="4" t="str">
        <f t="shared" ca="1" si="0"/>
        <v>Rashod Bateman</v>
      </c>
      <c r="B43" s="4" t="str">
        <f ca="1">IFERROR(__xludf.DUMMYFUNCTION("INDEX(IFNA(REGEXEXTRACT(D43, ""([^ ]+)$"")))"),"BAL")</f>
        <v>BAL</v>
      </c>
      <c r="C43" s="4">
        <f t="shared" si="1"/>
        <v>16.100000000000001</v>
      </c>
      <c r="D43" s="4" t="s">
        <v>161</v>
      </c>
      <c r="E43" s="7" t="s">
        <v>357</v>
      </c>
      <c r="F43" s="6">
        <v>13</v>
      </c>
      <c r="G43" s="7">
        <v>0</v>
      </c>
      <c r="H43" s="4">
        <v>0</v>
      </c>
      <c r="I43" s="4">
        <v>0</v>
      </c>
      <c r="J43" s="4">
        <v>0</v>
      </c>
      <c r="K43" s="4">
        <v>0</v>
      </c>
      <c r="L43" s="8">
        <v>0</v>
      </c>
      <c r="M43" s="7">
        <v>0</v>
      </c>
      <c r="N43" s="4">
        <v>0</v>
      </c>
      <c r="O43" s="4">
        <v>0</v>
      </c>
      <c r="P43" s="8">
        <v>0</v>
      </c>
      <c r="Q43" s="7">
        <v>5</v>
      </c>
      <c r="R43" s="4">
        <v>76</v>
      </c>
      <c r="S43" s="4">
        <v>1</v>
      </c>
      <c r="T43" s="8">
        <v>0</v>
      </c>
      <c r="U43" s="7">
        <v>0</v>
      </c>
      <c r="V43" s="8">
        <v>0</v>
      </c>
    </row>
    <row r="44" spans="1:22" x14ac:dyDescent="0.2">
      <c r="A44" s="4" t="str">
        <f t="shared" ca="1" si="0"/>
        <v>Allen Lazard</v>
      </c>
      <c r="B44" s="4" t="str">
        <f ca="1">IFERROR(__xludf.DUMMYFUNCTION("INDEX(IFNA(REGEXEXTRACT(D44, ""([^ ]+)$"")))"),"NYJ")</f>
        <v>NYJ</v>
      </c>
      <c r="C44" s="4">
        <f t="shared" si="1"/>
        <v>14.600000000000001</v>
      </c>
      <c r="D44" s="4" t="s">
        <v>38</v>
      </c>
      <c r="E44" s="7" t="s">
        <v>421</v>
      </c>
      <c r="F44" s="6">
        <v>13</v>
      </c>
      <c r="G44" s="7">
        <v>1</v>
      </c>
      <c r="H44" s="4">
        <v>0</v>
      </c>
      <c r="I44" s="4">
        <v>0</v>
      </c>
      <c r="J44" s="4">
        <v>0</v>
      </c>
      <c r="K44" s="4">
        <v>0</v>
      </c>
      <c r="L44" s="8">
        <v>0</v>
      </c>
      <c r="M44" s="7">
        <v>0</v>
      </c>
      <c r="N44" s="4">
        <v>0</v>
      </c>
      <c r="O44" s="4">
        <v>0</v>
      </c>
      <c r="P44" s="8">
        <v>0</v>
      </c>
      <c r="Q44" s="7">
        <v>3</v>
      </c>
      <c r="R44" s="4">
        <v>71</v>
      </c>
      <c r="S44" s="4">
        <v>1</v>
      </c>
      <c r="T44" s="8">
        <v>0</v>
      </c>
      <c r="U44" s="7">
        <v>0</v>
      </c>
      <c r="V44" s="8">
        <v>0</v>
      </c>
    </row>
    <row r="45" spans="1:22" x14ac:dyDescent="0.2">
      <c r="A45" s="4" t="str">
        <f t="shared" ca="1" si="0"/>
        <v>Jalen McMillan</v>
      </c>
      <c r="B45" s="4" t="str">
        <f ca="1">IFERROR(__xludf.DUMMYFUNCTION("INDEX(IFNA(REGEXEXTRACT(D45, ""([^ ]+)$"")))"),"TB")</f>
        <v>TB</v>
      </c>
      <c r="C45" s="4">
        <f t="shared" si="1"/>
        <v>16.5</v>
      </c>
      <c r="D45" s="4" t="s">
        <v>127</v>
      </c>
      <c r="E45" s="7" t="s">
        <v>350</v>
      </c>
      <c r="F45" s="6">
        <v>13</v>
      </c>
      <c r="G45" s="7">
        <v>0</v>
      </c>
      <c r="H45" s="4">
        <v>0</v>
      </c>
      <c r="I45" s="4">
        <v>0</v>
      </c>
      <c r="J45" s="4">
        <v>0</v>
      </c>
      <c r="K45" s="4">
        <v>0</v>
      </c>
      <c r="L45" s="8">
        <v>0</v>
      </c>
      <c r="M45" s="7">
        <v>1</v>
      </c>
      <c r="N45" s="4">
        <v>6</v>
      </c>
      <c r="O45" s="4">
        <v>0</v>
      </c>
      <c r="P45" s="8">
        <v>0</v>
      </c>
      <c r="Q45" s="7">
        <v>5</v>
      </c>
      <c r="R45" s="4">
        <v>74</v>
      </c>
      <c r="S45" s="4">
        <v>1</v>
      </c>
      <c r="T45" s="8">
        <v>0</v>
      </c>
      <c r="U45" s="7">
        <v>0</v>
      </c>
      <c r="V45" s="8">
        <v>0</v>
      </c>
    </row>
    <row r="46" spans="1:22" x14ac:dyDescent="0.2">
      <c r="A46" s="4" t="str">
        <f t="shared" ca="1" si="0"/>
        <v>D.J. Moore</v>
      </c>
      <c r="B46" s="4" t="str">
        <f ca="1">IFERROR(__xludf.DUMMYFUNCTION("INDEX(IFNA(REGEXEXTRACT(D46, ""([^ ]+)$"")))"),"CHI")</f>
        <v>CHI</v>
      </c>
      <c r="C46" s="4">
        <f t="shared" si="1"/>
        <v>17.600000000000001</v>
      </c>
      <c r="D46" s="4" t="s">
        <v>177</v>
      </c>
      <c r="E46" s="7" t="s">
        <v>355</v>
      </c>
      <c r="F46" s="6">
        <v>13</v>
      </c>
      <c r="G46" s="7">
        <v>0</v>
      </c>
      <c r="H46" s="4">
        <v>0</v>
      </c>
      <c r="I46" s="4">
        <v>0</v>
      </c>
      <c r="J46" s="4">
        <v>0</v>
      </c>
      <c r="K46" s="4">
        <v>0</v>
      </c>
      <c r="L46" s="8">
        <v>0</v>
      </c>
      <c r="M46" s="7">
        <v>1</v>
      </c>
      <c r="N46" s="4">
        <v>5</v>
      </c>
      <c r="O46" s="4">
        <v>0</v>
      </c>
      <c r="P46" s="8">
        <v>0</v>
      </c>
      <c r="Q46" s="7">
        <v>9</v>
      </c>
      <c r="R46" s="4">
        <v>86</v>
      </c>
      <c r="S46" s="4">
        <v>1</v>
      </c>
      <c r="T46" s="8">
        <v>0</v>
      </c>
      <c r="U46" s="7">
        <v>1</v>
      </c>
      <c r="V46" s="8">
        <v>0</v>
      </c>
    </row>
    <row r="47" spans="1:22" x14ac:dyDescent="0.2">
      <c r="A47" s="4" t="str">
        <f t="shared" ca="1" si="0"/>
        <v>Emanuel Wilson</v>
      </c>
      <c r="B47" s="4" t="str">
        <f ca="1">IFERROR(__xludf.DUMMYFUNCTION("INDEX(IFNA(REGEXEXTRACT(D47, ""([^ ]+)$"")))"),"GB")</f>
        <v>GB</v>
      </c>
      <c r="C47" s="4">
        <f t="shared" si="1"/>
        <v>13.600000000000001</v>
      </c>
      <c r="D47" s="4" t="s">
        <v>184</v>
      </c>
      <c r="E47" s="7" t="s">
        <v>343</v>
      </c>
      <c r="F47" s="6">
        <v>13</v>
      </c>
      <c r="G47" s="7">
        <v>0</v>
      </c>
      <c r="H47" s="4">
        <v>0</v>
      </c>
      <c r="I47" s="4">
        <v>0</v>
      </c>
      <c r="J47" s="4">
        <v>0</v>
      </c>
      <c r="K47" s="4">
        <v>0</v>
      </c>
      <c r="L47" s="8">
        <v>0</v>
      </c>
      <c r="M47" s="7">
        <v>14</v>
      </c>
      <c r="N47" s="4">
        <v>73</v>
      </c>
      <c r="O47" s="4">
        <v>1</v>
      </c>
      <c r="P47" s="8">
        <v>0</v>
      </c>
      <c r="Q47" s="7">
        <v>1</v>
      </c>
      <c r="R47" s="4">
        <v>-2</v>
      </c>
      <c r="S47" s="4">
        <v>0</v>
      </c>
      <c r="T47" s="8">
        <v>0</v>
      </c>
      <c r="U47" s="7">
        <v>0</v>
      </c>
      <c r="V47" s="8">
        <v>0</v>
      </c>
    </row>
    <row r="48" spans="1:22" x14ac:dyDescent="0.2">
      <c r="A48" s="4" t="str">
        <f t="shared" ca="1" si="0"/>
        <v>Jordan Akins</v>
      </c>
      <c r="B48" s="4" t="str">
        <f ca="1">IFERROR(__xludf.DUMMYFUNCTION("INDEX(IFNA(REGEXEXTRACT(D48, ""([^ ]+)$"")))"),"CLE")</f>
        <v>CLE</v>
      </c>
      <c r="C48" s="4">
        <f t="shared" si="1"/>
        <v>15</v>
      </c>
      <c r="D48" s="4" t="s">
        <v>207</v>
      </c>
      <c r="E48" s="7" t="s">
        <v>347</v>
      </c>
      <c r="F48" s="6">
        <v>12</v>
      </c>
      <c r="G48" s="7">
        <v>0</v>
      </c>
      <c r="H48" s="4">
        <v>0</v>
      </c>
      <c r="I48" s="4">
        <v>0</v>
      </c>
      <c r="J48" s="4">
        <v>0</v>
      </c>
      <c r="K48" s="4">
        <v>0</v>
      </c>
      <c r="L48" s="8">
        <v>0</v>
      </c>
      <c r="M48" s="7">
        <v>0</v>
      </c>
      <c r="N48" s="4">
        <v>0</v>
      </c>
      <c r="O48" s="4">
        <v>0</v>
      </c>
      <c r="P48" s="8">
        <v>0</v>
      </c>
      <c r="Q48" s="7">
        <v>6</v>
      </c>
      <c r="R48" s="4">
        <v>60</v>
      </c>
      <c r="S48" s="4">
        <v>1</v>
      </c>
      <c r="T48" s="8">
        <v>0</v>
      </c>
      <c r="U48" s="7">
        <v>0</v>
      </c>
      <c r="V48" s="8">
        <v>0</v>
      </c>
    </row>
    <row r="49" spans="1:22" x14ac:dyDescent="0.2">
      <c r="A49" s="4" t="str">
        <f t="shared" ca="1" si="0"/>
        <v>Re'Mahn Davis</v>
      </c>
      <c r="B49" s="4" t="str">
        <f ca="1">IFERROR(__xludf.DUMMYFUNCTION("INDEX(IFNA(REGEXEXTRACT(D49, ""([^ ]+)$"")))"),"BUF")</f>
        <v>BUF</v>
      </c>
      <c r="C49" s="4">
        <f t="shared" si="1"/>
        <v>13.5</v>
      </c>
      <c r="D49" s="4" t="s">
        <v>211</v>
      </c>
      <c r="E49" s="7" t="s">
        <v>346</v>
      </c>
      <c r="F49" s="6">
        <v>12</v>
      </c>
      <c r="G49" s="7">
        <v>0</v>
      </c>
      <c r="H49" s="4">
        <v>0</v>
      </c>
      <c r="I49" s="4">
        <v>0</v>
      </c>
      <c r="J49" s="4">
        <v>0</v>
      </c>
      <c r="K49" s="4">
        <v>0</v>
      </c>
      <c r="L49" s="8">
        <v>0</v>
      </c>
      <c r="M49" s="7">
        <v>15</v>
      </c>
      <c r="N49" s="4">
        <v>64</v>
      </c>
      <c r="O49" s="4">
        <v>0</v>
      </c>
      <c r="P49" s="8">
        <v>0</v>
      </c>
      <c r="Q49" s="7">
        <v>2</v>
      </c>
      <c r="R49" s="4">
        <v>1</v>
      </c>
      <c r="S49" s="4">
        <v>1</v>
      </c>
      <c r="T49" s="8">
        <v>0</v>
      </c>
      <c r="U49" s="7">
        <v>0</v>
      </c>
      <c r="V49" s="8">
        <v>0</v>
      </c>
    </row>
    <row r="50" spans="1:22" x14ac:dyDescent="0.2">
      <c r="A50" s="4" t="str">
        <f t="shared" ca="1" si="0"/>
        <v>Noah Fant</v>
      </c>
      <c r="B50" s="4" t="str">
        <f ca="1">IFERROR(__xludf.DUMMYFUNCTION("INDEX(IFNA(REGEXEXTRACT(D50, ""([^ ]+)$"")))"),"SEA")</f>
        <v>SEA</v>
      </c>
      <c r="C50" s="4">
        <f t="shared" si="1"/>
        <v>14.8</v>
      </c>
      <c r="D50" s="4" t="s">
        <v>239</v>
      </c>
      <c r="E50" s="7" t="s">
        <v>419</v>
      </c>
      <c r="F50" s="6">
        <v>12</v>
      </c>
      <c r="G50" s="7">
        <v>0</v>
      </c>
      <c r="H50" s="4">
        <v>0</v>
      </c>
      <c r="I50" s="4">
        <v>0</v>
      </c>
      <c r="J50" s="4">
        <v>0</v>
      </c>
      <c r="K50" s="4">
        <v>0</v>
      </c>
      <c r="L50" s="8">
        <v>0</v>
      </c>
      <c r="M50" s="7">
        <v>0</v>
      </c>
      <c r="N50" s="4">
        <v>0</v>
      </c>
      <c r="O50" s="4">
        <v>0</v>
      </c>
      <c r="P50" s="8">
        <v>0</v>
      </c>
      <c r="Q50" s="7">
        <v>5</v>
      </c>
      <c r="R50" s="4">
        <v>63</v>
      </c>
      <c r="S50" s="4">
        <v>1</v>
      </c>
      <c r="T50" s="8">
        <v>0</v>
      </c>
      <c r="U50" s="7">
        <v>0</v>
      </c>
      <c r="V50" s="8">
        <v>0</v>
      </c>
    </row>
    <row r="51" spans="1:22" x14ac:dyDescent="0.2">
      <c r="A51" s="4" t="str">
        <f t="shared" ca="1" si="0"/>
        <v>Marvin Harrison</v>
      </c>
      <c r="B51" s="4" t="str">
        <f ca="1">IFERROR(__xludf.DUMMYFUNCTION("INDEX(IFNA(REGEXEXTRACT(D51, ""([^ ]+)$"")))"),"ARI")</f>
        <v>ARI</v>
      </c>
      <c r="C51" s="4">
        <f t="shared" si="1"/>
        <v>14.8</v>
      </c>
      <c r="D51" s="4" t="s">
        <v>299</v>
      </c>
      <c r="E51" s="7" t="s">
        <v>340</v>
      </c>
      <c r="F51" s="6">
        <v>12</v>
      </c>
      <c r="G51" s="7">
        <v>0</v>
      </c>
      <c r="H51" s="4">
        <v>0</v>
      </c>
      <c r="I51" s="4">
        <v>0</v>
      </c>
      <c r="J51" s="4">
        <v>0</v>
      </c>
      <c r="K51" s="4">
        <v>0</v>
      </c>
      <c r="L51" s="8">
        <v>0</v>
      </c>
      <c r="M51" s="7">
        <v>0</v>
      </c>
      <c r="N51" s="4">
        <v>0</v>
      </c>
      <c r="O51" s="4">
        <v>0</v>
      </c>
      <c r="P51" s="8">
        <v>0</v>
      </c>
      <c r="Q51" s="7">
        <v>5</v>
      </c>
      <c r="R51" s="4">
        <v>63</v>
      </c>
      <c r="S51" s="4">
        <v>1</v>
      </c>
      <c r="T51" s="8">
        <v>0</v>
      </c>
      <c r="U51" s="7">
        <v>0</v>
      </c>
      <c r="V51" s="8">
        <v>0</v>
      </c>
    </row>
    <row r="52" spans="1:22" x14ac:dyDescent="0.2">
      <c r="A52" s="4" t="str">
        <f t="shared" ca="1" si="0"/>
        <v>Trey McBride</v>
      </c>
      <c r="B52" s="4" t="str">
        <f ca="1">IFERROR(__xludf.DUMMYFUNCTION("INDEX(IFNA(REGEXEXTRACT(D52, ""([^ ]+)$"")))"),"ARI")</f>
        <v>ARI</v>
      </c>
      <c r="C52" s="4">
        <f t="shared" si="1"/>
        <v>16</v>
      </c>
      <c r="D52" s="4" t="s">
        <v>197</v>
      </c>
      <c r="E52" s="7" t="s">
        <v>340</v>
      </c>
      <c r="F52" s="6">
        <v>12</v>
      </c>
      <c r="G52" s="7">
        <v>0</v>
      </c>
      <c r="H52" s="4">
        <v>0</v>
      </c>
      <c r="I52" s="4">
        <v>0</v>
      </c>
      <c r="J52" s="4">
        <v>0</v>
      </c>
      <c r="K52" s="4">
        <v>0</v>
      </c>
      <c r="L52" s="8">
        <v>0</v>
      </c>
      <c r="M52" s="7">
        <v>0</v>
      </c>
      <c r="N52" s="4">
        <v>0</v>
      </c>
      <c r="O52" s="4">
        <v>0</v>
      </c>
      <c r="P52" s="8">
        <v>0</v>
      </c>
      <c r="Q52" s="7">
        <v>7</v>
      </c>
      <c r="R52" s="4">
        <v>65</v>
      </c>
      <c r="S52" s="4">
        <v>1</v>
      </c>
      <c r="T52" s="8">
        <v>0</v>
      </c>
      <c r="U52" s="7">
        <v>0</v>
      </c>
      <c r="V52" s="8">
        <v>0</v>
      </c>
    </row>
    <row r="53" spans="1:22" x14ac:dyDescent="0.2">
      <c r="A53" s="4" t="str">
        <f t="shared" ca="1" si="0"/>
        <v>Terry McLaurin</v>
      </c>
      <c r="B53" s="4" t="str">
        <f ca="1">IFERROR(__xludf.DUMMYFUNCTION("INDEX(IFNA(REGEXEXTRACT(D53, ""([^ ]+)$"")))"),"WAS")</f>
        <v>WAS</v>
      </c>
      <c r="C53" s="4">
        <f t="shared" si="1"/>
        <v>16.2</v>
      </c>
      <c r="D53" s="4" t="s">
        <v>255</v>
      </c>
      <c r="E53" s="7" t="s">
        <v>338</v>
      </c>
      <c r="F53" s="6">
        <v>12</v>
      </c>
      <c r="G53" s="7">
        <v>0</v>
      </c>
      <c r="H53" s="4">
        <v>0</v>
      </c>
      <c r="I53" s="4">
        <v>0</v>
      </c>
      <c r="J53" s="4">
        <v>0</v>
      </c>
      <c r="K53" s="4">
        <v>0</v>
      </c>
      <c r="L53" s="8">
        <v>0</v>
      </c>
      <c r="M53" s="7">
        <v>0</v>
      </c>
      <c r="N53" s="4">
        <v>0</v>
      </c>
      <c r="O53" s="4">
        <v>0</v>
      </c>
      <c r="P53" s="8">
        <v>0</v>
      </c>
      <c r="Q53" s="7">
        <v>8</v>
      </c>
      <c r="R53" s="4">
        <v>62</v>
      </c>
      <c r="S53" s="4">
        <v>1</v>
      </c>
      <c r="T53" s="8">
        <v>0</v>
      </c>
      <c r="U53" s="7">
        <v>0</v>
      </c>
      <c r="V53" s="8">
        <v>0</v>
      </c>
    </row>
    <row r="54" spans="1:22" x14ac:dyDescent="0.2">
      <c r="A54" s="4" t="str">
        <f t="shared" ca="1" si="0"/>
        <v>Malik Nabers</v>
      </c>
      <c r="B54" s="4" t="str">
        <f ca="1">IFERROR(__xludf.DUMMYFUNCTION("INDEX(IFNA(REGEXEXTRACT(D54, ""([^ ]+)$"")))"),"NYG")</f>
        <v>NYG</v>
      </c>
      <c r="C54" s="4">
        <f t="shared" si="1"/>
        <v>14.9</v>
      </c>
      <c r="D54" s="4" t="s">
        <v>154</v>
      </c>
      <c r="E54" s="7" t="s">
        <v>27</v>
      </c>
      <c r="F54" s="6">
        <v>12</v>
      </c>
      <c r="G54" s="7">
        <v>0</v>
      </c>
      <c r="H54" s="4">
        <v>0</v>
      </c>
      <c r="I54" s="4">
        <v>0</v>
      </c>
      <c r="J54" s="4">
        <v>0</v>
      </c>
      <c r="K54" s="4">
        <v>0</v>
      </c>
      <c r="L54" s="8">
        <v>0</v>
      </c>
      <c r="M54" s="7">
        <v>0</v>
      </c>
      <c r="N54" s="4">
        <v>0</v>
      </c>
      <c r="O54" s="4">
        <v>0</v>
      </c>
      <c r="P54" s="8">
        <v>0</v>
      </c>
      <c r="Q54" s="7">
        <v>5</v>
      </c>
      <c r="R54" s="4">
        <v>64</v>
      </c>
      <c r="S54" s="4">
        <v>1</v>
      </c>
      <c r="T54" s="8">
        <v>0</v>
      </c>
      <c r="U54" s="7">
        <v>0</v>
      </c>
      <c r="V54" s="8">
        <v>0</v>
      </c>
    </row>
    <row r="55" spans="1:22" x14ac:dyDescent="0.2">
      <c r="A55" s="4" t="str">
        <f t="shared" ca="1" si="0"/>
        <v>Ricky Pearsall</v>
      </c>
      <c r="B55" s="4" t="str">
        <f ca="1">IFERROR(__xludf.DUMMYFUNCTION("INDEX(IFNA(REGEXEXTRACT(D55, ""([^ ]+)$"")))"),"SF")</f>
        <v>SF</v>
      </c>
      <c r="C55" s="4">
        <f t="shared" si="1"/>
        <v>15.9</v>
      </c>
      <c r="D55" s="4" t="s">
        <v>528</v>
      </c>
      <c r="E55" s="7" t="s">
        <v>359</v>
      </c>
      <c r="F55" s="6">
        <v>12</v>
      </c>
      <c r="G55" s="7">
        <v>0</v>
      </c>
      <c r="H55" s="4">
        <v>0</v>
      </c>
      <c r="I55" s="4">
        <v>0</v>
      </c>
      <c r="J55" s="4">
        <v>0</v>
      </c>
      <c r="K55" s="4">
        <v>0</v>
      </c>
      <c r="L55" s="8">
        <v>0</v>
      </c>
      <c r="M55" s="7">
        <v>0</v>
      </c>
      <c r="N55" s="4">
        <v>0</v>
      </c>
      <c r="O55" s="4">
        <v>0</v>
      </c>
      <c r="P55" s="8">
        <v>0</v>
      </c>
      <c r="Q55" s="7">
        <v>6</v>
      </c>
      <c r="R55" s="4">
        <v>69</v>
      </c>
      <c r="S55" s="4">
        <v>1</v>
      </c>
      <c r="T55" s="8">
        <v>0</v>
      </c>
      <c r="U55" s="7">
        <v>0</v>
      </c>
      <c r="V55" s="8">
        <v>0</v>
      </c>
    </row>
    <row r="56" spans="1:22" x14ac:dyDescent="0.2">
      <c r="A56" s="4" t="str">
        <f t="shared" ca="1" si="0"/>
        <v>D'Andre Swift</v>
      </c>
      <c r="B56" s="4" t="str">
        <f ca="1">IFERROR(__xludf.DUMMYFUNCTION("INDEX(IFNA(REGEXEXTRACT(D56, ""([^ ]+)$"")))"),"CHI")</f>
        <v>CHI</v>
      </c>
      <c r="C56" s="4">
        <f t="shared" si="1"/>
        <v>12.5</v>
      </c>
      <c r="D56" s="4" t="s">
        <v>170</v>
      </c>
      <c r="E56" s="7" t="s">
        <v>355</v>
      </c>
      <c r="F56" s="6">
        <v>12</v>
      </c>
      <c r="G56" s="7">
        <v>0</v>
      </c>
      <c r="H56" s="4">
        <v>0</v>
      </c>
      <c r="I56" s="4">
        <v>0</v>
      </c>
      <c r="J56" s="4">
        <v>0</v>
      </c>
      <c r="K56" s="4">
        <v>0</v>
      </c>
      <c r="L56" s="8">
        <v>0</v>
      </c>
      <c r="M56" s="7">
        <v>20</v>
      </c>
      <c r="N56" s="4">
        <v>65</v>
      </c>
      <c r="O56" s="4">
        <v>1</v>
      </c>
      <c r="P56" s="8">
        <v>0</v>
      </c>
      <c r="Q56" s="7">
        <v>0</v>
      </c>
      <c r="R56" s="4">
        <v>0</v>
      </c>
      <c r="S56" s="4">
        <v>0</v>
      </c>
      <c r="T56" s="8">
        <v>0</v>
      </c>
      <c r="U56" s="7">
        <v>0</v>
      </c>
      <c r="V56" s="8">
        <v>0</v>
      </c>
    </row>
    <row r="57" spans="1:22" x14ac:dyDescent="0.2">
      <c r="A57" s="4" t="str">
        <f t="shared" ca="1" si="0"/>
        <v>Caleb Williams</v>
      </c>
      <c r="B57" s="4" t="str">
        <f ca="1">IFERROR(__xludf.DUMMYFUNCTION("INDEX(IFNA(REGEXEXTRACT(D57, ""([^ ]+)$"")))"),"CHI")</f>
        <v>CHI</v>
      </c>
      <c r="C57" s="4">
        <f t="shared" si="1"/>
        <v>10.92</v>
      </c>
      <c r="D57" s="4" t="s">
        <v>156</v>
      </c>
      <c r="E57" s="7" t="s">
        <v>355</v>
      </c>
      <c r="F57" s="6">
        <v>12</v>
      </c>
      <c r="G57" s="7">
        <v>29</v>
      </c>
      <c r="H57" s="4">
        <v>21</v>
      </c>
      <c r="I57" s="4">
        <v>148</v>
      </c>
      <c r="J57" s="4">
        <v>1</v>
      </c>
      <c r="K57" s="4">
        <v>0</v>
      </c>
      <c r="L57" s="8">
        <v>0</v>
      </c>
      <c r="M57" s="7">
        <v>3</v>
      </c>
      <c r="N57" s="4">
        <v>10</v>
      </c>
      <c r="O57" s="4">
        <v>0</v>
      </c>
      <c r="P57" s="8">
        <v>0</v>
      </c>
      <c r="Q57" s="7">
        <v>0</v>
      </c>
      <c r="R57" s="4">
        <v>0</v>
      </c>
      <c r="S57" s="4">
        <v>0</v>
      </c>
      <c r="T57" s="8">
        <v>0</v>
      </c>
      <c r="U57" s="7">
        <v>0</v>
      </c>
      <c r="V57" s="8">
        <v>0</v>
      </c>
    </row>
    <row r="58" spans="1:22" x14ac:dyDescent="0.2">
      <c r="A58" s="4" t="str">
        <f t="shared" ca="1" si="0"/>
        <v>Russell Wilson</v>
      </c>
      <c r="B58" s="4" t="str">
        <f ca="1">IFERROR(__xludf.DUMMYFUNCTION("INDEX(IFNA(REGEXEXTRACT(D58, ""([^ ]+)$"")))"),"PIT")</f>
        <v>PIT</v>
      </c>
      <c r="C58" s="4">
        <f t="shared" si="1"/>
        <v>11.52</v>
      </c>
      <c r="D58" s="4" t="s">
        <v>521</v>
      </c>
      <c r="E58" s="7" t="s">
        <v>348</v>
      </c>
      <c r="F58" s="6">
        <v>12</v>
      </c>
      <c r="G58" s="7">
        <v>31</v>
      </c>
      <c r="H58" s="4">
        <v>17</v>
      </c>
      <c r="I58" s="4">
        <v>148</v>
      </c>
      <c r="J58" s="4">
        <v>1</v>
      </c>
      <c r="K58" s="4">
        <v>0</v>
      </c>
      <c r="L58" s="8">
        <v>0</v>
      </c>
      <c r="M58" s="7">
        <v>4</v>
      </c>
      <c r="N58" s="4">
        <v>16</v>
      </c>
      <c r="O58" s="4">
        <v>0</v>
      </c>
      <c r="P58" s="8">
        <v>0</v>
      </c>
      <c r="Q58" s="7">
        <v>0</v>
      </c>
      <c r="R58" s="4">
        <v>0</v>
      </c>
      <c r="S58" s="4">
        <v>0</v>
      </c>
      <c r="T58" s="8">
        <v>0</v>
      </c>
      <c r="U58" s="7">
        <v>0</v>
      </c>
      <c r="V58" s="8">
        <v>0</v>
      </c>
    </row>
    <row r="59" spans="1:22" x14ac:dyDescent="0.2">
      <c r="A59" s="4" t="str">
        <f t="shared" ca="1" si="0"/>
        <v>Mark Andrews</v>
      </c>
      <c r="B59" s="4" t="str">
        <f ca="1">IFERROR(__xludf.DUMMYFUNCTION("INDEX(IFNA(REGEXEXTRACT(D59, ""([^ ]+)$"")))"),"BAL")</f>
        <v>BAL</v>
      </c>
      <c r="C59" s="4">
        <f t="shared" si="1"/>
        <v>13.4</v>
      </c>
      <c r="D59" s="4" t="s">
        <v>229</v>
      </c>
      <c r="E59" s="7" t="s">
        <v>357</v>
      </c>
      <c r="F59" s="6">
        <v>11</v>
      </c>
      <c r="G59" s="7">
        <v>0</v>
      </c>
      <c r="H59" s="4">
        <v>0</v>
      </c>
      <c r="I59" s="4">
        <v>0</v>
      </c>
      <c r="J59" s="4">
        <v>0</v>
      </c>
      <c r="K59" s="4">
        <v>0</v>
      </c>
      <c r="L59" s="8">
        <v>0</v>
      </c>
      <c r="M59" s="7">
        <v>1</v>
      </c>
      <c r="N59" s="4">
        <v>0</v>
      </c>
      <c r="O59" s="4">
        <v>0</v>
      </c>
      <c r="P59" s="8">
        <v>0</v>
      </c>
      <c r="Q59" s="7">
        <v>4</v>
      </c>
      <c r="R59" s="4">
        <v>54</v>
      </c>
      <c r="S59" s="4">
        <v>1</v>
      </c>
      <c r="T59" s="8">
        <v>0</v>
      </c>
      <c r="U59" s="7">
        <v>0</v>
      </c>
      <c r="V59" s="8">
        <v>0</v>
      </c>
    </row>
    <row r="60" spans="1:22" x14ac:dyDescent="0.2">
      <c r="A60" s="4" t="str">
        <f t="shared" ca="1" si="0"/>
        <v>Brock Bowers</v>
      </c>
      <c r="B60" s="4" t="str">
        <f ca="1">IFERROR(__xludf.DUMMYFUNCTION("INDEX(IFNA(REGEXEXTRACT(D60, ""([^ ]+)$"")))"),"LV")</f>
        <v>LV</v>
      </c>
      <c r="C60" s="4">
        <f t="shared" si="1"/>
        <v>13</v>
      </c>
      <c r="D60" s="4" t="s">
        <v>162</v>
      </c>
      <c r="E60" s="7" t="s">
        <v>361</v>
      </c>
      <c r="F60" s="6">
        <v>11</v>
      </c>
      <c r="G60" s="7">
        <v>0</v>
      </c>
      <c r="H60" s="4">
        <v>0</v>
      </c>
      <c r="I60" s="4">
        <v>0</v>
      </c>
      <c r="J60" s="4">
        <v>0</v>
      </c>
      <c r="K60" s="4">
        <v>0</v>
      </c>
      <c r="L60" s="8">
        <v>0</v>
      </c>
      <c r="M60" s="7">
        <v>0</v>
      </c>
      <c r="N60" s="4">
        <v>0</v>
      </c>
      <c r="O60" s="4">
        <v>0</v>
      </c>
      <c r="P60" s="8">
        <v>0</v>
      </c>
      <c r="Q60" s="7">
        <v>4</v>
      </c>
      <c r="R60" s="4">
        <v>50</v>
      </c>
      <c r="S60" s="4">
        <v>1</v>
      </c>
      <c r="T60" s="8">
        <v>0</v>
      </c>
      <c r="U60" s="7">
        <v>0</v>
      </c>
      <c r="V60" s="8">
        <v>0</v>
      </c>
    </row>
    <row r="61" spans="1:22" x14ac:dyDescent="0.2">
      <c r="A61" s="4" t="str">
        <f t="shared" ca="1" si="0"/>
        <v>Michael Carter</v>
      </c>
      <c r="B61" s="4" t="str">
        <f ca="1">IFERROR(__xludf.DUMMYFUNCTION("INDEX(IFNA(REGEXEXTRACT(D61, ""([^ ]+)$"")))"),"ARI")</f>
        <v>ARI</v>
      </c>
      <c r="C61" s="4">
        <f t="shared" si="1"/>
        <v>13.9</v>
      </c>
      <c r="D61" s="4" t="s">
        <v>566</v>
      </c>
      <c r="E61" s="7" t="s">
        <v>340</v>
      </c>
      <c r="F61" s="6">
        <v>11</v>
      </c>
      <c r="G61" s="7">
        <v>0</v>
      </c>
      <c r="H61" s="4">
        <v>0</v>
      </c>
      <c r="I61" s="4">
        <v>0</v>
      </c>
      <c r="J61" s="4">
        <v>0</v>
      </c>
      <c r="K61" s="4">
        <v>0</v>
      </c>
      <c r="L61" s="8">
        <v>0</v>
      </c>
      <c r="M61" s="7">
        <v>17</v>
      </c>
      <c r="N61" s="4">
        <v>43</v>
      </c>
      <c r="O61" s="4">
        <v>1</v>
      </c>
      <c r="P61" s="8">
        <v>0</v>
      </c>
      <c r="Q61" s="7">
        <v>4</v>
      </c>
      <c r="R61" s="4">
        <v>16</v>
      </c>
      <c r="S61" s="4">
        <v>0</v>
      </c>
      <c r="T61" s="8">
        <v>0</v>
      </c>
      <c r="U61" s="7">
        <v>0</v>
      </c>
      <c r="V61" s="8">
        <v>0</v>
      </c>
    </row>
    <row r="62" spans="1:22" x14ac:dyDescent="0.2">
      <c r="A62" s="4" t="str">
        <f t="shared" ca="1" si="0"/>
        <v>Jared Goff</v>
      </c>
      <c r="B62" s="4" t="str">
        <f ca="1">IFERROR(__xludf.DUMMYFUNCTION("INDEX(IFNA(REGEXEXTRACT(D62, ""([^ ]+)$"")))"),"DET")</f>
        <v>DET</v>
      </c>
      <c r="C62" s="4">
        <f t="shared" si="1"/>
        <v>9.24</v>
      </c>
      <c r="D62" s="4" t="s">
        <v>90</v>
      </c>
      <c r="E62" s="7" t="s">
        <v>155</v>
      </c>
      <c r="F62" s="6">
        <v>11</v>
      </c>
      <c r="G62" s="7">
        <v>33</v>
      </c>
      <c r="H62" s="4">
        <v>27</v>
      </c>
      <c r="I62" s="4">
        <v>231</v>
      </c>
      <c r="J62" s="4">
        <v>1</v>
      </c>
      <c r="K62" s="4">
        <v>2</v>
      </c>
      <c r="L62" s="8">
        <v>0</v>
      </c>
      <c r="M62" s="7">
        <v>0</v>
      </c>
      <c r="N62" s="4">
        <v>0</v>
      </c>
      <c r="O62" s="4">
        <v>0</v>
      </c>
      <c r="P62" s="8">
        <v>0</v>
      </c>
      <c r="Q62" s="7">
        <v>0</v>
      </c>
      <c r="R62" s="4">
        <v>0</v>
      </c>
      <c r="S62" s="4">
        <v>0</v>
      </c>
      <c r="T62" s="8">
        <v>0</v>
      </c>
      <c r="U62" s="7">
        <v>0</v>
      </c>
      <c r="V62" s="8">
        <v>0</v>
      </c>
    </row>
    <row r="63" spans="1:22" x14ac:dyDescent="0.2">
      <c r="A63" s="4" t="str">
        <f t="shared" ca="1" si="0"/>
        <v>Najee Harris</v>
      </c>
      <c r="B63" s="4" t="str">
        <f ca="1">IFERROR(__xludf.DUMMYFUNCTION("INDEX(IFNA(REGEXEXTRACT(D63, ""([^ ]+)$"")))"),"PIT")</f>
        <v>PIT</v>
      </c>
      <c r="C63" s="4">
        <f t="shared" si="1"/>
        <v>13.6</v>
      </c>
      <c r="D63" s="4" t="s">
        <v>142</v>
      </c>
      <c r="E63" s="7" t="s">
        <v>348</v>
      </c>
      <c r="F63" s="6">
        <v>11</v>
      </c>
      <c r="G63" s="7">
        <v>0</v>
      </c>
      <c r="H63" s="4">
        <v>0</v>
      </c>
      <c r="I63" s="4">
        <v>0</v>
      </c>
      <c r="J63" s="4">
        <v>0</v>
      </c>
      <c r="K63" s="4">
        <v>0</v>
      </c>
      <c r="L63" s="8">
        <v>0</v>
      </c>
      <c r="M63" s="7">
        <v>12</v>
      </c>
      <c r="N63" s="4">
        <v>36</v>
      </c>
      <c r="O63" s="4">
        <v>1</v>
      </c>
      <c r="P63" s="8">
        <v>0</v>
      </c>
      <c r="Q63" s="7">
        <v>4</v>
      </c>
      <c r="R63" s="4">
        <v>20</v>
      </c>
      <c r="S63" s="4">
        <v>0</v>
      </c>
      <c r="T63" s="8">
        <v>0</v>
      </c>
      <c r="U63" s="7">
        <v>0</v>
      </c>
      <c r="V63" s="8">
        <v>0</v>
      </c>
    </row>
    <row r="64" spans="1:22" x14ac:dyDescent="0.2">
      <c r="A64" s="4" t="str">
        <f t="shared" ca="1" si="0"/>
        <v>Tyler Huntley</v>
      </c>
      <c r="B64" s="4" t="str">
        <f ca="1">IFERROR(__xludf.DUMMYFUNCTION("INDEX(IFNA(REGEXEXTRACT(D64, ""([^ ]+)$"")))"),"MIA")</f>
        <v>MIA</v>
      </c>
      <c r="C64" s="4">
        <f t="shared" si="1"/>
        <v>8.68</v>
      </c>
      <c r="D64" s="4" t="s">
        <v>465</v>
      </c>
      <c r="E64" s="7" t="s">
        <v>428</v>
      </c>
      <c r="F64" s="6">
        <v>11</v>
      </c>
      <c r="G64" s="7">
        <v>41</v>
      </c>
      <c r="H64" s="4">
        <v>25</v>
      </c>
      <c r="I64" s="4">
        <v>227</v>
      </c>
      <c r="J64" s="4">
        <v>1</v>
      </c>
      <c r="K64" s="4">
        <v>2</v>
      </c>
      <c r="L64" s="8">
        <v>0</v>
      </c>
      <c r="M64" s="7">
        <v>3</v>
      </c>
      <c r="N64" s="4">
        <v>16</v>
      </c>
      <c r="O64" s="4">
        <v>0</v>
      </c>
      <c r="P64" s="8">
        <v>0</v>
      </c>
      <c r="Q64" s="7">
        <v>0</v>
      </c>
      <c r="R64" s="4">
        <v>0</v>
      </c>
      <c r="S64" s="4">
        <v>0</v>
      </c>
      <c r="T64" s="8">
        <v>0</v>
      </c>
      <c r="U64" s="7">
        <v>1</v>
      </c>
      <c r="V64" s="8">
        <v>0</v>
      </c>
    </row>
    <row r="65" spans="1:22" x14ac:dyDescent="0.2">
      <c r="A65" s="4" t="str">
        <f t="shared" ca="1" si="0"/>
        <v>Tony Jones</v>
      </c>
      <c r="B65" s="4" t="str">
        <f ca="1">IFERROR(__xludf.DUMMYFUNCTION("INDEX(IFNA(REGEXEXTRACT(D65, ""([^ ]+)$"")))"),"ARI")</f>
        <v>ARI</v>
      </c>
      <c r="C65" s="4">
        <f t="shared" si="1"/>
        <v>11.5</v>
      </c>
      <c r="D65" s="4" t="s">
        <v>1201</v>
      </c>
      <c r="E65" s="7" t="s">
        <v>340</v>
      </c>
      <c r="F65" s="6">
        <v>11</v>
      </c>
      <c r="G65" s="7">
        <v>0</v>
      </c>
      <c r="H65" s="4">
        <v>0</v>
      </c>
      <c r="I65" s="4">
        <v>0</v>
      </c>
      <c r="J65" s="4">
        <v>0</v>
      </c>
      <c r="K65" s="4">
        <v>0</v>
      </c>
      <c r="L65" s="8">
        <v>0</v>
      </c>
      <c r="M65" s="7">
        <v>4</v>
      </c>
      <c r="N65" s="4">
        <v>55</v>
      </c>
      <c r="O65" s="4">
        <v>1</v>
      </c>
      <c r="P65" s="8">
        <v>0</v>
      </c>
      <c r="Q65" s="7">
        <v>0</v>
      </c>
      <c r="R65" s="4">
        <v>0</v>
      </c>
      <c r="S65" s="4">
        <v>0</v>
      </c>
      <c r="T65" s="8">
        <v>0</v>
      </c>
      <c r="U65" s="7">
        <v>0</v>
      </c>
      <c r="V65" s="8">
        <v>0</v>
      </c>
    </row>
    <row r="66" spans="1:22" x14ac:dyDescent="0.2">
      <c r="A66" s="4" t="str">
        <f t="shared" ca="1" si="0"/>
        <v>Trey Lance</v>
      </c>
      <c r="B66" s="4" t="str">
        <f ca="1">IFERROR(__xludf.DUMMYFUNCTION("INDEX(IFNA(REGEXEXTRACT(D66, ""([^ ]+)$"")))"),"DAL")</f>
        <v>DAL</v>
      </c>
      <c r="C66" s="4">
        <f t="shared" si="1"/>
        <v>12.36</v>
      </c>
      <c r="D66" s="4" t="s">
        <v>589</v>
      </c>
      <c r="E66" s="7" t="s">
        <v>19</v>
      </c>
      <c r="F66" s="6">
        <v>11</v>
      </c>
      <c r="G66" s="7">
        <v>34</v>
      </c>
      <c r="H66" s="4">
        <v>20</v>
      </c>
      <c r="I66" s="4">
        <v>244</v>
      </c>
      <c r="J66" s="4">
        <v>0</v>
      </c>
      <c r="K66" s="4">
        <v>0</v>
      </c>
      <c r="L66" s="8">
        <v>0</v>
      </c>
      <c r="M66" s="7">
        <v>6</v>
      </c>
      <c r="N66" s="4">
        <v>26</v>
      </c>
      <c r="O66" s="4">
        <v>0</v>
      </c>
      <c r="P66" s="8">
        <v>0</v>
      </c>
      <c r="Q66" s="7">
        <v>0</v>
      </c>
      <c r="R66" s="4">
        <v>0</v>
      </c>
      <c r="S66" s="4">
        <v>0</v>
      </c>
      <c r="T66" s="8">
        <v>0</v>
      </c>
      <c r="U66" s="7">
        <v>0</v>
      </c>
      <c r="V66" s="8">
        <v>0</v>
      </c>
    </row>
    <row r="67" spans="1:22" x14ac:dyDescent="0.2">
      <c r="A67" s="4" t="str">
        <f t="shared" ca="1" si="0"/>
        <v>Ladd McConkey</v>
      </c>
      <c r="B67" s="4" t="str">
        <f ca="1">IFERROR(__xludf.DUMMYFUNCTION("INDEX(IFNA(REGEXEXTRACT(D67, ""([^ ]+)$"")))"),"LAC")</f>
        <v>LAC</v>
      </c>
      <c r="C67" s="4">
        <f t="shared" ref="C67:C130" si="2">Pts_PA*G67+Pts_PC*H67+Pts_PY*I67+Pts_PTD*J67+Pts_PI*K67+Pts_P2*L67+Pts_RA*M67+Pts_RY*N67+Pts_RTD*O67+Pts_R2*P67+Pts_Res*Q67+Pts_ReY*R67+Pts_ReTD*S67+Pts_Re2*T67+Pts_FL*U67+Pts_FTD*V67</f>
        <v>14</v>
      </c>
      <c r="D67" s="4" t="s">
        <v>126</v>
      </c>
      <c r="E67" s="7" t="s">
        <v>420</v>
      </c>
      <c r="F67" s="6">
        <v>11</v>
      </c>
      <c r="G67" s="7">
        <v>0</v>
      </c>
      <c r="H67" s="4">
        <v>0</v>
      </c>
      <c r="I67" s="4">
        <v>0</v>
      </c>
      <c r="J67" s="4">
        <v>0</v>
      </c>
      <c r="K67" s="4">
        <v>0</v>
      </c>
      <c r="L67" s="8">
        <v>0</v>
      </c>
      <c r="M67" s="7">
        <v>0</v>
      </c>
      <c r="N67" s="4">
        <v>0</v>
      </c>
      <c r="O67" s="4">
        <v>0</v>
      </c>
      <c r="P67" s="8">
        <v>0</v>
      </c>
      <c r="Q67" s="7">
        <v>5</v>
      </c>
      <c r="R67" s="4">
        <v>95</v>
      </c>
      <c r="S67" s="4">
        <v>0</v>
      </c>
      <c r="T67" s="8">
        <v>1</v>
      </c>
      <c r="U67" s="7">
        <v>0</v>
      </c>
      <c r="V67" s="8">
        <v>0</v>
      </c>
    </row>
    <row r="68" spans="1:22" x14ac:dyDescent="0.2">
      <c r="A68" s="4" t="str">
        <f t="shared" ca="1" si="0"/>
        <v>D.K. Metcalf</v>
      </c>
      <c r="B68" s="4" t="str">
        <f ca="1">IFERROR(__xludf.DUMMYFUNCTION("INDEX(IFNA(REGEXEXTRACT(D68, ""([^ ]+)$"")))"),"SEA")</f>
        <v>SEA</v>
      </c>
      <c r="C68" s="4">
        <f t="shared" si="2"/>
        <v>12.8</v>
      </c>
      <c r="D68" s="4" t="s">
        <v>219</v>
      </c>
      <c r="E68" s="7" t="s">
        <v>419</v>
      </c>
      <c r="F68" s="6">
        <v>11</v>
      </c>
      <c r="G68" s="7">
        <v>0</v>
      </c>
      <c r="H68" s="4">
        <v>0</v>
      </c>
      <c r="I68" s="4">
        <v>0</v>
      </c>
      <c r="J68" s="4">
        <v>0</v>
      </c>
      <c r="K68" s="4">
        <v>0</v>
      </c>
      <c r="L68" s="8">
        <v>0</v>
      </c>
      <c r="M68" s="7">
        <v>0</v>
      </c>
      <c r="N68" s="4">
        <v>0</v>
      </c>
      <c r="O68" s="4">
        <v>0</v>
      </c>
      <c r="P68" s="8">
        <v>0</v>
      </c>
      <c r="Q68" s="7">
        <v>3</v>
      </c>
      <c r="R68" s="4">
        <v>53</v>
      </c>
      <c r="S68" s="4">
        <v>1</v>
      </c>
      <c r="T68" s="8">
        <v>0</v>
      </c>
      <c r="U68" s="7">
        <v>0</v>
      </c>
      <c r="V68" s="8">
        <v>0</v>
      </c>
    </row>
    <row r="69" spans="1:22" x14ac:dyDescent="0.2">
      <c r="A69" s="4" t="str">
        <f t="shared" ca="1" si="0"/>
        <v>Alec Pierce</v>
      </c>
      <c r="B69" s="4" t="str">
        <f ca="1">IFERROR(__xludf.DUMMYFUNCTION("INDEX(IFNA(REGEXEXTRACT(D69, ""([^ ]+)$"")))"),"IND")</f>
        <v>IND</v>
      </c>
      <c r="C69" s="4">
        <f t="shared" si="2"/>
        <v>12.7</v>
      </c>
      <c r="D69" s="4" t="s">
        <v>57</v>
      </c>
      <c r="E69" s="7" t="s">
        <v>44</v>
      </c>
      <c r="F69" s="6">
        <v>11</v>
      </c>
      <c r="G69" s="7">
        <v>0</v>
      </c>
      <c r="H69" s="4">
        <v>0</v>
      </c>
      <c r="I69" s="4">
        <v>0</v>
      </c>
      <c r="J69" s="4">
        <v>0</v>
      </c>
      <c r="K69" s="4">
        <v>0</v>
      </c>
      <c r="L69" s="8">
        <v>0</v>
      </c>
      <c r="M69" s="7">
        <v>0</v>
      </c>
      <c r="N69" s="4">
        <v>0</v>
      </c>
      <c r="O69" s="4">
        <v>0</v>
      </c>
      <c r="P69" s="8">
        <v>0</v>
      </c>
      <c r="Q69" s="7">
        <v>2</v>
      </c>
      <c r="R69" s="4">
        <v>57</v>
      </c>
      <c r="S69" s="4">
        <v>1</v>
      </c>
      <c r="T69" s="8">
        <v>0</v>
      </c>
      <c r="U69" s="7">
        <v>0</v>
      </c>
      <c r="V69" s="8">
        <v>0</v>
      </c>
    </row>
    <row r="70" spans="1:22" x14ac:dyDescent="0.2">
      <c r="A70" s="4" t="str">
        <f t="shared" ca="1" si="0"/>
        <v>Patrick Taylor</v>
      </c>
      <c r="B70" s="4" t="str">
        <f ca="1">IFERROR(__xludf.DUMMYFUNCTION("INDEX(IFNA(REGEXEXTRACT(D70, ""([^ ]+)$"")))"),"SF")</f>
        <v>SF</v>
      </c>
      <c r="C70" s="4">
        <f t="shared" si="2"/>
        <v>12.600000000000001</v>
      </c>
      <c r="D70" s="4" t="s">
        <v>510</v>
      </c>
      <c r="E70" s="7" t="s">
        <v>359</v>
      </c>
      <c r="F70" s="6">
        <v>11</v>
      </c>
      <c r="G70" s="7">
        <v>0</v>
      </c>
      <c r="H70" s="4">
        <v>0</v>
      </c>
      <c r="I70" s="4">
        <v>0</v>
      </c>
      <c r="J70" s="4">
        <v>0</v>
      </c>
      <c r="K70" s="4">
        <v>0</v>
      </c>
      <c r="L70" s="8">
        <v>0</v>
      </c>
      <c r="M70" s="7">
        <v>17</v>
      </c>
      <c r="N70" s="4">
        <v>109</v>
      </c>
      <c r="O70" s="4">
        <v>0</v>
      </c>
      <c r="P70" s="8">
        <v>0</v>
      </c>
      <c r="Q70" s="7">
        <v>1</v>
      </c>
      <c r="R70" s="4">
        <v>12</v>
      </c>
      <c r="S70" s="4">
        <v>0</v>
      </c>
      <c r="T70" s="8">
        <v>0</v>
      </c>
      <c r="U70" s="7">
        <v>0</v>
      </c>
      <c r="V70" s="8">
        <v>0</v>
      </c>
    </row>
    <row r="71" spans="1:22" x14ac:dyDescent="0.2">
      <c r="A71" s="4" t="str">
        <f t="shared" ca="1" si="0"/>
        <v>Mitchell Trubisky</v>
      </c>
      <c r="B71" s="4" t="str">
        <f ca="1">IFERROR(__xludf.DUMMYFUNCTION("INDEX(IFNA(REGEXEXTRACT(D71, ""([^ ]+)$"")))"),"BUF")</f>
        <v>BUF</v>
      </c>
      <c r="C71" s="4">
        <f t="shared" si="2"/>
        <v>9.2399999999999984</v>
      </c>
      <c r="D71" s="4" t="s">
        <v>413</v>
      </c>
      <c r="E71" s="7" t="s">
        <v>346</v>
      </c>
      <c r="F71" s="6">
        <v>11</v>
      </c>
      <c r="G71" s="7">
        <v>21</v>
      </c>
      <c r="H71" s="4">
        <v>15</v>
      </c>
      <c r="I71" s="4">
        <v>101</v>
      </c>
      <c r="J71" s="4">
        <v>1</v>
      </c>
      <c r="K71" s="4">
        <v>0</v>
      </c>
      <c r="L71" s="8">
        <v>0</v>
      </c>
      <c r="M71" s="7">
        <v>4</v>
      </c>
      <c r="N71" s="4">
        <v>12</v>
      </c>
      <c r="O71" s="4">
        <v>0</v>
      </c>
      <c r="P71" s="8">
        <v>0</v>
      </c>
      <c r="Q71" s="7">
        <v>0</v>
      </c>
      <c r="R71" s="4">
        <v>0</v>
      </c>
      <c r="S71" s="4">
        <v>0</v>
      </c>
      <c r="T71" s="8">
        <v>0</v>
      </c>
      <c r="U71" s="7">
        <v>0</v>
      </c>
      <c r="V71" s="8">
        <v>0</v>
      </c>
    </row>
    <row r="72" spans="1:22" x14ac:dyDescent="0.2">
      <c r="A72" s="4" t="str">
        <f t="shared" ca="1" si="0"/>
        <v>Devaughn Vele</v>
      </c>
      <c r="B72" s="4" t="str">
        <f ca="1">IFERROR(__xludf.DUMMYFUNCTION("INDEX(IFNA(REGEXEXTRACT(D72, ""([^ ]+)$"")))"),"DEN")</f>
        <v>DEN</v>
      </c>
      <c r="C72" s="4">
        <f t="shared" si="2"/>
        <v>13</v>
      </c>
      <c r="D72" s="4" t="s">
        <v>204</v>
      </c>
      <c r="E72" s="7" t="s">
        <v>424</v>
      </c>
      <c r="F72" s="6">
        <v>11</v>
      </c>
      <c r="G72" s="7">
        <v>0</v>
      </c>
      <c r="H72" s="4">
        <v>0</v>
      </c>
      <c r="I72" s="4">
        <v>0</v>
      </c>
      <c r="J72" s="4">
        <v>0</v>
      </c>
      <c r="K72" s="4">
        <v>0</v>
      </c>
      <c r="L72" s="8">
        <v>0</v>
      </c>
      <c r="M72" s="7">
        <v>0</v>
      </c>
      <c r="N72" s="4">
        <v>0</v>
      </c>
      <c r="O72" s="4">
        <v>0</v>
      </c>
      <c r="P72" s="8">
        <v>0</v>
      </c>
      <c r="Q72" s="7">
        <v>4</v>
      </c>
      <c r="R72" s="4">
        <v>50</v>
      </c>
      <c r="S72" s="4">
        <v>1</v>
      </c>
      <c r="T72" s="8">
        <v>0</v>
      </c>
      <c r="U72" s="7">
        <v>0</v>
      </c>
      <c r="V72" s="8">
        <v>0</v>
      </c>
    </row>
    <row r="73" spans="1:22" x14ac:dyDescent="0.2">
      <c r="A73" s="4" t="str">
        <f t="shared" ca="1" si="0"/>
        <v>Will Dissly</v>
      </c>
      <c r="B73" s="4" t="str">
        <f ca="1">IFERROR(__xludf.DUMMYFUNCTION("INDEX(IFNA(REGEXEXTRACT(D73, ""([^ ]+)$"")))"),"LAC")</f>
        <v>LAC</v>
      </c>
      <c r="C73" s="4">
        <f t="shared" si="2"/>
        <v>12.7</v>
      </c>
      <c r="D73" s="4" t="s">
        <v>235</v>
      </c>
      <c r="E73" s="7" t="s">
        <v>420</v>
      </c>
      <c r="F73" s="6">
        <v>10</v>
      </c>
      <c r="G73" s="7">
        <v>0</v>
      </c>
      <c r="H73" s="4">
        <v>0</v>
      </c>
      <c r="I73" s="4">
        <v>0</v>
      </c>
      <c r="J73" s="4">
        <v>0</v>
      </c>
      <c r="K73" s="4">
        <v>0</v>
      </c>
      <c r="L73" s="8">
        <v>0</v>
      </c>
      <c r="M73" s="7">
        <v>0</v>
      </c>
      <c r="N73" s="4">
        <v>0</v>
      </c>
      <c r="O73" s="4">
        <v>0</v>
      </c>
      <c r="P73" s="8">
        <v>0</v>
      </c>
      <c r="Q73" s="7">
        <v>5</v>
      </c>
      <c r="R73" s="4">
        <v>42</v>
      </c>
      <c r="S73" s="4">
        <v>1</v>
      </c>
      <c r="T73" s="8">
        <v>0</v>
      </c>
      <c r="U73" s="7">
        <v>0</v>
      </c>
      <c r="V73" s="8">
        <v>0</v>
      </c>
    </row>
    <row r="74" spans="1:22" x14ac:dyDescent="0.2">
      <c r="A74" s="4" t="str">
        <f t="shared" ca="1" si="0"/>
        <v>Zach Ertz</v>
      </c>
      <c r="B74" s="4" t="str">
        <f ca="1">IFERROR(__xludf.DUMMYFUNCTION("INDEX(IFNA(REGEXEXTRACT(D74, ""([^ ]+)$"")))"),"WAS")</f>
        <v>WAS</v>
      </c>
      <c r="C74" s="4">
        <f t="shared" si="2"/>
        <v>12.9</v>
      </c>
      <c r="D74" s="4" t="s">
        <v>215</v>
      </c>
      <c r="E74" s="7" t="s">
        <v>338</v>
      </c>
      <c r="F74" s="6">
        <v>10</v>
      </c>
      <c r="G74" s="7">
        <v>0</v>
      </c>
      <c r="H74" s="4">
        <v>0</v>
      </c>
      <c r="I74" s="4">
        <v>0</v>
      </c>
      <c r="J74" s="4">
        <v>0</v>
      </c>
      <c r="K74" s="4">
        <v>0</v>
      </c>
      <c r="L74" s="8">
        <v>0</v>
      </c>
      <c r="M74" s="7">
        <v>0</v>
      </c>
      <c r="N74" s="4">
        <v>0</v>
      </c>
      <c r="O74" s="4">
        <v>0</v>
      </c>
      <c r="P74" s="8">
        <v>0</v>
      </c>
      <c r="Q74" s="7">
        <v>5</v>
      </c>
      <c r="R74" s="4">
        <v>44</v>
      </c>
      <c r="S74" s="4">
        <v>1</v>
      </c>
      <c r="T74" s="8">
        <v>0</v>
      </c>
      <c r="U74" s="7">
        <v>0</v>
      </c>
      <c r="V74" s="8">
        <v>0</v>
      </c>
    </row>
    <row r="75" spans="1:22" x14ac:dyDescent="0.2">
      <c r="A75" s="4" t="str">
        <f t="shared" ca="1" si="0"/>
        <v>Tyler Higbee</v>
      </c>
      <c r="B75" s="4" t="str">
        <f ca="1">IFERROR(__xludf.DUMMYFUNCTION("INDEX(IFNA(REGEXEXTRACT(D75, ""([^ ]+)$"")))"),"LA")</f>
        <v>LA</v>
      </c>
      <c r="C75" s="4">
        <f t="shared" si="2"/>
        <v>13.100000000000001</v>
      </c>
      <c r="D75" s="4" t="s">
        <v>564</v>
      </c>
      <c r="E75" s="7" t="s">
        <v>353</v>
      </c>
      <c r="F75" s="6">
        <v>10</v>
      </c>
      <c r="G75" s="7">
        <v>0</v>
      </c>
      <c r="H75" s="4">
        <v>0</v>
      </c>
      <c r="I75" s="4">
        <v>0</v>
      </c>
      <c r="J75" s="4">
        <v>0</v>
      </c>
      <c r="K75" s="4">
        <v>0</v>
      </c>
      <c r="L75" s="8">
        <v>0</v>
      </c>
      <c r="M75" s="7">
        <v>0</v>
      </c>
      <c r="N75" s="4">
        <v>0</v>
      </c>
      <c r="O75" s="4">
        <v>0</v>
      </c>
      <c r="P75" s="8">
        <v>0</v>
      </c>
      <c r="Q75" s="7">
        <v>5</v>
      </c>
      <c r="R75" s="4">
        <v>46</v>
      </c>
      <c r="S75" s="4">
        <v>1</v>
      </c>
      <c r="T75" s="8">
        <v>0</v>
      </c>
      <c r="U75" s="7">
        <v>0</v>
      </c>
      <c r="V75" s="8">
        <v>0</v>
      </c>
    </row>
    <row r="76" spans="1:22" x14ac:dyDescent="0.2">
      <c r="A76" s="4" t="str">
        <f t="shared" ca="1" si="0"/>
        <v>Josh Jacobs</v>
      </c>
      <c r="B76" s="4" t="str">
        <f ca="1">IFERROR(__xludf.DUMMYFUNCTION("INDEX(IFNA(REGEXEXTRACT(D76, ""([^ ]+)$"")))"),"GB")</f>
        <v>GB</v>
      </c>
      <c r="C76" s="4">
        <f t="shared" si="2"/>
        <v>11.1</v>
      </c>
      <c r="D76" s="4" t="s">
        <v>109</v>
      </c>
      <c r="E76" s="7" t="s">
        <v>343</v>
      </c>
      <c r="F76" s="6">
        <v>10</v>
      </c>
      <c r="G76" s="7">
        <v>0</v>
      </c>
      <c r="H76" s="4">
        <v>0</v>
      </c>
      <c r="I76" s="4">
        <v>0</v>
      </c>
      <c r="J76" s="4">
        <v>0</v>
      </c>
      <c r="K76" s="4">
        <v>0</v>
      </c>
      <c r="L76" s="8">
        <v>0</v>
      </c>
      <c r="M76" s="7">
        <v>6</v>
      </c>
      <c r="N76" s="4">
        <v>44</v>
      </c>
      <c r="O76" s="4">
        <v>1</v>
      </c>
      <c r="P76" s="8">
        <v>0</v>
      </c>
      <c r="Q76" s="7">
        <v>1</v>
      </c>
      <c r="R76" s="4">
        <v>2</v>
      </c>
      <c r="S76" s="4">
        <v>0</v>
      </c>
      <c r="T76" s="8">
        <v>0</v>
      </c>
      <c r="U76" s="7">
        <v>0</v>
      </c>
      <c r="V76" s="8">
        <v>0</v>
      </c>
    </row>
    <row r="77" spans="1:22" x14ac:dyDescent="0.2">
      <c r="A77" s="4" t="str">
        <f t="shared" ca="1" si="0"/>
        <v>Kyle Juszczyk</v>
      </c>
      <c r="B77" s="4" t="str">
        <f ca="1">IFERROR(__xludf.DUMMYFUNCTION("INDEX(IFNA(REGEXEXTRACT(D77, ""([^ ]+)$"")))"),"SF")</f>
        <v>SF</v>
      </c>
      <c r="C77" s="4">
        <f t="shared" si="2"/>
        <v>11.9</v>
      </c>
      <c r="D77" s="4" t="s">
        <v>174</v>
      </c>
      <c r="E77" s="7" t="s">
        <v>359</v>
      </c>
      <c r="F77" s="6">
        <v>10</v>
      </c>
      <c r="G77" s="7">
        <v>0</v>
      </c>
      <c r="H77" s="4">
        <v>0</v>
      </c>
      <c r="I77" s="4">
        <v>0</v>
      </c>
      <c r="J77" s="4">
        <v>0</v>
      </c>
      <c r="K77" s="4">
        <v>0</v>
      </c>
      <c r="L77" s="8">
        <v>0</v>
      </c>
      <c r="M77" s="7">
        <v>0</v>
      </c>
      <c r="N77" s="4">
        <v>0</v>
      </c>
      <c r="O77" s="4">
        <v>0</v>
      </c>
      <c r="P77" s="8">
        <v>0</v>
      </c>
      <c r="Q77" s="7">
        <v>2</v>
      </c>
      <c r="R77" s="4">
        <v>49</v>
      </c>
      <c r="S77" s="4">
        <v>1</v>
      </c>
      <c r="T77" s="8">
        <v>0</v>
      </c>
      <c r="U77" s="7">
        <v>0</v>
      </c>
      <c r="V77" s="8">
        <v>0</v>
      </c>
    </row>
    <row r="78" spans="1:22" x14ac:dyDescent="0.2">
      <c r="A78" s="4" t="str">
        <f t="shared" ca="1" si="0"/>
        <v>Tay Martin</v>
      </c>
      <c r="B78" s="4" t="str">
        <f ca="1">IFERROR(__xludf.DUMMYFUNCTION("INDEX(IFNA(REGEXEXTRACT(D78, ""([^ ]+)$"")))"),"TEN")</f>
        <v>TEN</v>
      </c>
      <c r="C78" s="4">
        <f t="shared" si="2"/>
        <v>11.4</v>
      </c>
      <c r="D78" s="4" t="s">
        <v>1202</v>
      </c>
      <c r="E78" s="7" t="s">
        <v>25</v>
      </c>
      <c r="F78" s="6">
        <v>10</v>
      </c>
      <c r="G78" s="7">
        <v>0</v>
      </c>
      <c r="H78" s="4">
        <v>0</v>
      </c>
      <c r="I78" s="4">
        <v>0</v>
      </c>
      <c r="J78" s="4">
        <v>0</v>
      </c>
      <c r="K78" s="4">
        <v>0</v>
      </c>
      <c r="L78" s="8">
        <v>0</v>
      </c>
      <c r="M78" s="7">
        <v>0</v>
      </c>
      <c r="N78" s="4">
        <v>0</v>
      </c>
      <c r="O78" s="4">
        <v>0</v>
      </c>
      <c r="P78" s="8">
        <v>0</v>
      </c>
      <c r="Q78" s="7">
        <v>1</v>
      </c>
      <c r="R78" s="4">
        <v>49</v>
      </c>
      <c r="S78" s="4">
        <v>1</v>
      </c>
      <c r="T78" s="8">
        <v>0</v>
      </c>
      <c r="U78" s="7">
        <v>0</v>
      </c>
      <c r="V78" s="8">
        <v>0</v>
      </c>
    </row>
    <row r="79" spans="1:22" x14ac:dyDescent="0.2">
      <c r="A79" s="4" t="str">
        <f t="shared" ca="1" si="0"/>
        <v>Jonnu Smith</v>
      </c>
      <c r="B79" s="4" t="str">
        <f ca="1">IFERROR(__xludf.DUMMYFUNCTION("INDEX(IFNA(REGEXEXTRACT(D79, ""([^ ]+)$"")))"),"MIA")</f>
        <v>MIA</v>
      </c>
      <c r="C79" s="4">
        <f t="shared" si="2"/>
        <v>14.100000000000001</v>
      </c>
      <c r="D79" s="4" t="s">
        <v>323</v>
      </c>
      <c r="E79" s="7" t="s">
        <v>428</v>
      </c>
      <c r="F79" s="6">
        <v>10</v>
      </c>
      <c r="G79" s="7">
        <v>0</v>
      </c>
      <c r="H79" s="4">
        <v>0</v>
      </c>
      <c r="I79" s="4">
        <v>0</v>
      </c>
      <c r="J79" s="4">
        <v>0</v>
      </c>
      <c r="K79" s="4">
        <v>0</v>
      </c>
      <c r="L79" s="8">
        <v>0</v>
      </c>
      <c r="M79" s="7">
        <v>0</v>
      </c>
      <c r="N79" s="4">
        <v>0</v>
      </c>
      <c r="O79" s="4">
        <v>0</v>
      </c>
      <c r="P79" s="8">
        <v>0</v>
      </c>
      <c r="Q79" s="7">
        <v>9</v>
      </c>
      <c r="R79" s="4">
        <v>56</v>
      </c>
      <c r="S79" s="4">
        <v>1</v>
      </c>
      <c r="T79" s="8">
        <v>0</v>
      </c>
      <c r="U79" s="7">
        <v>1</v>
      </c>
      <c r="V79" s="8">
        <v>0</v>
      </c>
    </row>
    <row r="80" spans="1:22" x14ac:dyDescent="0.2">
      <c r="A80" s="4" t="str">
        <f t="shared" ca="1" si="0"/>
        <v>Brian Thomas</v>
      </c>
      <c r="B80" s="4" t="str">
        <f ca="1">IFERROR(__xludf.DUMMYFUNCTION("INDEX(IFNA(REGEXEXTRACT(D80, ""([^ ]+)$"")))"),"JAX")</f>
        <v>JAX</v>
      </c>
      <c r="C80" s="4">
        <f t="shared" si="2"/>
        <v>13.8</v>
      </c>
      <c r="D80" s="4" t="s">
        <v>120</v>
      </c>
      <c r="E80" s="7" t="s">
        <v>35</v>
      </c>
      <c r="F80" s="6">
        <v>10</v>
      </c>
      <c r="G80" s="7">
        <v>0</v>
      </c>
      <c r="H80" s="4">
        <v>0</v>
      </c>
      <c r="I80" s="4">
        <v>0</v>
      </c>
      <c r="J80" s="4">
        <v>0</v>
      </c>
      <c r="K80" s="4">
        <v>0</v>
      </c>
      <c r="L80" s="8">
        <v>0</v>
      </c>
      <c r="M80" s="7">
        <v>0</v>
      </c>
      <c r="N80" s="4">
        <v>0</v>
      </c>
      <c r="O80" s="4">
        <v>0</v>
      </c>
      <c r="P80" s="8">
        <v>0</v>
      </c>
      <c r="Q80" s="7">
        <v>7</v>
      </c>
      <c r="R80" s="4">
        <v>103</v>
      </c>
      <c r="S80" s="4">
        <v>0</v>
      </c>
      <c r="T80" s="8">
        <v>0</v>
      </c>
      <c r="U80" s="7">
        <v>0</v>
      </c>
      <c r="V80" s="8">
        <v>0</v>
      </c>
    </row>
    <row r="81" spans="1:22" x14ac:dyDescent="0.2">
      <c r="A81" s="4" t="str">
        <f t="shared" ca="1" si="0"/>
        <v>AJ Barner</v>
      </c>
      <c r="B81" s="4" t="str">
        <f ca="1">IFERROR(__xludf.DUMMYFUNCTION("INDEX(IFNA(REGEXEXTRACT(D81, ""([^ ]+)$"")))"),"SEA")</f>
        <v>SEA</v>
      </c>
      <c r="C81" s="4">
        <f t="shared" si="2"/>
        <v>11.9</v>
      </c>
      <c r="D81" s="4" t="s">
        <v>436</v>
      </c>
      <c r="E81" s="7" t="s">
        <v>419</v>
      </c>
      <c r="F81" s="6">
        <v>9</v>
      </c>
      <c r="G81" s="7">
        <v>0</v>
      </c>
      <c r="H81" s="4">
        <v>0</v>
      </c>
      <c r="I81" s="4">
        <v>0</v>
      </c>
      <c r="J81" s="4">
        <v>0</v>
      </c>
      <c r="K81" s="4">
        <v>0</v>
      </c>
      <c r="L81" s="8">
        <v>0</v>
      </c>
      <c r="M81" s="7">
        <v>0</v>
      </c>
      <c r="N81" s="4">
        <v>0</v>
      </c>
      <c r="O81" s="4">
        <v>0</v>
      </c>
      <c r="P81" s="8">
        <v>0</v>
      </c>
      <c r="Q81" s="7">
        <v>5</v>
      </c>
      <c r="R81" s="4">
        <v>34</v>
      </c>
      <c r="S81" s="4">
        <v>1</v>
      </c>
      <c r="T81" s="8">
        <v>0</v>
      </c>
      <c r="U81" s="7">
        <v>0</v>
      </c>
      <c r="V81" s="8">
        <v>0</v>
      </c>
    </row>
    <row r="82" spans="1:22" x14ac:dyDescent="0.2">
      <c r="A82" s="4" t="str">
        <f t="shared" ca="1" si="0"/>
        <v>Cartavious Bigsby</v>
      </c>
      <c r="B82" s="4" t="str">
        <f ca="1">IFERROR(__xludf.DUMMYFUNCTION("INDEX(IFNA(REGEXEXTRACT(D82, ""([^ ]+)$"")))"),"JAX")</f>
        <v>JAX</v>
      </c>
      <c r="C82" s="4">
        <f t="shared" si="2"/>
        <v>10.700000000000001</v>
      </c>
      <c r="D82" s="4" t="s">
        <v>139</v>
      </c>
      <c r="E82" s="7" t="s">
        <v>35</v>
      </c>
      <c r="F82" s="6">
        <v>9</v>
      </c>
      <c r="G82" s="7">
        <v>0</v>
      </c>
      <c r="H82" s="4">
        <v>0</v>
      </c>
      <c r="I82" s="4">
        <v>0</v>
      </c>
      <c r="J82" s="4">
        <v>0</v>
      </c>
      <c r="K82" s="4">
        <v>0</v>
      </c>
      <c r="L82" s="8">
        <v>0</v>
      </c>
      <c r="M82" s="7">
        <v>14</v>
      </c>
      <c r="N82" s="4">
        <v>39</v>
      </c>
      <c r="O82" s="4">
        <v>1</v>
      </c>
      <c r="P82" s="8">
        <v>0</v>
      </c>
      <c r="Q82" s="7">
        <v>1</v>
      </c>
      <c r="R82" s="4">
        <v>3</v>
      </c>
      <c r="S82" s="4">
        <v>0</v>
      </c>
      <c r="T82" s="8">
        <v>0</v>
      </c>
      <c r="U82" s="7">
        <v>0</v>
      </c>
      <c r="V82" s="8">
        <v>0</v>
      </c>
    </row>
    <row r="83" spans="1:22" x14ac:dyDescent="0.2">
      <c r="A83" s="4" t="str">
        <f t="shared" ca="1" si="0"/>
        <v>Nico Collins</v>
      </c>
      <c r="B83" s="4" t="str">
        <f ca="1">IFERROR(__xludf.DUMMYFUNCTION("INDEX(IFNA(REGEXEXTRACT(D83, ""([^ ]+)$"")))"),"HOU")</f>
        <v>HOU</v>
      </c>
      <c r="C83" s="4">
        <f t="shared" si="2"/>
        <v>12.3</v>
      </c>
      <c r="D83" s="4" t="s">
        <v>93</v>
      </c>
      <c r="E83" s="7" t="s">
        <v>345</v>
      </c>
      <c r="F83" s="6">
        <v>9</v>
      </c>
      <c r="G83" s="7">
        <v>0</v>
      </c>
      <c r="H83" s="4">
        <v>0</v>
      </c>
      <c r="I83" s="4">
        <v>0</v>
      </c>
      <c r="J83" s="4">
        <v>0</v>
      </c>
      <c r="K83" s="4">
        <v>0</v>
      </c>
      <c r="L83" s="8">
        <v>0</v>
      </c>
      <c r="M83" s="7">
        <v>0</v>
      </c>
      <c r="N83" s="4">
        <v>0</v>
      </c>
      <c r="O83" s="4">
        <v>0</v>
      </c>
      <c r="P83" s="8">
        <v>0</v>
      </c>
      <c r="Q83" s="7">
        <v>5</v>
      </c>
      <c r="R83" s="4">
        <v>38</v>
      </c>
      <c r="S83" s="4">
        <v>1</v>
      </c>
      <c r="T83" s="8">
        <v>0</v>
      </c>
      <c r="U83" s="7">
        <v>0</v>
      </c>
      <c r="V83" s="8">
        <v>0</v>
      </c>
    </row>
    <row r="84" spans="1:22" x14ac:dyDescent="0.2">
      <c r="A84" s="4" t="str">
        <f t="shared" ca="1" si="0"/>
        <v>Jahan Dotson</v>
      </c>
      <c r="B84" s="4" t="str">
        <f ca="1">IFERROR(__xludf.DUMMYFUNCTION("INDEX(IFNA(REGEXEXTRACT(D84, ""([^ ]+)$"")))"),"PHI")</f>
        <v>PHI</v>
      </c>
      <c r="C84" s="4">
        <f t="shared" si="2"/>
        <v>12.9</v>
      </c>
      <c r="D84" s="4" t="s">
        <v>403</v>
      </c>
      <c r="E84" s="7" t="s">
        <v>354</v>
      </c>
      <c r="F84" s="6">
        <v>9</v>
      </c>
      <c r="G84" s="7">
        <v>0</v>
      </c>
      <c r="H84" s="4">
        <v>0</v>
      </c>
      <c r="I84" s="4">
        <v>0</v>
      </c>
      <c r="J84" s="4">
        <v>0</v>
      </c>
      <c r="K84" s="4">
        <v>0</v>
      </c>
      <c r="L84" s="8">
        <v>0</v>
      </c>
      <c r="M84" s="7">
        <v>0</v>
      </c>
      <c r="N84" s="4">
        <v>0</v>
      </c>
      <c r="O84" s="4">
        <v>0</v>
      </c>
      <c r="P84" s="8">
        <v>0</v>
      </c>
      <c r="Q84" s="7">
        <v>7</v>
      </c>
      <c r="R84" s="4">
        <v>94</v>
      </c>
      <c r="S84" s="4">
        <v>0</v>
      </c>
      <c r="T84" s="8">
        <v>0</v>
      </c>
      <c r="U84" s="7">
        <v>0</v>
      </c>
      <c r="V84" s="8">
        <v>0</v>
      </c>
    </row>
    <row r="85" spans="1:22" x14ac:dyDescent="0.2">
      <c r="A85" s="4" t="str">
        <f t="shared" ca="1" si="0"/>
        <v>Josh Downs</v>
      </c>
      <c r="B85" s="4" t="str">
        <f ca="1">IFERROR(__xludf.DUMMYFUNCTION("INDEX(IFNA(REGEXEXTRACT(D85, ""([^ ]+)$"")))"),"IND")</f>
        <v>IND</v>
      </c>
      <c r="C85" s="4">
        <f t="shared" si="2"/>
        <v>14.4</v>
      </c>
      <c r="D85" s="4" t="s">
        <v>435</v>
      </c>
      <c r="E85" s="7" t="s">
        <v>44</v>
      </c>
      <c r="F85" s="6">
        <v>9</v>
      </c>
      <c r="G85" s="7">
        <v>0</v>
      </c>
      <c r="H85" s="4">
        <v>0</v>
      </c>
      <c r="I85" s="4">
        <v>0</v>
      </c>
      <c r="J85" s="4">
        <v>0</v>
      </c>
      <c r="K85" s="4">
        <v>0</v>
      </c>
      <c r="L85" s="8">
        <v>0</v>
      </c>
      <c r="M85" s="7">
        <v>0</v>
      </c>
      <c r="N85" s="4">
        <v>0</v>
      </c>
      <c r="O85" s="4">
        <v>0</v>
      </c>
      <c r="P85" s="8">
        <v>0</v>
      </c>
      <c r="Q85" s="7">
        <v>10</v>
      </c>
      <c r="R85" s="4">
        <v>94</v>
      </c>
      <c r="S85" s="4">
        <v>0</v>
      </c>
      <c r="T85" s="8">
        <v>0</v>
      </c>
      <c r="U85" s="7">
        <v>0</v>
      </c>
      <c r="V85" s="8">
        <v>0</v>
      </c>
    </row>
    <row r="86" spans="1:22" x14ac:dyDescent="0.2">
      <c r="A86" s="4" t="str">
        <f t="shared" ca="1" si="0"/>
        <v>Audric Estime</v>
      </c>
      <c r="B86" s="4" t="str">
        <f ca="1">IFERROR(__xludf.DUMMYFUNCTION("INDEX(IFNA(REGEXEXTRACT(D86, ""([^ ]+)$"")))"),"DEN")</f>
        <v>DEN</v>
      </c>
      <c r="C86" s="4">
        <f t="shared" si="2"/>
        <v>9.4</v>
      </c>
      <c r="D86" s="4" t="s">
        <v>238</v>
      </c>
      <c r="E86" s="7" t="s">
        <v>424</v>
      </c>
      <c r="F86" s="6">
        <v>9</v>
      </c>
      <c r="G86" s="7">
        <v>0</v>
      </c>
      <c r="H86" s="4">
        <v>0</v>
      </c>
      <c r="I86" s="4">
        <v>0</v>
      </c>
      <c r="J86" s="4">
        <v>0</v>
      </c>
      <c r="K86" s="4">
        <v>0</v>
      </c>
      <c r="L86" s="8">
        <v>0</v>
      </c>
      <c r="M86" s="7">
        <v>12</v>
      </c>
      <c r="N86" s="4">
        <v>34</v>
      </c>
      <c r="O86" s="4">
        <v>1</v>
      </c>
      <c r="P86" s="8">
        <v>0</v>
      </c>
      <c r="Q86" s="7">
        <v>0</v>
      </c>
      <c r="R86" s="4">
        <v>0</v>
      </c>
      <c r="S86" s="4">
        <v>0</v>
      </c>
      <c r="T86" s="8">
        <v>0</v>
      </c>
      <c r="U86" s="7">
        <v>0</v>
      </c>
      <c r="V86" s="8">
        <v>0</v>
      </c>
    </row>
    <row r="87" spans="1:22" x14ac:dyDescent="0.2">
      <c r="A87" s="4" t="str">
        <f t="shared" ca="1" si="0"/>
        <v>Hassan Haskins</v>
      </c>
      <c r="B87" s="4" t="str">
        <f ca="1">IFERROR(__xludf.DUMMYFUNCTION("INDEX(IFNA(REGEXEXTRACT(D87, ""([^ ]+)$"")))"),"LAC")</f>
        <v>LAC</v>
      </c>
      <c r="C87" s="4">
        <f t="shared" si="2"/>
        <v>9.3000000000000007</v>
      </c>
      <c r="D87" s="4" t="s">
        <v>387</v>
      </c>
      <c r="E87" s="7" t="s">
        <v>420</v>
      </c>
      <c r="F87" s="6">
        <v>9</v>
      </c>
      <c r="G87" s="7">
        <v>0</v>
      </c>
      <c r="H87" s="4">
        <v>0</v>
      </c>
      <c r="I87" s="4">
        <v>0</v>
      </c>
      <c r="J87" s="4">
        <v>0</v>
      </c>
      <c r="K87" s="4">
        <v>0</v>
      </c>
      <c r="L87" s="8">
        <v>0</v>
      </c>
      <c r="M87" s="7">
        <v>12</v>
      </c>
      <c r="N87" s="4">
        <v>33</v>
      </c>
      <c r="O87" s="4">
        <v>1</v>
      </c>
      <c r="P87" s="8">
        <v>0</v>
      </c>
      <c r="Q87" s="7">
        <v>0</v>
      </c>
      <c r="R87" s="4">
        <v>0</v>
      </c>
      <c r="S87" s="4">
        <v>0</v>
      </c>
      <c r="T87" s="8">
        <v>0</v>
      </c>
      <c r="U87" s="7">
        <v>0</v>
      </c>
      <c r="V87" s="8">
        <v>0</v>
      </c>
    </row>
    <row r="88" spans="1:22" x14ac:dyDescent="0.2">
      <c r="A88" s="4" t="str">
        <f t="shared" ca="1" si="0"/>
        <v>Tyler Johnson</v>
      </c>
      <c r="B88" s="4" t="str">
        <f ca="1">IFERROR(__xludf.DUMMYFUNCTION("INDEX(IFNA(REGEXEXTRACT(D88, ""([^ ]+)$"")))"),"LA")</f>
        <v>LA</v>
      </c>
      <c r="C88" s="4">
        <f t="shared" si="2"/>
        <v>11.5</v>
      </c>
      <c r="D88" s="4" t="s">
        <v>144</v>
      </c>
      <c r="E88" s="7" t="s">
        <v>353</v>
      </c>
      <c r="F88" s="6">
        <v>9</v>
      </c>
      <c r="G88" s="7">
        <v>0</v>
      </c>
      <c r="H88" s="4">
        <v>0</v>
      </c>
      <c r="I88" s="4">
        <v>0</v>
      </c>
      <c r="J88" s="4">
        <v>0</v>
      </c>
      <c r="K88" s="4">
        <v>0</v>
      </c>
      <c r="L88" s="8">
        <v>0</v>
      </c>
      <c r="M88" s="7">
        <v>0</v>
      </c>
      <c r="N88" s="4">
        <v>0</v>
      </c>
      <c r="O88" s="4">
        <v>0</v>
      </c>
      <c r="P88" s="8">
        <v>0</v>
      </c>
      <c r="Q88" s="7">
        <v>4</v>
      </c>
      <c r="R88" s="4">
        <v>35</v>
      </c>
      <c r="S88" s="4">
        <v>1</v>
      </c>
      <c r="T88" s="8">
        <v>0</v>
      </c>
      <c r="U88" s="7">
        <v>0</v>
      </c>
      <c r="V88" s="8">
        <v>0</v>
      </c>
    </row>
    <row r="89" spans="1:22" x14ac:dyDescent="0.2">
      <c r="A89" s="4" t="str">
        <f t="shared" ca="1" si="0"/>
        <v>Drew Lock</v>
      </c>
      <c r="B89" s="4" t="str">
        <f ca="1">IFERROR(__xludf.DUMMYFUNCTION("INDEX(IFNA(REGEXEXTRACT(D89, ""([^ ]+)$"")))"),"NYG")</f>
        <v>NYG</v>
      </c>
      <c r="C89" s="4">
        <f t="shared" si="2"/>
        <v>7.8199999999999994</v>
      </c>
      <c r="D89" s="4" t="s">
        <v>529</v>
      </c>
      <c r="E89" s="7" t="s">
        <v>27</v>
      </c>
      <c r="F89" s="6">
        <v>9</v>
      </c>
      <c r="G89" s="7">
        <v>29</v>
      </c>
      <c r="H89" s="4">
        <v>22</v>
      </c>
      <c r="I89" s="4">
        <v>138</v>
      </c>
      <c r="J89" s="4">
        <v>1</v>
      </c>
      <c r="K89" s="4">
        <v>1</v>
      </c>
      <c r="L89" s="8">
        <v>0</v>
      </c>
      <c r="M89" s="7">
        <v>2</v>
      </c>
      <c r="N89" s="4">
        <v>3</v>
      </c>
      <c r="O89" s="4">
        <v>0</v>
      </c>
      <c r="P89" s="8">
        <v>0</v>
      </c>
      <c r="Q89" s="7">
        <v>0</v>
      </c>
      <c r="R89" s="4">
        <v>0</v>
      </c>
      <c r="S89" s="4">
        <v>0</v>
      </c>
      <c r="T89" s="8">
        <v>0</v>
      </c>
      <c r="U89" s="7">
        <v>0</v>
      </c>
      <c r="V89" s="8">
        <v>0</v>
      </c>
    </row>
    <row r="90" spans="1:22" x14ac:dyDescent="0.2">
      <c r="A90" s="4" t="str">
        <f t="shared" ca="1" si="0"/>
        <v>Ainias Smith</v>
      </c>
      <c r="B90" s="4" t="str">
        <f ca="1">IFERROR(__xludf.DUMMYFUNCTION("INDEX(IFNA(REGEXEXTRACT(D90, ""([^ ]+)$"")))"),"PHI")</f>
        <v>PHI</v>
      </c>
      <c r="C90" s="4">
        <f t="shared" si="2"/>
        <v>11.9</v>
      </c>
      <c r="D90" s="4" t="s">
        <v>604</v>
      </c>
      <c r="E90" s="7" t="s">
        <v>354</v>
      </c>
      <c r="F90" s="6">
        <v>9</v>
      </c>
      <c r="G90" s="7">
        <v>0</v>
      </c>
      <c r="H90" s="4">
        <v>0</v>
      </c>
      <c r="I90" s="4">
        <v>0</v>
      </c>
      <c r="J90" s="4">
        <v>0</v>
      </c>
      <c r="K90" s="4">
        <v>0</v>
      </c>
      <c r="L90" s="8">
        <v>0</v>
      </c>
      <c r="M90" s="7">
        <v>1</v>
      </c>
      <c r="N90" s="4">
        <v>4</v>
      </c>
      <c r="O90" s="4">
        <v>0</v>
      </c>
      <c r="P90" s="8">
        <v>0</v>
      </c>
      <c r="Q90" s="7">
        <v>4</v>
      </c>
      <c r="R90" s="4">
        <v>35</v>
      </c>
      <c r="S90" s="4">
        <v>1</v>
      </c>
      <c r="T90" s="8">
        <v>0</v>
      </c>
      <c r="U90" s="7">
        <v>0</v>
      </c>
      <c r="V90" s="8">
        <v>0</v>
      </c>
    </row>
    <row r="91" spans="1:22" x14ac:dyDescent="0.2">
      <c r="A91" s="4" t="str">
        <f t="shared" ca="1" si="0"/>
        <v>Jalen Tolbert</v>
      </c>
      <c r="B91" s="4" t="str">
        <f ca="1">IFERROR(__xludf.DUMMYFUNCTION("INDEX(IFNA(REGEXEXTRACT(D91, ""([^ ]+)$"")))"),"DAL")</f>
        <v>DAL</v>
      </c>
      <c r="C91" s="4">
        <f t="shared" si="2"/>
        <v>11.8</v>
      </c>
      <c r="D91" s="4" t="s">
        <v>274</v>
      </c>
      <c r="E91" s="7" t="s">
        <v>19</v>
      </c>
      <c r="F91" s="6">
        <v>9</v>
      </c>
      <c r="G91" s="7">
        <v>0</v>
      </c>
      <c r="H91" s="4">
        <v>0</v>
      </c>
      <c r="I91" s="4">
        <v>0</v>
      </c>
      <c r="J91" s="4">
        <v>0</v>
      </c>
      <c r="K91" s="4">
        <v>0</v>
      </c>
      <c r="L91" s="8">
        <v>0</v>
      </c>
      <c r="M91" s="7">
        <v>0</v>
      </c>
      <c r="N91" s="4">
        <v>0</v>
      </c>
      <c r="O91" s="4">
        <v>0</v>
      </c>
      <c r="P91" s="8">
        <v>0</v>
      </c>
      <c r="Q91" s="7">
        <v>4</v>
      </c>
      <c r="R91" s="4">
        <v>98</v>
      </c>
      <c r="S91" s="4">
        <v>0</v>
      </c>
      <c r="T91" s="8">
        <v>0</v>
      </c>
      <c r="U91" s="7">
        <v>0</v>
      </c>
      <c r="V91" s="8">
        <v>0</v>
      </c>
    </row>
    <row r="92" spans="1:22" x14ac:dyDescent="0.2">
      <c r="A92" s="4" t="str">
        <f t="shared" ca="1" si="0"/>
        <v>Tommy Tremble</v>
      </c>
      <c r="B92" s="4" t="str">
        <f ca="1">IFERROR(__xludf.DUMMYFUNCTION("INDEX(IFNA(REGEXEXTRACT(D92, ""([^ ]+)$"")))"),"CAR")</f>
        <v>CAR</v>
      </c>
      <c r="C92" s="4">
        <f t="shared" si="2"/>
        <v>10</v>
      </c>
      <c r="D92" s="4" t="s">
        <v>380</v>
      </c>
      <c r="E92" s="7" t="s">
        <v>96</v>
      </c>
      <c r="F92" s="6">
        <v>9</v>
      </c>
      <c r="G92" s="7">
        <v>0</v>
      </c>
      <c r="H92" s="4">
        <v>0</v>
      </c>
      <c r="I92" s="4">
        <v>0</v>
      </c>
      <c r="J92" s="4">
        <v>0</v>
      </c>
      <c r="K92" s="4">
        <v>0</v>
      </c>
      <c r="L92" s="8">
        <v>0</v>
      </c>
      <c r="M92" s="7">
        <v>0</v>
      </c>
      <c r="N92" s="4">
        <v>0</v>
      </c>
      <c r="O92" s="4">
        <v>0</v>
      </c>
      <c r="P92" s="8">
        <v>0</v>
      </c>
      <c r="Q92" s="7">
        <v>2</v>
      </c>
      <c r="R92" s="4">
        <v>30</v>
      </c>
      <c r="S92" s="4">
        <v>1</v>
      </c>
      <c r="T92" s="8">
        <v>0</v>
      </c>
      <c r="U92" s="7">
        <v>0</v>
      </c>
      <c r="V92" s="8">
        <v>0</v>
      </c>
    </row>
    <row r="93" spans="1:22" x14ac:dyDescent="0.2">
      <c r="A93" s="4" t="str">
        <f t="shared" ca="1" si="0"/>
        <v>Jordan Whittington</v>
      </c>
      <c r="B93" s="4" t="str">
        <f ca="1">IFERROR(__xludf.DUMMYFUNCTION("INDEX(IFNA(REGEXEXTRACT(D93, ""([^ ]+)$"")))"),"LA")</f>
        <v>LA</v>
      </c>
      <c r="C93" s="4">
        <f t="shared" si="2"/>
        <v>11.3</v>
      </c>
      <c r="D93" s="4" t="s">
        <v>381</v>
      </c>
      <c r="E93" s="7" t="s">
        <v>353</v>
      </c>
      <c r="F93" s="6">
        <v>9</v>
      </c>
      <c r="G93" s="7">
        <v>0</v>
      </c>
      <c r="H93" s="4">
        <v>0</v>
      </c>
      <c r="I93" s="4">
        <v>0</v>
      </c>
      <c r="J93" s="4">
        <v>0</v>
      </c>
      <c r="K93" s="4">
        <v>0</v>
      </c>
      <c r="L93" s="8">
        <v>0</v>
      </c>
      <c r="M93" s="7">
        <v>2</v>
      </c>
      <c r="N93" s="4">
        <v>12</v>
      </c>
      <c r="O93" s="4">
        <v>0</v>
      </c>
      <c r="P93" s="8">
        <v>0</v>
      </c>
      <c r="Q93" s="7">
        <v>3</v>
      </c>
      <c r="R93" s="4">
        <v>86</v>
      </c>
      <c r="S93" s="4">
        <v>0</v>
      </c>
      <c r="T93" s="8">
        <v>0</v>
      </c>
      <c r="U93" s="7">
        <v>0</v>
      </c>
      <c r="V93" s="8">
        <v>0</v>
      </c>
    </row>
    <row r="94" spans="1:22" x14ac:dyDescent="0.2">
      <c r="A94" s="4" t="str">
        <f t="shared" ca="1" si="0"/>
        <v>Zach Charbonnet</v>
      </c>
      <c r="B94" s="4" t="str">
        <f ca="1">IFERROR(__xludf.DUMMYFUNCTION("INDEX(IFNA(REGEXEXTRACT(D94, ""([^ ]+)$"")))"),"SEA")</f>
        <v>SEA</v>
      </c>
      <c r="C94" s="4">
        <f t="shared" si="2"/>
        <v>9.1000000000000014</v>
      </c>
      <c r="D94" s="4" t="s">
        <v>124</v>
      </c>
      <c r="E94" s="7" t="s">
        <v>419</v>
      </c>
      <c r="F94" s="6">
        <v>8</v>
      </c>
      <c r="G94" s="7">
        <v>0</v>
      </c>
      <c r="H94" s="4">
        <v>0</v>
      </c>
      <c r="I94" s="4">
        <v>0</v>
      </c>
      <c r="J94" s="4">
        <v>0</v>
      </c>
      <c r="K94" s="4">
        <v>0</v>
      </c>
      <c r="L94" s="8">
        <v>0</v>
      </c>
      <c r="M94" s="7">
        <v>14</v>
      </c>
      <c r="N94" s="4">
        <v>59</v>
      </c>
      <c r="O94" s="4">
        <v>0</v>
      </c>
      <c r="P94" s="8">
        <v>0</v>
      </c>
      <c r="Q94" s="7">
        <v>0</v>
      </c>
      <c r="R94" s="4">
        <v>32</v>
      </c>
      <c r="S94" s="4">
        <v>0</v>
      </c>
      <c r="T94" s="8">
        <v>0</v>
      </c>
      <c r="U94" s="7">
        <v>0</v>
      </c>
      <c r="V94" s="8">
        <v>0</v>
      </c>
    </row>
    <row r="95" spans="1:22" x14ac:dyDescent="0.2">
      <c r="A95" s="4" t="str">
        <f t="shared" ca="1" si="0"/>
        <v>James Cook</v>
      </c>
      <c r="B95" s="4" t="str">
        <f ca="1">IFERROR(__xludf.DUMMYFUNCTION("INDEX(IFNA(REGEXEXTRACT(D95, ""([^ ]+)$"")))"),"BUF")</f>
        <v>BUF</v>
      </c>
      <c r="C95" s="4">
        <f t="shared" si="2"/>
        <v>8.8000000000000007</v>
      </c>
      <c r="D95" s="4" t="s">
        <v>104</v>
      </c>
      <c r="E95" s="7" t="s">
        <v>346</v>
      </c>
      <c r="F95" s="6">
        <v>8</v>
      </c>
      <c r="G95" s="7">
        <v>0</v>
      </c>
      <c r="H95" s="4">
        <v>0</v>
      </c>
      <c r="I95" s="4">
        <v>0</v>
      </c>
      <c r="J95" s="4">
        <v>0</v>
      </c>
      <c r="K95" s="4">
        <v>0</v>
      </c>
      <c r="L95" s="8">
        <v>0</v>
      </c>
      <c r="M95" s="7">
        <v>10</v>
      </c>
      <c r="N95" s="4">
        <v>28</v>
      </c>
      <c r="O95" s="4">
        <v>1</v>
      </c>
      <c r="P95" s="8">
        <v>0</v>
      </c>
      <c r="Q95" s="7">
        <v>0</v>
      </c>
      <c r="R95" s="4">
        <v>0</v>
      </c>
      <c r="S95" s="4">
        <v>0</v>
      </c>
      <c r="T95" s="8">
        <v>0</v>
      </c>
      <c r="U95" s="7">
        <v>0</v>
      </c>
      <c r="V95" s="8">
        <v>0</v>
      </c>
    </row>
    <row r="96" spans="1:22" x14ac:dyDescent="0.2">
      <c r="A96" s="4" t="str">
        <f t="shared" ca="1" si="0"/>
        <v>Mike Evans</v>
      </c>
      <c r="B96" s="4" t="str">
        <f ca="1">IFERROR(__xludf.DUMMYFUNCTION("INDEX(IFNA(REGEXEXTRACT(D96, ""([^ ]+)$"")))"),"TB")</f>
        <v>TB</v>
      </c>
      <c r="C96" s="4">
        <f t="shared" si="2"/>
        <v>13.4</v>
      </c>
      <c r="D96" s="4" t="s">
        <v>54</v>
      </c>
      <c r="E96" s="7" t="s">
        <v>350</v>
      </c>
      <c r="F96" s="6">
        <v>8</v>
      </c>
      <c r="G96" s="7">
        <v>0</v>
      </c>
      <c r="H96" s="4">
        <v>0</v>
      </c>
      <c r="I96" s="4">
        <v>0</v>
      </c>
      <c r="J96" s="4">
        <v>0</v>
      </c>
      <c r="K96" s="4">
        <v>0</v>
      </c>
      <c r="L96" s="8">
        <v>0</v>
      </c>
      <c r="M96" s="7">
        <v>0</v>
      </c>
      <c r="N96" s="4">
        <v>0</v>
      </c>
      <c r="O96" s="4">
        <v>0</v>
      </c>
      <c r="P96" s="8">
        <v>0</v>
      </c>
      <c r="Q96" s="7">
        <v>9</v>
      </c>
      <c r="R96" s="4">
        <v>89</v>
      </c>
      <c r="S96" s="4">
        <v>0</v>
      </c>
      <c r="T96" s="8">
        <v>0</v>
      </c>
      <c r="U96" s="7">
        <v>0</v>
      </c>
      <c r="V96" s="8">
        <v>0</v>
      </c>
    </row>
    <row r="97" spans="1:22" x14ac:dyDescent="0.2">
      <c r="A97" s="4" t="str">
        <f t="shared" ca="1" si="0"/>
        <v>Juwan Johnson</v>
      </c>
      <c r="B97" s="4" t="str">
        <f ca="1">IFERROR(__xludf.DUMMYFUNCTION("INDEX(IFNA(REGEXEXTRACT(D97, ""([^ ]+)$"")))"),"NO")</f>
        <v>NO</v>
      </c>
      <c r="C97" s="4">
        <f t="shared" si="2"/>
        <v>11</v>
      </c>
      <c r="D97" s="4" t="s">
        <v>133</v>
      </c>
      <c r="E97" s="7" t="s">
        <v>31</v>
      </c>
      <c r="F97" s="6">
        <v>8</v>
      </c>
      <c r="G97" s="7">
        <v>0</v>
      </c>
      <c r="H97" s="4">
        <v>0</v>
      </c>
      <c r="I97" s="4">
        <v>0</v>
      </c>
      <c r="J97" s="4">
        <v>0</v>
      </c>
      <c r="K97" s="4">
        <v>0</v>
      </c>
      <c r="L97" s="8">
        <v>0</v>
      </c>
      <c r="M97" s="7">
        <v>0</v>
      </c>
      <c r="N97" s="4">
        <v>0</v>
      </c>
      <c r="O97" s="4">
        <v>0</v>
      </c>
      <c r="P97" s="8">
        <v>0</v>
      </c>
      <c r="Q97" s="7">
        <v>6</v>
      </c>
      <c r="R97" s="4">
        <v>80</v>
      </c>
      <c r="S97" s="4">
        <v>0</v>
      </c>
      <c r="T97" s="8">
        <v>0</v>
      </c>
      <c r="U97" s="7">
        <v>0</v>
      </c>
      <c r="V97" s="8">
        <v>0</v>
      </c>
    </row>
    <row r="98" spans="1:22" x14ac:dyDescent="0.2">
      <c r="A98" s="4" t="str">
        <f t="shared" ca="1" si="0"/>
        <v>C.J. Stroud</v>
      </c>
      <c r="B98" s="4" t="str">
        <f ca="1">IFERROR(__xludf.DUMMYFUNCTION("INDEX(IFNA(REGEXEXTRACT(D98, ""([^ ]+)$"")))"),"HOU")</f>
        <v>HOU</v>
      </c>
      <c r="C98" s="4">
        <f t="shared" si="2"/>
        <v>6</v>
      </c>
      <c r="D98" s="4" t="s">
        <v>36</v>
      </c>
      <c r="E98" s="7" t="s">
        <v>345</v>
      </c>
      <c r="F98" s="6">
        <v>8</v>
      </c>
      <c r="G98" s="7">
        <v>6</v>
      </c>
      <c r="H98" s="4">
        <v>6</v>
      </c>
      <c r="I98" s="4">
        <v>50</v>
      </c>
      <c r="J98" s="4">
        <v>1</v>
      </c>
      <c r="K98" s="4">
        <v>0</v>
      </c>
      <c r="L98" s="8">
        <v>0</v>
      </c>
      <c r="M98" s="7">
        <v>0</v>
      </c>
      <c r="N98" s="4">
        <v>0</v>
      </c>
      <c r="O98" s="4">
        <v>0</v>
      </c>
      <c r="P98" s="8">
        <v>0</v>
      </c>
      <c r="Q98" s="7">
        <v>0</v>
      </c>
      <c r="R98" s="4">
        <v>0</v>
      </c>
      <c r="S98" s="4">
        <v>0</v>
      </c>
      <c r="T98" s="8">
        <v>0</v>
      </c>
      <c r="U98" s="7">
        <v>0</v>
      </c>
      <c r="V98" s="8">
        <v>0</v>
      </c>
    </row>
    <row r="99" spans="1:22" x14ac:dyDescent="0.2">
      <c r="A99" s="4" t="str">
        <f t="shared" ca="1" si="0"/>
        <v>Bailey Zappe</v>
      </c>
      <c r="B99" s="4" t="str">
        <f ca="1">IFERROR(__xludf.DUMMYFUNCTION("INDEX(IFNA(REGEXEXTRACT(D99, ""([^ ]+)$"")))"),"CLE")</f>
        <v>CLE</v>
      </c>
      <c r="C99" s="4">
        <f t="shared" si="2"/>
        <v>7.0000000000000009</v>
      </c>
      <c r="D99" s="4" t="s">
        <v>1203</v>
      </c>
      <c r="E99" s="7" t="s">
        <v>347</v>
      </c>
      <c r="F99" s="6">
        <v>8</v>
      </c>
      <c r="G99" s="7">
        <v>31</v>
      </c>
      <c r="H99" s="4">
        <v>16</v>
      </c>
      <c r="I99" s="4">
        <v>170</v>
      </c>
      <c r="J99" s="4">
        <v>1</v>
      </c>
      <c r="K99" s="4">
        <v>2</v>
      </c>
      <c r="L99" s="8">
        <v>0</v>
      </c>
      <c r="M99" s="7">
        <v>2</v>
      </c>
      <c r="N99" s="4">
        <v>2</v>
      </c>
      <c r="O99" s="4">
        <v>0</v>
      </c>
      <c r="P99" s="8">
        <v>0</v>
      </c>
      <c r="Q99" s="7">
        <v>0</v>
      </c>
      <c r="R99" s="4">
        <v>0</v>
      </c>
      <c r="S99" s="4">
        <v>0</v>
      </c>
      <c r="T99" s="8">
        <v>0</v>
      </c>
      <c r="U99" s="7">
        <v>0</v>
      </c>
      <c r="V99" s="8">
        <v>0</v>
      </c>
    </row>
    <row r="100" spans="1:22" x14ac:dyDescent="0.2">
      <c r="A100" s="4" t="str">
        <f t="shared" ca="1" si="0"/>
        <v>Tyler Conklin</v>
      </c>
      <c r="B100" s="4" t="str">
        <f ca="1">IFERROR(__xludf.DUMMYFUNCTION("INDEX(IFNA(REGEXEXTRACT(D100, ""([^ ]+)$"")))"),"NYJ")</f>
        <v>NYJ</v>
      </c>
      <c r="C100" s="4">
        <f t="shared" si="2"/>
        <v>8.6</v>
      </c>
      <c r="D100" s="4" t="s">
        <v>288</v>
      </c>
      <c r="E100" s="7" t="s">
        <v>421</v>
      </c>
      <c r="F100" s="6">
        <v>7</v>
      </c>
      <c r="G100" s="7">
        <v>0</v>
      </c>
      <c r="H100" s="4">
        <v>0</v>
      </c>
      <c r="I100" s="4">
        <v>0</v>
      </c>
      <c r="J100" s="4">
        <v>0</v>
      </c>
      <c r="K100" s="4">
        <v>0</v>
      </c>
      <c r="L100" s="8">
        <v>0</v>
      </c>
      <c r="M100" s="7">
        <v>0</v>
      </c>
      <c r="N100" s="4">
        <v>0</v>
      </c>
      <c r="O100" s="4">
        <v>0</v>
      </c>
      <c r="P100" s="8">
        <v>0</v>
      </c>
      <c r="Q100" s="7">
        <v>2</v>
      </c>
      <c r="R100" s="4">
        <v>16</v>
      </c>
      <c r="S100" s="4">
        <v>1</v>
      </c>
      <c r="T100" s="8">
        <v>0</v>
      </c>
      <c r="U100" s="7">
        <v>0</v>
      </c>
      <c r="V100" s="8">
        <v>0</v>
      </c>
    </row>
    <row r="101" spans="1:22" x14ac:dyDescent="0.2">
      <c r="A101" s="4" t="str">
        <f t="shared" ca="1" si="0"/>
        <v>Sam Darnold</v>
      </c>
      <c r="B101" s="4" t="str">
        <f ca="1">IFERROR(__xludf.DUMMYFUNCTION("INDEX(IFNA(REGEXEXTRACT(D101, ""([^ ]+)$"")))"),"MIN")</f>
        <v>MIN</v>
      </c>
      <c r="C101" s="4">
        <f t="shared" si="2"/>
        <v>7.6400000000000006</v>
      </c>
      <c r="D101" s="4" t="s">
        <v>52</v>
      </c>
      <c r="E101" s="7" t="s">
        <v>56</v>
      </c>
      <c r="F101" s="6">
        <v>7</v>
      </c>
      <c r="G101" s="7">
        <v>41</v>
      </c>
      <c r="H101" s="4">
        <v>18</v>
      </c>
      <c r="I101" s="4">
        <v>166</v>
      </c>
      <c r="J101" s="4">
        <v>0</v>
      </c>
      <c r="K101" s="4">
        <v>0</v>
      </c>
      <c r="L101" s="8">
        <v>0</v>
      </c>
      <c r="M101" s="7">
        <v>3</v>
      </c>
      <c r="N101" s="4">
        <v>10</v>
      </c>
      <c r="O101" s="4">
        <v>0</v>
      </c>
      <c r="P101" s="8">
        <v>0</v>
      </c>
      <c r="Q101" s="7">
        <v>0</v>
      </c>
      <c r="R101" s="4">
        <v>0</v>
      </c>
      <c r="S101" s="4">
        <v>0</v>
      </c>
      <c r="T101" s="8">
        <v>0</v>
      </c>
      <c r="U101" s="7">
        <v>0</v>
      </c>
      <c r="V101" s="8">
        <v>0</v>
      </c>
    </row>
    <row r="102" spans="1:22" x14ac:dyDescent="0.2">
      <c r="A102" s="4" t="str">
        <f t="shared" ca="1" si="0"/>
        <v>J.K. Dobbins</v>
      </c>
      <c r="B102" s="4" t="str">
        <f ca="1">IFERROR(__xludf.DUMMYFUNCTION("INDEX(IFNA(REGEXEXTRACT(D102, ""([^ ]+)$"")))"),"LAC")</f>
        <v>LAC</v>
      </c>
      <c r="C102" s="4">
        <f t="shared" si="2"/>
        <v>9</v>
      </c>
      <c r="D102" s="4" t="s">
        <v>45</v>
      </c>
      <c r="E102" s="7" t="s">
        <v>420</v>
      </c>
      <c r="F102" s="6">
        <v>7</v>
      </c>
      <c r="G102" s="7">
        <v>0</v>
      </c>
      <c r="H102" s="4">
        <v>0</v>
      </c>
      <c r="I102" s="4">
        <v>0</v>
      </c>
      <c r="J102" s="4">
        <v>0</v>
      </c>
      <c r="K102" s="4">
        <v>0</v>
      </c>
      <c r="L102" s="8">
        <v>0</v>
      </c>
      <c r="M102" s="7">
        <v>18</v>
      </c>
      <c r="N102" s="4">
        <v>63</v>
      </c>
      <c r="O102" s="4">
        <v>0</v>
      </c>
      <c r="P102" s="8">
        <v>0</v>
      </c>
      <c r="Q102" s="7">
        <v>3</v>
      </c>
      <c r="R102" s="4">
        <v>12</v>
      </c>
      <c r="S102" s="4">
        <v>0</v>
      </c>
      <c r="T102" s="8">
        <v>0</v>
      </c>
      <c r="U102" s="7">
        <v>0</v>
      </c>
      <c r="V102" s="8">
        <v>0</v>
      </c>
    </row>
    <row r="103" spans="1:22" x14ac:dyDescent="0.2">
      <c r="A103" s="4" t="str">
        <f t="shared" ca="1" si="0"/>
        <v>Payne Durham</v>
      </c>
      <c r="B103" s="4" t="str">
        <f ca="1">IFERROR(__xludf.DUMMYFUNCTION("INDEX(IFNA(REGEXEXTRACT(D103, ""([^ ]+)$"")))"),"TB")</f>
        <v>TB</v>
      </c>
      <c r="C103" s="4">
        <f t="shared" si="2"/>
        <v>8.6</v>
      </c>
      <c r="D103" s="4" t="s">
        <v>455</v>
      </c>
      <c r="E103" s="7" t="s">
        <v>350</v>
      </c>
      <c r="F103" s="6">
        <v>7</v>
      </c>
      <c r="G103" s="7">
        <v>0</v>
      </c>
      <c r="H103" s="4">
        <v>0</v>
      </c>
      <c r="I103" s="4">
        <v>0</v>
      </c>
      <c r="J103" s="4">
        <v>0</v>
      </c>
      <c r="K103" s="4">
        <v>0</v>
      </c>
      <c r="L103" s="8">
        <v>0</v>
      </c>
      <c r="M103" s="7">
        <v>0</v>
      </c>
      <c r="N103" s="4">
        <v>0</v>
      </c>
      <c r="O103" s="4">
        <v>0</v>
      </c>
      <c r="P103" s="8">
        <v>0</v>
      </c>
      <c r="Q103" s="7">
        <v>2</v>
      </c>
      <c r="R103" s="4">
        <v>16</v>
      </c>
      <c r="S103" s="4">
        <v>1</v>
      </c>
      <c r="T103" s="8">
        <v>0</v>
      </c>
      <c r="U103" s="7">
        <v>0</v>
      </c>
      <c r="V103" s="8">
        <v>0</v>
      </c>
    </row>
    <row r="104" spans="1:22" x14ac:dyDescent="0.2">
      <c r="A104" s="4" t="str">
        <f t="shared" ca="1" si="0"/>
        <v>Khalil Herbert</v>
      </c>
      <c r="B104" s="4" t="str">
        <f ca="1">IFERROR(__xludf.DUMMYFUNCTION("INDEX(IFNA(REGEXEXTRACT(D104, ""([^ ]+)$"")))"),"CIN")</f>
        <v>CIN</v>
      </c>
      <c r="C104" s="4">
        <f t="shared" si="2"/>
        <v>11.8</v>
      </c>
      <c r="D104" s="4" t="s">
        <v>300</v>
      </c>
      <c r="E104" s="7" t="s">
        <v>425</v>
      </c>
      <c r="F104" s="6">
        <v>7</v>
      </c>
      <c r="G104" s="7">
        <v>0</v>
      </c>
      <c r="H104" s="4">
        <v>0</v>
      </c>
      <c r="I104" s="4">
        <v>0</v>
      </c>
      <c r="J104" s="4">
        <v>0</v>
      </c>
      <c r="K104" s="4">
        <v>0</v>
      </c>
      <c r="L104" s="8">
        <v>0</v>
      </c>
      <c r="M104" s="7">
        <v>20</v>
      </c>
      <c r="N104" s="4">
        <v>69</v>
      </c>
      <c r="O104" s="4">
        <v>0</v>
      </c>
      <c r="P104" s="8">
        <v>0</v>
      </c>
      <c r="Q104" s="7">
        <v>7</v>
      </c>
      <c r="R104" s="4">
        <v>14</v>
      </c>
      <c r="S104" s="4">
        <v>0</v>
      </c>
      <c r="T104" s="8">
        <v>0</v>
      </c>
      <c r="U104" s="7">
        <v>0</v>
      </c>
      <c r="V104" s="8">
        <v>0</v>
      </c>
    </row>
    <row r="105" spans="1:22" x14ac:dyDescent="0.2">
      <c r="A105" s="4" t="str">
        <f t="shared" ca="1" si="0"/>
        <v>Aaron Jones</v>
      </c>
      <c r="B105" s="4" t="str">
        <f ca="1">IFERROR(__xludf.DUMMYFUNCTION("INDEX(IFNA(REGEXEXTRACT(D105, ""([^ ]+)$"")))"),"MIN")</f>
        <v>MIN</v>
      </c>
      <c r="C105" s="4">
        <f t="shared" si="2"/>
        <v>10</v>
      </c>
      <c r="D105" s="4" t="s">
        <v>66</v>
      </c>
      <c r="E105" s="7" t="s">
        <v>56</v>
      </c>
      <c r="F105" s="6">
        <v>7</v>
      </c>
      <c r="G105" s="7">
        <v>0</v>
      </c>
      <c r="H105" s="4">
        <v>0</v>
      </c>
      <c r="I105" s="4">
        <v>0</v>
      </c>
      <c r="J105" s="4">
        <v>0</v>
      </c>
      <c r="K105" s="4">
        <v>0</v>
      </c>
      <c r="L105" s="8">
        <v>0</v>
      </c>
      <c r="M105" s="7">
        <v>10</v>
      </c>
      <c r="N105" s="4">
        <v>45</v>
      </c>
      <c r="O105" s="4">
        <v>0</v>
      </c>
      <c r="P105" s="8">
        <v>0</v>
      </c>
      <c r="Q105" s="7">
        <v>5</v>
      </c>
      <c r="R105" s="4">
        <v>30</v>
      </c>
      <c r="S105" s="4">
        <v>0</v>
      </c>
      <c r="T105" s="8">
        <v>0</v>
      </c>
      <c r="U105" s="7">
        <v>0</v>
      </c>
      <c r="V105" s="8">
        <v>0</v>
      </c>
    </row>
    <row r="106" spans="1:22" x14ac:dyDescent="0.2">
      <c r="A106" s="4" t="str">
        <f t="shared" ca="1" si="0"/>
        <v>Dante Pettis</v>
      </c>
      <c r="B106" s="4" t="str">
        <f ca="1">IFERROR(__xludf.DUMMYFUNCTION("INDEX(IFNA(REGEXEXTRACT(D106, ""([^ ]+)$"")))"),"NO")</f>
        <v>NO</v>
      </c>
      <c r="C106" s="4">
        <f t="shared" si="2"/>
        <v>8.6</v>
      </c>
      <c r="D106" s="4" t="s">
        <v>545</v>
      </c>
      <c r="E106" s="7" t="s">
        <v>31</v>
      </c>
      <c r="F106" s="6">
        <v>7</v>
      </c>
      <c r="G106" s="7">
        <v>0</v>
      </c>
      <c r="H106" s="4">
        <v>0</v>
      </c>
      <c r="I106" s="4">
        <v>0</v>
      </c>
      <c r="J106" s="4">
        <v>0</v>
      </c>
      <c r="K106" s="4">
        <v>0</v>
      </c>
      <c r="L106" s="8">
        <v>0</v>
      </c>
      <c r="M106" s="7">
        <v>0</v>
      </c>
      <c r="N106" s="4">
        <v>0</v>
      </c>
      <c r="O106" s="4">
        <v>0</v>
      </c>
      <c r="P106" s="8">
        <v>0</v>
      </c>
      <c r="Q106" s="7">
        <v>2</v>
      </c>
      <c r="R106" s="4">
        <v>16</v>
      </c>
      <c r="S106" s="4">
        <v>1</v>
      </c>
      <c r="T106" s="8">
        <v>0</v>
      </c>
      <c r="U106" s="7">
        <v>0</v>
      </c>
      <c r="V106" s="8">
        <v>0</v>
      </c>
    </row>
    <row r="107" spans="1:22" x14ac:dyDescent="0.2">
      <c r="A107" s="4" t="str">
        <f t="shared" ca="1" si="0"/>
        <v>Michael Pittman</v>
      </c>
      <c r="B107" s="4" t="str">
        <f ca="1">IFERROR(__xludf.DUMMYFUNCTION("INDEX(IFNA(REGEXEXTRACT(D107, ""([^ ]+)$"")))"),"IND")</f>
        <v>IND</v>
      </c>
      <c r="C107" s="4">
        <f t="shared" si="2"/>
        <v>10.199999999999999</v>
      </c>
      <c r="D107" s="4" t="s">
        <v>200</v>
      </c>
      <c r="E107" s="7" t="s">
        <v>44</v>
      </c>
      <c r="F107" s="6">
        <v>7</v>
      </c>
      <c r="G107" s="7">
        <v>0</v>
      </c>
      <c r="H107" s="4">
        <v>0</v>
      </c>
      <c r="I107" s="4">
        <v>0</v>
      </c>
      <c r="J107" s="4">
        <v>0</v>
      </c>
      <c r="K107" s="4">
        <v>0</v>
      </c>
      <c r="L107" s="8">
        <v>0</v>
      </c>
      <c r="M107" s="7">
        <v>0</v>
      </c>
      <c r="N107" s="4">
        <v>0</v>
      </c>
      <c r="O107" s="4">
        <v>0</v>
      </c>
      <c r="P107" s="8">
        <v>0</v>
      </c>
      <c r="Q107" s="7">
        <v>6</v>
      </c>
      <c r="R107" s="4">
        <v>72</v>
      </c>
      <c r="S107" s="4">
        <v>0</v>
      </c>
      <c r="T107" s="8">
        <v>0</v>
      </c>
      <c r="U107" s="7">
        <v>0</v>
      </c>
      <c r="V107" s="8">
        <v>0</v>
      </c>
    </row>
    <row r="108" spans="1:22" x14ac:dyDescent="0.2">
      <c r="A108" s="4" t="str">
        <f t="shared" ca="1" si="0"/>
        <v>Calvin Ridley</v>
      </c>
      <c r="B108" s="4" t="str">
        <f ca="1">IFERROR(__xludf.DUMMYFUNCTION("INDEX(IFNA(REGEXEXTRACT(D108, ""([^ ]+)$"")))"),"TEN")</f>
        <v>TEN</v>
      </c>
      <c r="C108" s="4">
        <f t="shared" si="2"/>
        <v>8.8000000000000007</v>
      </c>
      <c r="D108" s="4" t="s">
        <v>168</v>
      </c>
      <c r="E108" s="7" t="s">
        <v>25</v>
      </c>
      <c r="F108" s="6">
        <v>7</v>
      </c>
      <c r="G108" s="7">
        <v>0</v>
      </c>
      <c r="H108" s="4">
        <v>0</v>
      </c>
      <c r="I108" s="4">
        <v>0</v>
      </c>
      <c r="J108" s="4">
        <v>0</v>
      </c>
      <c r="K108" s="4">
        <v>0</v>
      </c>
      <c r="L108" s="8">
        <v>0</v>
      </c>
      <c r="M108" s="7">
        <v>2</v>
      </c>
      <c r="N108" s="4">
        <v>-3</v>
      </c>
      <c r="O108" s="4">
        <v>0</v>
      </c>
      <c r="P108" s="8">
        <v>0</v>
      </c>
      <c r="Q108" s="7">
        <v>3</v>
      </c>
      <c r="R108" s="4">
        <v>76</v>
      </c>
      <c r="S108" s="4">
        <v>0</v>
      </c>
      <c r="T108" s="8">
        <v>0</v>
      </c>
      <c r="U108" s="7">
        <v>0</v>
      </c>
      <c r="V108" s="8">
        <v>0</v>
      </c>
    </row>
    <row r="109" spans="1:22" x14ac:dyDescent="0.2">
      <c r="A109" s="4" t="str">
        <f t="shared" ca="1" si="0"/>
        <v>Ronnie Rivers</v>
      </c>
      <c r="B109" s="4" t="str">
        <f ca="1">IFERROR(__xludf.DUMMYFUNCTION("INDEX(IFNA(REGEXEXTRACT(D109, ""([^ ]+)$"")))"),"LA")</f>
        <v>LA</v>
      </c>
      <c r="C109" s="4">
        <f t="shared" si="2"/>
        <v>10.200000000000001</v>
      </c>
      <c r="D109" s="4" t="s">
        <v>269</v>
      </c>
      <c r="E109" s="7" t="s">
        <v>353</v>
      </c>
      <c r="F109" s="6">
        <v>7</v>
      </c>
      <c r="G109" s="7">
        <v>0</v>
      </c>
      <c r="H109" s="4">
        <v>0</v>
      </c>
      <c r="I109" s="4">
        <v>0</v>
      </c>
      <c r="J109" s="4">
        <v>0</v>
      </c>
      <c r="K109" s="4">
        <v>0</v>
      </c>
      <c r="L109" s="8">
        <v>0</v>
      </c>
      <c r="M109" s="7">
        <v>12</v>
      </c>
      <c r="N109" s="4">
        <v>48</v>
      </c>
      <c r="O109" s="4">
        <v>0</v>
      </c>
      <c r="P109" s="8">
        <v>0</v>
      </c>
      <c r="Q109" s="7">
        <v>4</v>
      </c>
      <c r="R109" s="4">
        <v>34</v>
      </c>
      <c r="S109" s="4">
        <v>0</v>
      </c>
      <c r="T109" s="8">
        <v>0</v>
      </c>
      <c r="U109" s="7">
        <v>0</v>
      </c>
      <c r="V109" s="8">
        <v>0</v>
      </c>
    </row>
    <row r="110" spans="1:22" x14ac:dyDescent="0.2">
      <c r="A110" s="4" t="str">
        <f t="shared" ca="1" si="0"/>
        <v>Demarcus Robinson</v>
      </c>
      <c r="B110" s="4" t="str">
        <f ca="1">IFERROR(__xludf.DUMMYFUNCTION("INDEX(IFNA(REGEXEXTRACT(D110, ""([^ ]+)$"")))"),"LA")</f>
        <v>LA</v>
      </c>
      <c r="C110" s="4">
        <f t="shared" si="2"/>
        <v>8.6999999999999993</v>
      </c>
      <c r="D110" s="4" t="s">
        <v>181</v>
      </c>
      <c r="E110" s="7" t="s">
        <v>353</v>
      </c>
      <c r="F110" s="6">
        <v>7</v>
      </c>
      <c r="G110" s="7">
        <v>0</v>
      </c>
      <c r="H110" s="4">
        <v>0</v>
      </c>
      <c r="I110" s="4">
        <v>0</v>
      </c>
      <c r="J110" s="4">
        <v>0</v>
      </c>
      <c r="K110" s="4">
        <v>0</v>
      </c>
      <c r="L110" s="8">
        <v>0</v>
      </c>
      <c r="M110" s="7">
        <v>0</v>
      </c>
      <c r="N110" s="4">
        <v>0</v>
      </c>
      <c r="O110" s="4">
        <v>0</v>
      </c>
      <c r="P110" s="8">
        <v>0</v>
      </c>
      <c r="Q110" s="7">
        <v>3</v>
      </c>
      <c r="R110" s="4">
        <v>72</v>
      </c>
      <c r="S110" s="4">
        <v>0</v>
      </c>
      <c r="T110" s="8">
        <v>0</v>
      </c>
      <c r="U110" s="7">
        <v>0</v>
      </c>
      <c r="V110" s="8">
        <v>0</v>
      </c>
    </row>
    <row r="111" spans="1:22" x14ac:dyDescent="0.2">
      <c r="A111" s="4" t="str">
        <f t="shared" ca="1" si="0"/>
        <v>Amon-Ra St. Brown</v>
      </c>
      <c r="B111" s="4" t="str">
        <f ca="1">IFERROR(__xludf.DUMMYFUNCTION("INDEX(IFNA(REGEXEXTRACT(D111, ""([^ ]+)$"")))"),"DET")</f>
        <v>DET</v>
      </c>
      <c r="C111" s="4">
        <f t="shared" si="2"/>
        <v>10.7</v>
      </c>
      <c r="D111" s="4" t="s">
        <v>273</v>
      </c>
      <c r="E111" s="7" t="s">
        <v>155</v>
      </c>
      <c r="F111" s="6">
        <v>7</v>
      </c>
      <c r="G111" s="7">
        <v>0</v>
      </c>
      <c r="H111" s="4">
        <v>0</v>
      </c>
      <c r="I111" s="4">
        <v>0</v>
      </c>
      <c r="J111" s="4">
        <v>0</v>
      </c>
      <c r="K111" s="4">
        <v>0</v>
      </c>
      <c r="L111" s="8">
        <v>0</v>
      </c>
      <c r="M111" s="7">
        <v>0</v>
      </c>
      <c r="N111" s="4">
        <v>0</v>
      </c>
      <c r="O111" s="4">
        <v>0</v>
      </c>
      <c r="P111" s="8">
        <v>0</v>
      </c>
      <c r="Q111" s="7">
        <v>6</v>
      </c>
      <c r="R111" s="4">
        <v>77</v>
      </c>
      <c r="S111" s="4">
        <v>0</v>
      </c>
      <c r="T111" s="8">
        <v>0</v>
      </c>
      <c r="U111" s="7">
        <v>0</v>
      </c>
      <c r="V111" s="8">
        <v>0</v>
      </c>
    </row>
    <row r="112" spans="1:22" x14ac:dyDescent="0.2">
      <c r="A112" s="4" t="str">
        <f t="shared" ca="1" si="0"/>
        <v>Parker Washington</v>
      </c>
      <c r="B112" s="4" t="str">
        <f ca="1">IFERROR(__xludf.DUMMYFUNCTION("INDEX(IFNA(REGEXEXTRACT(D112, ""([^ ]+)$"")))"),"JAX")</f>
        <v>JAX</v>
      </c>
      <c r="C112" s="4">
        <f t="shared" si="2"/>
        <v>8.5</v>
      </c>
      <c r="D112" s="4" t="s">
        <v>332</v>
      </c>
      <c r="E112" s="7" t="s">
        <v>35</v>
      </c>
      <c r="F112" s="6">
        <v>7</v>
      </c>
      <c r="G112" s="7">
        <v>0</v>
      </c>
      <c r="H112" s="4">
        <v>0</v>
      </c>
      <c r="I112" s="4">
        <v>0</v>
      </c>
      <c r="J112" s="4">
        <v>0</v>
      </c>
      <c r="K112" s="4">
        <v>0</v>
      </c>
      <c r="L112" s="8">
        <v>0</v>
      </c>
      <c r="M112" s="7">
        <v>0</v>
      </c>
      <c r="N112" s="4">
        <v>0</v>
      </c>
      <c r="O112" s="4">
        <v>0</v>
      </c>
      <c r="P112" s="8">
        <v>0</v>
      </c>
      <c r="Q112" s="7">
        <v>2</v>
      </c>
      <c r="R112" s="4">
        <v>15</v>
      </c>
      <c r="S112" s="4">
        <v>1</v>
      </c>
      <c r="T112" s="8">
        <v>0</v>
      </c>
      <c r="U112" s="7">
        <v>0</v>
      </c>
      <c r="V112" s="8">
        <v>0</v>
      </c>
    </row>
    <row r="113" spans="1:22" x14ac:dyDescent="0.2">
      <c r="A113" s="4" t="str">
        <f t="shared" ca="1" si="0"/>
        <v>Javonte Williams</v>
      </c>
      <c r="B113" s="4" t="str">
        <f ca="1">IFERROR(__xludf.DUMMYFUNCTION("INDEX(IFNA(REGEXEXTRACT(D113, ""([^ ]+)$"")))"),"DEN")</f>
        <v>DEN</v>
      </c>
      <c r="C113" s="4">
        <f t="shared" si="2"/>
        <v>9.3000000000000007</v>
      </c>
      <c r="D113" s="4" t="s">
        <v>227</v>
      </c>
      <c r="E113" s="7" t="s">
        <v>424</v>
      </c>
      <c r="F113" s="6">
        <v>7</v>
      </c>
      <c r="G113" s="7">
        <v>0</v>
      </c>
      <c r="H113" s="4">
        <v>0</v>
      </c>
      <c r="I113" s="4">
        <v>0</v>
      </c>
      <c r="J113" s="4">
        <v>0</v>
      </c>
      <c r="K113" s="4">
        <v>0</v>
      </c>
      <c r="L113" s="8">
        <v>0</v>
      </c>
      <c r="M113" s="7">
        <v>5</v>
      </c>
      <c r="N113" s="4">
        <v>28</v>
      </c>
      <c r="O113" s="4">
        <v>0</v>
      </c>
      <c r="P113" s="8">
        <v>0</v>
      </c>
      <c r="Q113" s="7">
        <v>3</v>
      </c>
      <c r="R113" s="4">
        <v>50</v>
      </c>
      <c r="S113" s="4">
        <v>0</v>
      </c>
      <c r="T113" s="8">
        <v>0</v>
      </c>
      <c r="U113" s="7">
        <v>0</v>
      </c>
      <c r="V113" s="8">
        <v>0</v>
      </c>
    </row>
    <row r="114" spans="1:22" x14ac:dyDescent="0.2">
      <c r="A114" s="4" t="str">
        <f t="shared" ca="1" si="0"/>
        <v>Cam Akers</v>
      </c>
      <c r="B114" s="4" t="str">
        <f ca="1">IFERROR(__xludf.DUMMYFUNCTION("INDEX(IFNA(REGEXEXTRACT(D114, ""([^ ]+)$"")))"),"MIN")</f>
        <v>MIN</v>
      </c>
      <c r="C114" s="4">
        <f t="shared" si="2"/>
        <v>7.9</v>
      </c>
      <c r="D114" s="4" t="s">
        <v>372</v>
      </c>
      <c r="E114" s="7" t="s">
        <v>56</v>
      </c>
      <c r="F114" s="6">
        <v>6</v>
      </c>
      <c r="G114" s="7">
        <v>0</v>
      </c>
      <c r="H114" s="4">
        <v>0</v>
      </c>
      <c r="I114" s="4">
        <v>0</v>
      </c>
      <c r="J114" s="4">
        <v>0</v>
      </c>
      <c r="K114" s="4">
        <v>0</v>
      </c>
      <c r="L114" s="8">
        <v>0</v>
      </c>
      <c r="M114" s="7">
        <v>6</v>
      </c>
      <c r="N114" s="4">
        <v>65</v>
      </c>
      <c r="O114" s="4">
        <v>0</v>
      </c>
      <c r="P114" s="8">
        <v>0</v>
      </c>
      <c r="Q114" s="7">
        <v>2</v>
      </c>
      <c r="R114" s="4">
        <v>4</v>
      </c>
      <c r="S114" s="4">
        <v>0</v>
      </c>
      <c r="T114" s="8">
        <v>0</v>
      </c>
      <c r="U114" s="7">
        <v>0</v>
      </c>
      <c r="V114" s="8">
        <v>0</v>
      </c>
    </row>
    <row r="115" spans="1:22" x14ac:dyDescent="0.2">
      <c r="A115" s="4" t="str">
        <f t="shared" ca="1" si="0"/>
        <v>Tyler Allgeier</v>
      </c>
      <c r="B115" s="4" t="str">
        <f ca="1">IFERROR(__xludf.DUMMYFUNCTION("INDEX(IFNA(REGEXEXTRACT(D115, ""([^ ]+)$"")))"),"ATL")</f>
        <v>ATL</v>
      </c>
      <c r="C115" s="4">
        <f t="shared" si="2"/>
        <v>7.9</v>
      </c>
      <c r="D115" s="4" t="s">
        <v>209</v>
      </c>
      <c r="E115" s="7" t="s">
        <v>29</v>
      </c>
      <c r="F115" s="6">
        <v>6</v>
      </c>
      <c r="G115" s="7">
        <v>0</v>
      </c>
      <c r="H115" s="4">
        <v>0</v>
      </c>
      <c r="I115" s="4">
        <v>0</v>
      </c>
      <c r="J115" s="4">
        <v>0</v>
      </c>
      <c r="K115" s="4">
        <v>0</v>
      </c>
      <c r="L115" s="8">
        <v>0</v>
      </c>
      <c r="M115" s="7">
        <v>9</v>
      </c>
      <c r="N115" s="4">
        <v>52</v>
      </c>
      <c r="O115" s="4">
        <v>0</v>
      </c>
      <c r="P115" s="8">
        <v>0</v>
      </c>
      <c r="Q115" s="7">
        <v>2</v>
      </c>
      <c r="R115" s="4">
        <v>17</v>
      </c>
      <c r="S115" s="4">
        <v>0</v>
      </c>
      <c r="T115" s="8">
        <v>0</v>
      </c>
      <c r="U115" s="7">
        <v>0</v>
      </c>
      <c r="V115" s="8">
        <v>0</v>
      </c>
    </row>
    <row r="116" spans="1:22" x14ac:dyDescent="0.2">
      <c r="A116" s="4" t="str">
        <f t="shared" ca="1" si="0"/>
        <v>Jake Bobo</v>
      </c>
      <c r="B116" s="4" t="str">
        <f ca="1">IFERROR(__xludf.DUMMYFUNCTION("INDEX(IFNA(REGEXEXTRACT(D116, ""([^ ]+)$"")))"),"SEA")</f>
        <v>SEA</v>
      </c>
      <c r="C116" s="4">
        <f t="shared" si="2"/>
        <v>6.9</v>
      </c>
      <c r="D116" s="4" t="s">
        <v>383</v>
      </c>
      <c r="E116" s="7" t="s">
        <v>419</v>
      </c>
      <c r="F116" s="6">
        <v>6</v>
      </c>
      <c r="G116" s="7">
        <v>0</v>
      </c>
      <c r="H116" s="4">
        <v>0</v>
      </c>
      <c r="I116" s="4">
        <v>0</v>
      </c>
      <c r="J116" s="4">
        <v>0</v>
      </c>
      <c r="K116" s="4">
        <v>0</v>
      </c>
      <c r="L116" s="8">
        <v>0</v>
      </c>
      <c r="M116" s="7">
        <v>0</v>
      </c>
      <c r="N116" s="4">
        <v>0</v>
      </c>
      <c r="O116" s="4">
        <v>0</v>
      </c>
      <c r="P116" s="8">
        <v>0</v>
      </c>
      <c r="Q116" s="7">
        <v>1</v>
      </c>
      <c r="R116" s="4">
        <v>4</v>
      </c>
      <c r="S116" s="4">
        <v>1</v>
      </c>
      <c r="T116" s="8">
        <v>0</v>
      </c>
      <c r="U116" s="7">
        <v>0</v>
      </c>
      <c r="V116" s="8">
        <v>0</v>
      </c>
    </row>
    <row r="117" spans="1:22" x14ac:dyDescent="0.2">
      <c r="A117" s="4" t="str">
        <f t="shared" ca="1" si="0"/>
        <v>D.J. Chark</v>
      </c>
      <c r="B117" s="4" t="str">
        <f ca="1">IFERROR(__xludf.DUMMYFUNCTION("INDEX(IFNA(REGEXEXTRACT(D117, ""([^ ]+)$"")))"),"LAC")</f>
        <v>LAC</v>
      </c>
      <c r="C117" s="4">
        <f t="shared" si="2"/>
        <v>7.1</v>
      </c>
      <c r="D117" s="4" t="s">
        <v>546</v>
      </c>
      <c r="E117" s="7" t="s">
        <v>420</v>
      </c>
      <c r="F117" s="6">
        <v>6</v>
      </c>
      <c r="G117" s="7">
        <v>0</v>
      </c>
      <c r="H117" s="4">
        <v>0</v>
      </c>
      <c r="I117" s="4">
        <v>0</v>
      </c>
      <c r="J117" s="4">
        <v>0</v>
      </c>
      <c r="K117" s="4">
        <v>0</v>
      </c>
      <c r="L117" s="8">
        <v>0</v>
      </c>
      <c r="M117" s="7">
        <v>0</v>
      </c>
      <c r="N117" s="4">
        <v>0</v>
      </c>
      <c r="O117" s="4">
        <v>0</v>
      </c>
      <c r="P117" s="8">
        <v>0</v>
      </c>
      <c r="Q117" s="7">
        <v>1</v>
      </c>
      <c r="R117" s="4">
        <v>6</v>
      </c>
      <c r="S117" s="4">
        <v>1</v>
      </c>
      <c r="T117" s="8">
        <v>0</v>
      </c>
      <c r="U117" s="7">
        <v>0</v>
      </c>
      <c r="V117" s="8">
        <v>0</v>
      </c>
    </row>
    <row r="118" spans="1:22" x14ac:dyDescent="0.2">
      <c r="A118" s="4" t="str">
        <f t="shared" ca="1" si="0"/>
        <v>Jalen Coker</v>
      </c>
      <c r="B118" s="4" t="str">
        <f ca="1">IFERROR(__xludf.DUMMYFUNCTION("INDEX(IFNA(REGEXEXTRACT(D118, ""([^ ]+)$"")))"),"CAR")</f>
        <v>CAR</v>
      </c>
      <c r="C118" s="4">
        <f t="shared" si="2"/>
        <v>10.46</v>
      </c>
      <c r="D118" s="4" t="s">
        <v>484</v>
      </c>
      <c r="E118" s="7" t="s">
        <v>96</v>
      </c>
      <c r="F118" s="6">
        <v>6</v>
      </c>
      <c r="G118" s="7">
        <v>1</v>
      </c>
      <c r="H118" s="4">
        <v>1</v>
      </c>
      <c r="I118" s="4">
        <v>19</v>
      </c>
      <c r="J118" s="4">
        <v>0</v>
      </c>
      <c r="K118" s="4">
        <v>0</v>
      </c>
      <c r="L118" s="8">
        <v>0</v>
      </c>
      <c r="M118" s="7">
        <v>0</v>
      </c>
      <c r="N118" s="4">
        <v>0</v>
      </c>
      <c r="O118" s="4">
        <v>0</v>
      </c>
      <c r="P118" s="8">
        <v>0</v>
      </c>
      <c r="Q118" s="7">
        <v>7</v>
      </c>
      <c r="R118" s="4">
        <v>62</v>
      </c>
      <c r="S118" s="4">
        <v>0</v>
      </c>
      <c r="T118" s="8">
        <v>0</v>
      </c>
      <c r="U118" s="7">
        <v>0</v>
      </c>
      <c r="V118" s="8">
        <v>0</v>
      </c>
    </row>
    <row r="119" spans="1:22" x14ac:dyDescent="0.2">
      <c r="A119" s="4" t="str">
        <f t="shared" ca="1" si="0"/>
        <v>Mike Gesicki</v>
      </c>
      <c r="B119" s="4" t="str">
        <f ca="1">IFERROR(__xludf.DUMMYFUNCTION("INDEX(IFNA(REGEXEXTRACT(D119, ""([^ ]+)$"")))"),"CIN")</f>
        <v>CIN</v>
      </c>
      <c r="C119" s="4">
        <f t="shared" si="2"/>
        <v>10.8</v>
      </c>
      <c r="D119" s="4" t="s">
        <v>242</v>
      </c>
      <c r="E119" s="7" t="s">
        <v>425</v>
      </c>
      <c r="F119" s="6">
        <v>6</v>
      </c>
      <c r="G119" s="7">
        <v>0</v>
      </c>
      <c r="H119" s="4">
        <v>0</v>
      </c>
      <c r="I119" s="4">
        <v>0</v>
      </c>
      <c r="J119" s="4">
        <v>0</v>
      </c>
      <c r="K119" s="4">
        <v>0</v>
      </c>
      <c r="L119" s="8">
        <v>0</v>
      </c>
      <c r="M119" s="7">
        <v>0</v>
      </c>
      <c r="N119" s="4">
        <v>0</v>
      </c>
      <c r="O119" s="4">
        <v>0</v>
      </c>
      <c r="P119" s="8">
        <v>0</v>
      </c>
      <c r="Q119" s="7">
        <v>8</v>
      </c>
      <c r="R119" s="4">
        <v>68</v>
      </c>
      <c r="S119" s="4">
        <v>0</v>
      </c>
      <c r="T119" s="8">
        <v>0</v>
      </c>
      <c r="U119" s="7">
        <v>0</v>
      </c>
      <c r="V119" s="8">
        <v>0</v>
      </c>
    </row>
    <row r="120" spans="1:22" x14ac:dyDescent="0.2">
      <c r="A120" s="4" t="str">
        <f t="shared" ca="1" si="0"/>
        <v>Antonio Gibson</v>
      </c>
      <c r="B120" s="4" t="str">
        <f ca="1">IFERROR(__xludf.DUMMYFUNCTION("INDEX(IFNA(REGEXEXTRACT(D120, ""([^ ]+)$"")))"),"NE")</f>
        <v>NE</v>
      </c>
      <c r="C120" s="4">
        <f t="shared" si="2"/>
        <v>8.1000000000000014</v>
      </c>
      <c r="D120" s="4" t="s">
        <v>243</v>
      </c>
      <c r="E120" s="7" t="s">
        <v>342</v>
      </c>
      <c r="F120" s="6">
        <v>6</v>
      </c>
      <c r="G120" s="7">
        <v>0</v>
      </c>
      <c r="H120" s="4">
        <v>0</v>
      </c>
      <c r="I120" s="4">
        <v>0</v>
      </c>
      <c r="J120" s="4">
        <v>0</v>
      </c>
      <c r="K120" s="4">
        <v>0</v>
      </c>
      <c r="L120" s="8">
        <v>0</v>
      </c>
      <c r="M120" s="7">
        <v>12</v>
      </c>
      <c r="N120" s="4">
        <v>41</v>
      </c>
      <c r="O120" s="4">
        <v>0</v>
      </c>
      <c r="P120" s="8">
        <v>0</v>
      </c>
      <c r="Q120" s="7">
        <v>4</v>
      </c>
      <c r="R120" s="4">
        <v>20</v>
      </c>
      <c r="S120" s="4">
        <v>0</v>
      </c>
      <c r="T120" s="8">
        <v>0</v>
      </c>
      <c r="U120" s="7">
        <v>0</v>
      </c>
      <c r="V120" s="8">
        <v>0</v>
      </c>
    </row>
    <row r="121" spans="1:22" x14ac:dyDescent="0.2">
      <c r="A121" s="4" t="str">
        <f t="shared" ca="1" si="0"/>
        <v>E.J. Jenkins</v>
      </c>
      <c r="B121" s="4" t="str">
        <f ca="1">IFERROR(__xludf.DUMMYFUNCTION("INDEX(IFNA(REGEXEXTRACT(D121, ""([^ ]+)$"")))"),"PHI")</f>
        <v>PHI</v>
      </c>
      <c r="C121" s="4">
        <f t="shared" si="2"/>
        <v>7.2</v>
      </c>
      <c r="D121" s="4" t="s">
        <v>1204</v>
      </c>
      <c r="E121" s="7" t="s">
        <v>354</v>
      </c>
      <c r="F121" s="6">
        <v>6</v>
      </c>
      <c r="G121" s="7">
        <v>0</v>
      </c>
      <c r="H121" s="4">
        <v>0</v>
      </c>
      <c r="I121" s="4">
        <v>0</v>
      </c>
      <c r="J121" s="4">
        <v>0</v>
      </c>
      <c r="K121" s="4">
        <v>0</v>
      </c>
      <c r="L121" s="8">
        <v>0</v>
      </c>
      <c r="M121" s="7">
        <v>0</v>
      </c>
      <c r="N121" s="4">
        <v>0</v>
      </c>
      <c r="O121" s="4">
        <v>0</v>
      </c>
      <c r="P121" s="8">
        <v>0</v>
      </c>
      <c r="Q121" s="7">
        <v>1</v>
      </c>
      <c r="R121" s="4">
        <v>7</v>
      </c>
      <c r="S121" s="4">
        <v>1</v>
      </c>
      <c r="T121" s="8">
        <v>0</v>
      </c>
      <c r="U121" s="7">
        <v>0</v>
      </c>
      <c r="V121" s="8">
        <v>0</v>
      </c>
    </row>
    <row r="122" spans="1:22" x14ac:dyDescent="0.2">
      <c r="A122" s="4" t="str">
        <f t="shared" ca="1" si="0"/>
        <v>Jerry Jeudy</v>
      </c>
      <c r="B122" s="4" t="str">
        <f ca="1">IFERROR(__xludf.DUMMYFUNCTION("INDEX(IFNA(REGEXEXTRACT(D122, ""([^ ]+)$"")))"),"CLE")</f>
        <v>CLE</v>
      </c>
      <c r="C122" s="4">
        <f t="shared" si="2"/>
        <v>9.3000000000000007</v>
      </c>
      <c r="D122" s="4" t="s">
        <v>132</v>
      </c>
      <c r="E122" s="7" t="s">
        <v>347</v>
      </c>
      <c r="F122" s="6">
        <v>6</v>
      </c>
      <c r="G122" s="7">
        <v>0</v>
      </c>
      <c r="H122" s="4">
        <v>0</v>
      </c>
      <c r="I122" s="4">
        <v>0</v>
      </c>
      <c r="J122" s="4">
        <v>0</v>
      </c>
      <c r="K122" s="4">
        <v>0</v>
      </c>
      <c r="L122" s="8">
        <v>0</v>
      </c>
      <c r="M122" s="7">
        <v>0</v>
      </c>
      <c r="N122" s="4">
        <v>0</v>
      </c>
      <c r="O122" s="4">
        <v>0</v>
      </c>
      <c r="P122" s="8">
        <v>0</v>
      </c>
      <c r="Q122" s="7">
        <v>6</v>
      </c>
      <c r="R122" s="4">
        <v>63</v>
      </c>
      <c r="S122" s="4">
        <v>0</v>
      </c>
      <c r="T122" s="8">
        <v>0</v>
      </c>
      <c r="U122" s="7">
        <v>0</v>
      </c>
      <c r="V122" s="8">
        <v>0</v>
      </c>
    </row>
    <row r="123" spans="1:22" x14ac:dyDescent="0.2">
      <c r="A123" s="4" t="str">
        <f t="shared" ca="1" si="0"/>
        <v>Sam LaPorta</v>
      </c>
      <c r="B123" s="4" t="str">
        <f ca="1">IFERROR(__xludf.DUMMYFUNCTION("INDEX(IFNA(REGEXEXTRACT(D123, ""([^ ]+)$"")))"),"DET")</f>
        <v>DET</v>
      </c>
      <c r="C123" s="4">
        <f t="shared" si="2"/>
        <v>9.8000000000000007</v>
      </c>
      <c r="D123" s="4" t="s">
        <v>176</v>
      </c>
      <c r="E123" s="7" t="s">
        <v>155</v>
      </c>
      <c r="F123" s="6">
        <v>6</v>
      </c>
      <c r="G123" s="7">
        <v>0</v>
      </c>
      <c r="H123" s="4">
        <v>0</v>
      </c>
      <c r="I123" s="4">
        <v>0</v>
      </c>
      <c r="J123" s="4">
        <v>0</v>
      </c>
      <c r="K123" s="4">
        <v>0</v>
      </c>
      <c r="L123" s="8">
        <v>0</v>
      </c>
      <c r="M123" s="7">
        <v>0</v>
      </c>
      <c r="N123" s="4">
        <v>0</v>
      </c>
      <c r="O123" s="4">
        <v>0</v>
      </c>
      <c r="P123" s="8">
        <v>0</v>
      </c>
      <c r="Q123" s="7">
        <v>7</v>
      </c>
      <c r="R123" s="4">
        <v>63</v>
      </c>
      <c r="S123" s="4">
        <v>0</v>
      </c>
      <c r="T123" s="8">
        <v>0</v>
      </c>
      <c r="U123" s="7">
        <v>0</v>
      </c>
      <c r="V123" s="8">
        <v>0</v>
      </c>
    </row>
    <row r="124" spans="1:22" x14ac:dyDescent="0.2">
      <c r="A124" s="4" t="str">
        <f t="shared" ca="1" si="0"/>
        <v>Ray Ray McCloud</v>
      </c>
      <c r="B124" s="4" t="str">
        <f ca="1">IFERROR(__xludf.DUMMYFUNCTION("INDEX(IFNA(REGEXEXTRACT(D124, ""([^ ]+)$"")))"),"ATL")</f>
        <v>ATL</v>
      </c>
      <c r="C124" s="4">
        <f t="shared" si="2"/>
        <v>8.6000000000000014</v>
      </c>
      <c r="D124" s="4" t="s">
        <v>167</v>
      </c>
      <c r="E124" s="7" t="s">
        <v>29</v>
      </c>
      <c r="F124" s="6">
        <v>6</v>
      </c>
      <c r="G124" s="7">
        <v>0</v>
      </c>
      <c r="H124" s="4">
        <v>0</v>
      </c>
      <c r="I124" s="4">
        <v>0</v>
      </c>
      <c r="J124" s="4">
        <v>0</v>
      </c>
      <c r="K124" s="4">
        <v>0</v>
      </c>
      <c r="L124" s="8">
        <v>0</v>
      </c>
      <c r="M124" s="7">
        <v>0</v>
      </c>
      <c r="N124" s="4">
        <v>0</v>
      </c>
      <c r="O124" s="4">
        <v>0</v>
      </c>
      <c r="P124" s="8">
        <v>0</v>
      </c>
      <c r="Q124" s="7">
        <v>4</v>
      </c>
      <c r="R124" s="4">
        <v>66</v>
      </c>
      <c r="S124" s="4">
        <v>0</v>
      </c>
      <c r="T124" s="8">
        <v>0</v>
      </c>
      <c r="U124" s="7">
        <v>0</v>
      </c>
      <c r="V124" s="8">
        <v>0</v>
      </c>
    </row>
    <row r="125" spans="1:22" x14ac:dyDescent="0.2">
      <c r="A125" s="4" t="str">
        <f t="shared" ca="1" si="0"/>
        <v>Davis Mills</v>
      </c>
      <c r="B125" s="4" t="str">
        <f ca="1">IFERROR(__xludf.DUMMYFUNCTION("INDEX(IFNA(REGEXEXTRACT(D125, ""([^ ]+)$"")))"),"HOU")</f>
        <v>HOU</v>
      </c>
      <c r="C125" s="4">
        <f t="shared" si="2"/>
        <v>6.2200000000000006</v>
      </c>
      <c r="D125" s="4" t="s">
        <v>434</v>
      </c>
      <c r="E125" s="7" t="s">
        <v>345</v>
      </c>
      <c r="F125" s="6">
        <v>6</v>
      </c>
      <c r="G125" s="7">
        <v>22</v>
      </c>
      <c r="H125" s="4">
        <v>12</v>
      </c>
      <c r="I125" s="4">
        <v>128</v>
      </c>
      <c r="J125" s="4">
        <v>0</v>
      </c>
      <c r="K125" s="4">
        <v>0</v>
      </c>
      <c r="L125" s="8">
        <v>0</v>
      </c>
      <c r="M125" s="7">
        <v>3</v>
      </c>
      <c r="N125" s="4">
        <v>11</v>
      </c>
      <c r="O125" s="4">
        <v>0</v>
      </c>
      <c r="P125" s="8">
        <v>0</v>
      </c>
      <c r="Q125" s="7">
        <v>0</v>
      </c>
      <c r="R125" s="4">
        <v>0</v>
      </c>
      <c r="S125" s="4">
        <v>0</v>
      </c>
      <c r="T125" s="8">
        <v>0</v>
      </c>
      <c r="U125" s="7">
        <v>0</v>
      </c>
      <c r="V125" s="8">
        <v>0</v>
      </c>
    </row>
    <row r="126" spans="1:22" x14ac:dyDescent="0.2">
      <c r="A126" s="4" t="str">
        <f t="shared" ca="1" si="0"/>
        <v>David Moore</v>
      </c>
      <c r="B126" s="4" t="str">
        <f ca="1">IFERROR(__xludf.DUMMYFUNCTION("INDEX(IFNA(REGEXEXTRACT(D126, ""([^ ]+)$"")))"),"CAR")</f>
        <v>CAR</v>
      </c>
      <c r="C126" s="4">
        <f t="shared" si="2"/>
        <v>7.4</v>
      </c>
      <c r="D126" s="4" t="s">
        <v>258</v>
      </c>
      <c r="E126" s="7" t="s">
        <v>96</v>
      </c>
      <c r="F126" s="6">
        <v>6</v>
      </c>
      <c r="G126" s="7">
        <v>0</v>
      </c>
      <c r="H126" s="4">
        <v>0</v>
      </c>
      <c r="I126" s="4">
        <v>0</v>
      </c>
      <c r="J126" s="4">
        <v>0</v>
      </c>
      <c r="K126" s="4">
        <v>0</v>
      </c>
      <c r="L126" s="8">
        <v>0</v>
      </c>
      <c r="M126" s="7">
        <v>0</v>
      </c>
      <c r="N126" s="4">
        <v>0</v>
      </c>
      <c r="O126" s="4">
        <v>0</v>
      </c>
      <c r="P126" s="8">
        <v>0</v>
      </c>
      <c r="Q126" s="7">
        <v>1</v>
      </c>
      <c r="R126" s="4">
        <v>9</v>
      </c>
      <c r="S126" s="4">
        <v>1</v>
      </c>
      <c r="T126" s="8">
        <v>0</v>
      </c>
      <c r="U126" s="7">
        <v>0</v>
      </c>
      <c r="V126" s="8">
        <v>0</v>
      </c>
    </row>
    <row r="127" spans="1:22" x14ac:dyDescent="0.2">
      <c r="A127" s="4" t="str">
        <f t="shared" ca="1" si="0"/>
        <v>Tony Pollard</v>
      </c>
      <c r="B127" s="4" t="str">
        <f ca="1">IFERROR(__xludf.DUMMYFUNCTION("INDEX(IFNA(REGEXEXTRACT(D127, ""([^ ]+)$"")))"),"TEN")</f>
        <v>TEN</v>
      </c>
      <c r="C127" s="4">
        <f t="shared" si="2"/>
        <v>6.2</v>
      </c>
      <c r="D127" s="4" t="s">
        <v>75</v>
      </c>
      <c r="E127" s="7" t="s">
        <v>25</v>
      </c>
      <c r="F127" s="6">
        <v>6</v>
      </c>
      <c r="G127" s="7">
        <v>0</v>
      </c>
      <c r="H127" s="4">
        <v>0</v>
      </c>
      <c r="I127" s="4">
        <v>0</v>
      </c>
      <c r="J127" s="4">
        <v>0</v>
      </c>
      <c r="K127" s="4">
        <v>0</v>
      </c>
      <c r="L127" s="8">
        <v>0</v>
      </c>
      <c r="M127" s="7">
        <v>22</v>
      </c>
      <c r="N127" s="4">
        <v>62</v>
      </c>
      <c r="O127" s="4">
        <v>0</v>
      </c>
      <c r="P127" s="8">
        <v>0</v>
      </c>
      <c r="Q127" s="7">
        <v>0</v>
      </c>
      <c r="R127" s="4">
        <v>0</v>
      </c>
      <c r="S127" s="4">
        <v>0</v>
      </c>
      <c r="T127" s="8">
        <v>0</v>
      </c>
      <c r="U127" s="7">
        <v>0</v>
      </c>
      <c r="V127" s="8">
        <v>0</v>
      </c>
    </row>
    <row r="128" spans="1:22" x14ac:dyDescent="0.2">
      <c r="A128" s="4" t="str">
        <f t="shared" ca="1" si="0"/>
        <v>Will Shipley</v>
      </c>
      <c r="B128" s="4" t="str">
        <f ca="1">IFERROR(__xludf.DUMMYFUNCTION("INDEX(IFNA(REGEXEXTRACT(D128, ""([^ ]+)$"")))"),"PHI")</f>
        <v>PHI</v>
      </c>
      <c r="C128" s="4">
        <f t="shared" si="2"/>
        <v>8.6999999999999993</v>
      </c>
      <c r="D128" s="4" t="s">
        <v>531</v>
      </c>
      <c r="E128" s="7" t="s">
        <v>354</v>
      </c>
      <c r="F128" s="6">
        <v>6</v>
      </c>
      <c r="G128" s="7">
        <v>0</v>
      </c>
      <c r="H128" s="4">
        <v>0</v>
      </c>
      <c r="I128" s="4">
        <v>0</v>
      </c>
      <c r="J128" s="4">
        <v>0</v>
      </c>
      <c r="K128" s="4">
        <v>0</v>
      </c>
      <c r="L128" s="8">
        <v>0</v>
      </c>
      <c r="M128" s="7">
        <v>10</v>
      </c>
      <c r="N128" s="4">
        <v>32</v>
      </c>
      <c r="O128" s="4">
        <v>0</v>
      </c>
      <c r="P128" s="8">
        <v>0</v>
      </c>
      <c r="Q128" s="7">
        <v>4</v>
      </c>
      <c r="R128" s="4">
        <v>35</v>
      </c>
      <c r="S128" s="4">
        <v>0</v>
      </c>
      <c r="T128" s="8">
        <v>0</v>
      </c>
      <c r="U128" s="7">
        <v>0</v>
      </c>
      <c r="V128" s="8">
        <v>0</v>
      </c>
    </row>
    <row r="129" spans="1:22" x14ac:dyDescent="0.2">
      <c r="A129" s="4" t="str">
        <f t="shared" ca="1" si="0"/>
        <v>Brenton Strange</v>
      </c>
      <c r="B129" s="4" t="str">
        <f ca="1">IFERROR(__xludf.DUMMYFUNCTION("INDEX(IFNA(REGEXEXTRACT(D129, ""([^ ]+)$"")))"),"JAX")</f>
        <v>JAX</v>
      </c>
      <c r="C129" s="4">
        <f t="shared" si="2"/>
        <v>8</v>
      </c>
      <c r="D129" s="4" t="s">
        <v>363</v>
      </c>
      <c r="E129" s="7" t="s">
        <v>35</v>
      </c>
      <c r="F129" s="6">
        <v>6</v>
      </c>
      <c r="G129" s="7">
        <v>0</v>
      </c>
      <c r="H129" s="4">
        <v>0</v>
      </c>
      <c r="I129" s="4">
        <v>0</v>
      </c>
      <c r="J129" s="4">
        <v>0</v>
      </c>
      <c r="K129" s="4">
        <v>0</v>
      </c>
      <c r="L129" s="8">
        <v>0</v>
      </c>
      <c r="M129" s="7">
        <v>0</v>
      </c>
      <c r="N129" s="4">
        <v>0</v>
      </c>
      <c r="O129" s="4">
        <v>0</v>
      </c>
      <c r="P129" s="8">
        <v>0</v>
      </c>
      <c r="Q129" s="7">
        <v>4</v>
      </c>
      <c r="R129" s="4">
        <v>60</v>
      </c>
      <c r="S129" s="4">
        <v>0</v>
      </c>
      <c r="T129" s="8">
        <v>0</v>
      </c>
      <c r="U129" s="7">
        <v>0</v>
      </c>
      <c r="V129" s="8">
        <v>0</v>
      </c>
    </row>
    <row r="130" spans="1:22" x14ac:dyDescent="0.2">
      <c r="A130" s="4" t="str">
        <f t="shared" ca="1" si="0"/>
        <v>Christopher Brooks</v>
      </c>
      <c r="B130" s="4" t="str">
        <f ca="1">IFERROR(__xludf.DUMMYFUNCTION("INDEX(IFNA(REGEXEXTRACT(D130, ""([^ ]+)$"")))"),"GB")</f>
        <v>GB</v>
      </c>
      <c r="C130" s="4">
        <f t="shared" si="2"/>
        <v>5.9</v>
      </c>
      <c r="D130" s="4" t="s">
        <v>450</v>
      </c>
      <c r="E130" s="7" t="s">
        <v>343</v>
      </c>
      <c r="F130" s="6">
        <v>5</v>
      </c>
      <c r="G130" s="7">
        <v>0</v>
      </c>
      <c r="H130" s="4">
        <v>0</v>
      </c>
      <c r="I130" s="4">
        <v>0</v>
      </c>
      <c r="J130" s="4">
        <v>0</v>
      </c>
      <c r="K130" s="4">
        <v>0</v>
      </c>
      <c r="L130" s="8">
        <v>0</v>
      </c>
      <c r="M130" s="7">
        <v>8</v>
      </c>
      <c r="N130" s="4">
        <v>59</v>
      </c>
      <c r="O130" s="4">
        <v>0</v>
      </c>
      <c r="P130" s="8">
        <v>0</v>
      </c>
      <c r="Q130" s="7">
        <v>0</v>
      </c>
      <c r="R130" s="4">
        <v>0</v>
      </c>
      <c r="S130" s="4">
        <v>0</v>
      </c>
      <c r="T130" s="8">
        <v>0</v>
      </c>
      <c r="U130" s="7">
        <v>0</v>
      </c>
      <c r="V130" s="8">
        <v>0</v>
      </c>
    </row>
    <row r="131" spans="1:22" x14ac:dyDescent="0.2">
      <c r="A131" s="4" t="str">
        <f t="shared" ca="1" si="0"/>
        <v>Chris Conley</v>
      </c>
      <c r="B131" s="4" t="str">
        <f ca="1">IFERROR(__xludf.DUMMYFUNCTION("INDEX(IFNA(REGEXEXTRACT(D131, ""([^ ]+)$"")))"),"SF")</f>
        <v>SF</v>
      </c>
      <c r="C131" s="4">
        <f t="shared" ref="C131:C194" si="3">Pts_PA*G131+Pts_PC*H131+Pts_PY*I131+Pts_PTD*J131+Pts_PI*K131+Pts_P2*L131+Pts_RA*M131+Pts_RY*N131+Pts_RTD*O131+Pts_R2*P131+Pts_Res*Q131+Pts_ReY*R131+Pts_ReTD*S131+Pts_Re2*T131+Pts_FL*U131+Pts_FTD*V131</f>
        <v>7.9</v>
      </c>
      <c r="D131" s="4" t="s">
        <v>401</v>
      </c>
      <c r="E131" s="7" t="s">
        <v>359</v>
      </c>
      <c r="F131" s="6">
        <v>5</v>
      </c>
      <c r="G131" s="7">
        <v>0</v>
      </c>
      <c r="H131" s="4">
        <v>0</v>
      </c>
      <c r="I131" s="4">
        <v>0</v>
      </c>
      <c r="J131" s="4">
        <v>0</v>
      </c>
      <c r="K131" s="4">
        <v>0</v>
      </c>
      <c r="L131" s="8">
        <v>0</v>
      </c>
      <c r="M131" s="7">
        <v>0</v>
      </c>
      <c r="N131" s="4">
        <v>0</v>
      </c>
      <c r="O131" s="4">
        <v>0</v>
      </c>
      <c r="P131" s="8">
        <v>0</v>
      </c>
      <c r="Q131" s="7">
        <v>4</v>
      </c>
      <c r="R131" s="4">
        <v>59</v>
      </c>
      <c r="S131" s="4">
        <v>0</v>
      </c>
      <c r="T131" s="8">
        <v>0</v>
      </c>
      <c r="U131" s="7">
        <v>0</v>
      </c>
      <c r="V131" s="8">
        <v>0</v>
      </c>
    </row>
    <row r="132" spans="1:22" x14ac:dyDescent="0.2">
      <c r="A132" s="4" t="str">
        <f t="shared" ca="1" si="0"/>
        <v>Travis Etienne</v>
      </c>
      <c r="B132" s="4" t="str">
        <f ca="1">IFERROR(__xludf.DUMMYFUNCTION("INDEX(IFNA(REGEXEXTRACT(D132, ""([^ ]+)$"")))"),"JAX")</f>
        <v>JAX</v>
      </c>
      <c r="C132" s="4">
        <f t="shared" si="3"/>
        <v>7.5</v>
      </c>
      <c r="D132" s="4" t="s">
        <v>107</v>
      </c>
      <c r="E132" s="7" t="s">
        <v>35</v>
      </c>
      <c r="F132" s="6">
        <v>5</v>
      </c>
      <c r="G132" s="7">
        <v>0</v>
      </c>
      <c r="H132" s="4">
        <v>0</v>
      </c>
      <c r="I132" s="4">
        <v>0</v>
      </c>
      <c r="J132" s="4">
        <v>0</v>
      </c>
      <c r="K132" s="4">
        <v>0</v>
      </c>
      <c r="L132" s="8">
        <v>0</v>
      </c>
      <c r="M132" s="7">
        <v>13</v>
      </c>
      <c r="N132" s="4">
        <v>31</v>
      </c>
      <c r="O132" s="4">
        <v>0</v>
      </c>
      <c r="P132" s="8">
        <v>0</v>
      </c>
      <c r="Q132" s="7">
        <v>3</v>
      </c>
      <c r="R132" s="4">
        <v>29</v>
      </c>
      <c r="S132" s="4">
        <v>0</v>
      </c>
      <c r="T132" s="8">
        <v>0</v>
      </c>
      <c r="U132" s="7">
        <v>0</v>
      </c>
      <c r="V132" s="8">
        <v>0</v>
      </c>
    </row>
    <row r="133" spans="1:22" x14ac:dyDescent="0.2">
      <c r="A133" s="4" t="str">
        <f t="shared" ca="1" si="0"/>
        <v>Dallas Goedert</v>
      </c>
      <c r="B133" s="4" t="str">
        <f ca="1">IFERROR(__xludf.DUMMYFUNCTION("INDEX(IFNA(REGEXEXTRACT(D133, ""([^ ]+)$"")))"),"PHI")</f>
        <v>PHI</v>
      </c>
      <c r="C133" s="4">
        <f t="shared" si="3"/>
        <v>7.5</v>
      </c>
      <c r="D133" s="4" t="s">
        <v>187</v>
      </c>
      <c r="E133" s="7" t="s">
        <v>354</v>
      </c>
      <c r="F133" s="6">
        <v>5</v>
      </c>
      <c r="G133" s="7">
        <v>0</v>
      </c>
      <c r="H133" s="4">
        <v>0</v>
      </c>
      <c r="I133" s="4">
        <v>0</v>
      </c>
      <c r="J133" s="4">
        <v>0</v>
      </c>
      <c r="K133" s="4">
        <v>0</v>
      </c>
      <c r="L133" s="8">
        <v>0</v>
      </c>
      <c r="M133" s="7">
        <v>0</v>
      </c>
      <c r="N133" s="4">
        <v>0</v>
      </c>
      <c r="O133" s="4">
        <v>0</v>
      </c>
      <c r="P133" s="8">
        <v>0</v>
      </c>
      <c r="Q133" s="7">
        <v>4</v>
      </c>
      <c r="R133" s="4">
        <v>55</v>
      </c>
      <c r="S133" s="4">
        <v>0</v>
      </c>
      <c r="T133" s="8">
        <v>0</v>
      </c>
      <c r="U133" s="7">
        <v>0</v>
      </c>
      <c r="V133" s="8">
        <v>0</v>
      </c>
    </row>
    <row r="134" spans="1:22" x14ac:dyDescent="0.2">
      <c r="A134" s="4" t="str">
        <f t="shared" ca="1" si="0"/>
        <v>Malik Heath</v>
      </c>
      <c r="B134" s="4" t="str">
        <f ca="1">IFERROR(__xludf.DUMMYFUNCTION("INDEX(IFNA(REGEXEXTRACT(D134, ""([^ ]+)$"")))"),"GB")</f>
        <v>GB</v>
      </c>
      <c r="C134" s="4">
        <f t="shared" si="3"/>
        <v>6.8000000000000007</v>
      </c>
      <c r="D134" s="4" t="s">
        <v>472</v>
      </c>
      <c r="E134" s="7" t="s">
        <v>343</v>
      </c>
      <c r="F134" s="6">
        <v>5</v>
      </c>
      <c r="G134" s="7">
        <v>0</v>
      </c>
      <c r="H134" s="4">
        <v>0</v>
      </c>
      <c r="I134" s="4">
        <v>0</v>
      </c>
      <c r="J134" s="4">
        <v>0</v>
      </c>
      <c r="K134" s="4">
        <v>0</v>
      </c>
      <c r="L134" s="8">
        <v>0</v>
      </c>
      <c r="M134" s="7">
        <v>0</v>
      </c>
      <c r="N134" s="4">
        <v>0</v>
      </c>
      <c r="O134" s="4">
        <v>0</v>
      </c>
      <c r="P134" s="8">
        <v>0</v>
      </c>
      <c r="Q134" s="7">
        <v>3</v>
      </c>
      <c r="R134" s="4">
        <v>53</v>
      </c>
      <c r="S134" s="4">
        <v>0</v>
      </c>
      <c r="T134" s="8">
        <v>0</v>
      </c>
      <c r="U134" s="7">
        <v>0</v>
      </c>
      <c r="V134" s="8">
        <v>0</v>
      </c>
    </row>
    <row r="135" spans="1:22" x14ac:dyDescent="0.2">
      <c r="A135" s="4" t="str">
        <f t="shared" ca="1" si="0"/>
        <v>Tee Higgins</v>
      </c>
      <c r="B135" s="4" t="str">
        <f ca="1">IFERROR(__xludf.DUMMYFUNCTION("INDEX(IFNA(REGEXEXTRACT(D135, ""([^ ]+)$"")))"),"CIN")</f>
        <v>CIN</v>
      </c>
      <c r="C135" s="4">
        <f t="shared" si="3"/>
        <v>7.3000000000000007</v>
      </c>
      <c r="D135" s="4" t="s">
        <v>432</v>
      </c>
      <c r="E135" s="7" t="s">
        <v>425</v>
      </c>
      <c r="F135" s="6">
        <v>5</v>
      </c>
      <c r="G135" s="7">
        <v>0</v>
      </c>
      <c r="H135" s="4">
        <v>0</v>
      </c>
      <c r="I135" s="4">
        <v>0</v>
      </c>
      <c r="J135" s="4">
        <v>0</v>
      </c>
      <c r="K135" s="4">
        <v>0</v>
      </c>
      <c r="L135" s="8">
        <v>0</v>
      </c>
      <c r="M135" s="7">
        <v>0</v>
      </c>
      <c r="N135" s="4">
        <v>0</v>
      </c>
      <c r="O135" s="4">
        <v>0</v>
      </c>
      <c r="P135" s="8">
        <v>0</v>
      </c>
      <c r="Q135" s="7">
        <v>4</v>
      </c>
      <c r="R135" s="4">
        <v>53</v>
      </c>
      <c r="S135" s="4">
        <v>0</v>
      </c>
      <c r="T135" s="8">
        <v>0</v>
      </c>
      <c r="U135" s="7">
        <v>0</v>
      </c>
      <c r="V135" s="8">
        <v>0</v>
      </c>
    </row>
    <row r="136" spans="1:22" x14ac:dyDescent="0.2">
      <c r="A136" s="4" t="str">
        <f t="shared" ca="1" si="0"/>
        <v>Justin Jefferson</v>
      </c>
      <c r="B136" s="4" t="str">
        <f ca="1">IFERROR(__xludf.DUMMYFUNCTION("INDEX(IFNA(REGEXEXTRACT(D136, ""([^ ]+)$"")))"),"MIN")</f>
        <v>MIN</v>
      </c>
      <c r="C136" s="4">
        <f t="shared" si="3"/>
        <v>6.9</v>
      </c>
      <c r="D136" s="4" t="s">
        <v>98</v>
      </c>
      <c r="E136" s="7" t="s">
        <v>56</v>
      </c>
      <c r="F136" s="6">
        <v>5</v>
      </c>
      <c r="G136" s="7">
        <v>0</v>
      </c>
      <c r="H136" s="4">
        <v>0</v>
      </c>
      <c r="I136" s="4">
        <v>0</v>
      </c>
      <c r="J136" s="4">
        <v>0</v>
      </c>
      <c r="K136" s="4">
        <v>0</v>
      </c>
      <c r="L136" s="8">
        <v>0</v>
      </c>
      <c r="M136" s="7">
        <v>0</v>
      </c>
      <c r="N136" s="4">
        <v>0</v>
      </c>
      <c r="O136" s="4">
        <v>0</v>
      </c>
      <c r="P136" s="8">
        <v>0</v>
      </c>
      <c r="Q136" s="7">
        <v>3</v>
      </c>
      <c r="R136" s="4">
        <v>54</v>
      </c>
      <c r="S136" s="4">
        <v>0</v>
      </c>
      <c r="T136" s="8">
        <v>0</v>
      </c>
      <c r="U136" s="7">
        <v>0</v>
      </c>
      <c r="V136" s="8">
        <v>0</v>
      </c>
    </row>
    <row r="137" spans="1:22" x14ac:dyDescent="0.2">
      <c r="A137" s="4" t="str">
        <f t="shared" ca="1" si="0"/>
        <v>Jauan Jennings</v>
      </c>
      <c r="B137" s="4" t="str">
        <f ca="1">IFERROR(__xludf.DUMMYFUNCTION("INDEX(IFNA(REGEXEXTRACT(D137, ""([^ ]+)$"")))"),"SF")</f>
        <v>SF</v>
      </c>
      <c r="C137" s="4">
        <f t="shared" si="3"/>
        <v>8.6999999999999993</v>
      </c>
      <c r="D137" s="4" t="s">
        <v>152</v>
      </c>
      <c r="E137" s="7" t="s">
        <v>359</v>
      </c>
      <c r="F137" s="6">
        <v>5</v>
      </c>
      <c r="G137" s="7">
        <v>0</v>
      </c>
      <c r="H137" s="4">
        <v>0</v>
      </c>
      <c r="I137" s="4">
        <v>0</v>
      </c>
      <c r="J137" s="4">
        <v>0</v>
      </c>
      <c r="K137" s="4">
        <v>0</v>
      </c>
      <c r="L137" s="8">
        <v>0</v>
      </c>
      <c r="M137" s="7">
        <v>0</v>
      </c>
      <c r="N137" s="4">
        <v>0</v>
      </c>
      <c r="O137" s="4">
        <v>0</v>
      </c>
      <c r="P137" s="8">
        <v>0</v>
      </c>
      <c r="Q137" s="7">
        <v>7</v>
      </c>
      <c r="R137" s="4">
        <v>52</v>
      </c>
      <c r="S137" s="4">
        <v>0</v>
      </c>
      <c r="T137" s="8">
        <v>0</v>
      </c>
      <c r="U137" s="7">
        <v>0</v>
      </c>
      <c r="V137" s="8">
        <v>0</v>
      </c>
    </row>
    <row r="138" spans="1:22" x14ac:dyDescent="0.2">
      <c r="A138" s="4" t="str">
        <f t="shared" ca="1" si="0"/>
        <v>Jalen Nailor</v>
      </c>
      <c r="B138" s="4" t="str">
        <f ca="1">IFERROR(__xludf.DUMMYFUNCTION("INDEX(IFNA(REGEXEXTRACT(D138, ""([^ ]+)$"")))"),"MIN")</f>
        <v>MIN</v>
      </c>
      <c r="C138" s="4">
        <f t="shared" si="3"/>
        <v>6.8000000000000007</v>
      </c>
      <c r="D138" s="4" t="s">
        <v>135</v>
      </c>
      <c r="E138" s="7" t="s">
        <v>56</v>
      </c>
      <c r="F138" s="6">
        <v>5</v>
      </c>
      <c r="G138" s="7">
        <v>0</v>
      </c>
      <c r="H138" s="4">
        <v>0</v>
      </c>
      <c r="I138" s="4">
        <v>0</v>
      </c>
      <c r="J138" s="4">
        <v>0</v>
      </c>
      <c r="K138" s="4">
        <v>0</v>
      </c>
      <c r="L138" s="8">
        <v>0</v>
      </c>
      <c r="M138" s="7">
        <v>0</v>
      </c>
      <c r="N138" s="4">
        <v>0</v>
      </c>
      <c r="O138" s="4">
        <v>0</v>
      </c>
      <c r="P138" s="8">
        <v>0</v>
      </c>
      <c r="Q138" s="7">
        <v>3</v>
      </c>
      <c r="R138" s="4">
        <v>53</v>
      </c>
      <c r="S138" s="4">
        <v>0</v>
      </c>
      <c r="T138" s="8">
        <v>0</v>
      </c>
      <c r="U138" s="7">
        <v>0</v>
      </c>
      <c r="V138" s="8">
        <v>0</v>
      </c>
    </row>
    <row r="139" spans="1:22" x14ac:dyDescent="0.2">
      <c r="A139" s="4" t="str">
        <f t="shared" ca="1" si="0"/>
        <v>Curtis Samuel</v>
      </c>
      <c r="B139" s="4" t="str">
        <f ca="1">IFERROR(__xludf.DUMMYFUNCTION("INDEX(IFNA(REGEXEXTRACT(D139, ""([^ ]+)$"")))"),"BUF")</f>
        <v>BUF</v>
      </c>
      <c r="C139" s="4">
        <f t="shared" si="3"/>
        <v>8.6999999999999993</v>
      </c>
      <c r="D139" s="4" t="s">
        <v>270</v>
      </c>
      <c r="E139" s="7" t="s">
        <v>346</v>
      </c>
      <c r="F139" s="6">
        <v>5</v>
      </c>
      <c r="G139" s="7">
        <v>0</v>
      </c>
      <c r="H139" s="4">
        <v>0</v>
      </c>
      <c r="I139" s="4">
        <v>0</v>
      </c>
      <c r="J139" s="4">
        <v>0</v>
      </c>
      <c r="K139" s="4">
        <v>0</v>
      </c>
      <c r="L139" s="8">
        <v>0</v>
      </c>
      <c r="M139" s="7">
        <v>0</v>
      </c>
      <c r="N139" s="4">
        <v>0</v>
      </c>
      <c r="O139" s="4">
        <v>0</v>
      </c>
      <c r="P139" s="8">
        <v>0</v>
      </c>
      <c r="Q139" s="7">
        <v>7</v>
      </c>
      <c r="R139" s="4">
        <v>52</v>
      </c>
      <c r="S139" s="4">
        <v>0</v>
      </c>
      <c r="T139" s="8">
        <v>0</v>
      </c>
      <c r="U139" s="7">
        <v>0</v>
      </c>
      <c r="V139" s="8">
        <v>0</v>
      </c>
    </row>
    <row r="140" spans="1:22" x14ac:dyDescent="0.2">
      <c r="A140" s="4" t="str">
        <f t="shared" ca="1" si="0"/>
        <v>Tyrone Tracy</v>
      </c>
      <c r="B140" s="4" t="str">
        <f ca="1">IFERROR(__xludf.DUMMYFUNCTION("INDEX(IFNA(REGEXEXTRACT(D140, ""([^ ]+)$"")))"),"NYG")</f>
        <v>NYG</v>
      </c>
      <c r="C140" s="4">
        <f t="shared" si="3"/>
        <v>7.6000000000000005</v>
      </c>
      <c r="D140" s="4" t="s">
        <v>327</v>
      </c>
      <c r="E140" s="7" t="s">
        <v>27</v>
      </c>
      <c r="F140" s="6">
        <v>5</v>
      </c>
      <c r="G140" s="7">
        <v>0</v>
      </c>
      <c r="H140" s="4">
        <v>0</v>
      </c>
      <c r="I140" s="4">
        <v>0</v>
      </c>
      <c r="J140" s="4">
        <v>0</v>
      </c>
      <c r="K140" s="4">
        <v>0</v>
      </c>
      <c r="L140" s="8">
        <v>0</v>
      </c>
      <c r="M140" s="7">
        <v>14</v>
      </c>
      <c r="N140" s="4">
        <v>59</v>
      </c>
      <c r="O140" s="4">
        <v>0</v>
      </c>
      <c r="P140" s="8">
        <v>0</v>
      </c>
      <c r="Q140" s="7">
        <v>2</v>
      </c>
      <c r="R140" s="4">
        <v>7</v>
      </c>
      <c r="S140" s="4">
        <v>0</v>
      </c>
      <c r="T140" s="8">
        <v>0</v>
      </c>
      <c r="U140" s="7">
        <v>0</v>
      </c>
      <c r="V140" s="8">
        <v>0</v>
      </c>
    </row>
    <row r="141" spans="1:22" x14ac:dyDescent="0.2">
      <c r="A141" s="4" t="str">
        <f t="shared" ca="1" si="0"/>
        <v>KaVontae Turpin</v>
      </c>
      <c r="B141" s="4" t="str">
        <f ca="1">IFERROR(__xludf.DUMMYFUNCTION("INDEX(IFNA(REGEXEXTRACT(D141, ""([^ ]+)$"")))"),"DAL")</f>
        <v>DAL</v>
      </c>
      <c r="C141" s="4">
        <f t="shared" si="3"/>
        <v>7.3000000000000007</v>
      </c>
      <c r="D141" s="4" t="s">
        <v>414</v>
      </c>
      <c r="E141" s="7" t="s">
        <v>19</v>
      </c>
      <c r="F141" s="6">
        <v>5</v>
      </c>
      <c r="G141" s="7">
        <v>0</v>
      </c>
      <c r="H141" s="4">
        <v>0</v>
      </c>
      <c r="I141" s="4">
        <v>0</v>
      </c>
      <c r="J141" s="4">
        <v>0</v>
      </c>
      <c r="K141" s="4">
        <v>0</v>
      </c>
      <c r="L141" s="8">
        <v>0</v>
      </c>
      <c r="M141" s="7">
        <v>1</v>
      </c>
      <c r="N141" s="4">
        <v>5</v>
      </c>
      <c r="O141" s="4">
        <v>0</v>
      </c>
      <c r="P141" s="8">
        <v>0</v>
      </c>
      <c r="Q141" s="7">
        <v>3</v>
      </c>
      <c r="R141" s="4">
        <v>53</v>
      </c>
      <c r="S141" s="4">
        <v>0</v>
      </c>
      <c r="T141" s="8">
        <v>0</v>
      </c>
      <c r="U141" s="7">
        <v>0</v>
      </c>
      <c r="V141" s="8">
        <v>0</v>
      </c>
    </row>
    <row r="142" spans="1:22" x14ac:dyDescent="0.2">
      <c r="A142" s="4" t="str">
        <f t="shared" ca="1" si="0"/>
        <v>Nick Westbrook</v>
      </c>
      <c r="B142" s="4" t="str">
        <f ca="1">IFERROR(__xludf.DUMMYFUNCTION("INDEX(IFNA(REGEXEXTRACT(D142, ""([^ ]+)$"")))"),"TEN")</f>
        <v>TEN</v>
      </c>
      <c r="C142" s="4">
        <f t="shared" si="3"/>
        <v>7</v>
      </c>
      <c r="D142" s="4" t="s">
        <v>505</v>
      </c>
      <c r="E142" s="7" t="s">
        <v>25</v>
      </c>
      <c r="F142" s="6">
        <v>5</v>
      </c>
      <c r="G142" s="7">
        <v>0</v>
      </c>
      <c r="H142" s="4">
        <v>0</v>
      </c>
      <c r="I142" s="4">
        <v>0</v>
      </c>
      <c r="J142" s="4">
        <v>0</v>
      </c>
      <c r="K142" s="4">
        <v>0</v>
      </c>
      <c r="L142" s="8">
        <v>0</v>
      </c>
      <c r="M142" s="7">
        <v>0</v>
      </c>
      <c r="N142" s="4">
        <v>0</v>
      </c>
      <c r="O142" s="4">
        <v>0</v>
      </c>
      <c r="P142" s="8">
        <v>0</v>
      </c>
      <c r="Q142" s="7">
        <v>4</v>
      </c>
      <c r="R142" s="4">
        <v>50</v>
      </c>
      <c r="S142" s="4">
        <v>0</v>
      </c>
      <c r="T142" s="8">
        <v>0</v>
      </c>
      <c r="U142" s="7">
        <v>0</v>
      </c>
      <c r="V142" s="8">
        <v>0</v>
      </c>
    </row>
    <row r="143" spans="1:22" x14ac:dyDescent="0.2">
      <c r="A143" s="4" t="str">
        <f t="shared" ca="1" si="0"/>
        <v>Garrett Wilson</v>
      </c>
      <c r="B143" s="4" t="str">
        <f ca="1">IFERROR(__xludf.DUMMYFUNCTION("INDEX(IFNA(REGEXEXTRACT(D143, ""([^ ]+)$"")))"),"NYJ")</f>
        <v>NYJ</v>
      </c>
      <c r="C143" s="4">
        <f t="shared" si="3"/>
        <v>7.1000000000000005</v>
      </c>
      <c r="D143" s="4" t="s">
        <v>158</v>
      </c>
      <c r="E143" s="7" t="s">
        <v>421</v>
      </c>
      <c r="F143" s="6">
        <v>5</v>
      </c>
      <c r="G143" s="7">
        <v>0</v>
      </c>
      <c r="H143" s="4">
        <v>0</v>
      </c>
      <c r="I143" s="4">
        <v>0</v>
      </c>
      <c r="J143" s="4">
        <v>0</v>
      </c>
      <c r="K143" s="4">
        <v>0</v>
      </c>
      <c r="L143" s="8">
        <v>0</v>
      </c>
      <c r="M143" s="7">
        <v>1</v>
      </c>
      <c r="N143" s="4">
        <v>0</v>
      </c>
      <c r="O143" s="4">
        <v>0</v>
      </c>
      <c r="P143" s="8">
        <v>0</v>
      </c>
      <c r="Q143" s="7">
        <v>4</v>
      </c>
      <c r="R143" s="4">
        <v>51</v>
      </c>
      <c r="S143" s="4">
        <v>0</v>
      </c>
      <c r="T143" s="8">
        <v>0</v>
      </c>
      <c r="U143" s="7">
        <v>0</v>
      </c>
      <c r="V143" s="8">
        <v>0</v>
      </c>
    </row>
    <row r="144" spans="1:22" x14ac:dyDescent="0.2">
      <c r="A144" s="4" t="str">
        <f t="shared" ca="1" si="0"/>
        <v>Olamide Zaccheaus</v>
      </c>
      <c r="B144" s="4" t="str">
        <f ca="1">IFERROR(__xludf.DUMMYFUNCTION("INDEX(IFNA(REGEXEXTRACT(D144, ""([^ ]+)$"")))"),"WAS")</f>
        <v>WAS</v>
      </c>
      <c r="C144" s="4">
        <f t="shared" si="3"/>
        <v>6.1000000000000005</v>
      </c>
      <c r="D144" s="4" t="s">
        <v>278</v>
      </c>
      <c r="E144" s="7" t="s">
        <v>338</v>
      </c>
      <c r="F144" s="6">
        <v>5</v>
      </c>
      <c r="G144" s="7">
        <v>0</v>
      </c>
      <c r="H144" s="4">
        <v>0</v>
      </c>
      <c r="I144" s="4">
        <v>0</v>
      </c>
      <c r="J144" s="4">
        <v>0</v>
      </c>
      <c r="K144" s="4">
        <v>0</v>
      </c>
      <c r="L144" s="8">
        <v>0</v>
      </c>
      <c r="M144" s="7">
        <v>0</v>
      </c>
      <c r="N144" s="4">
        <v>0</v>
      </c>
      <c r="O144" s="4">
        <v>0</v>
      </c>
      <c r="P144" s="8">
        <v>0</v>
      </c>
      <c r="Q144" s="7">
        <v>2</v>
      </c>
      <c r="R144" s="4">
        <v>51</v>
      </c>
      <c r="S144" s="4">
        <v>0</v>
      </c>
      <c r="T144" s="8">
        <v>0</v>
      </c>
      <c r="U144" s="7">
        <v>0</v>
      </c>
      <c r="V144" s="8">
        <v>0</v>
      </c>
    </row>
    <row r="145" spans="1:22" x14ac:dyDescent="0.2">
      <c r="A145" s="4" t="str">
        <f t="shared" ca="1" si="0"/>
        <v>Raheem Blackshear</v>
      </c>
      <c r="B145" s="4" t="str">
        <f ca="1">IFERROR(__xludf.DUMMYFUNCTION("INDEX(IFNA(REGEXEXTRACT(D145, ""([^ ]+)$"")))"),"CAR")</f>
        <v>CAR</v>
      </c>
      <c r="C145" s="4">
        <f t="shared" si="3"/>
        <v>4.7</v>
      </c>
      <c r="D145" s="4" t="s">
        <v>570</v>
      </c>
      <c r="E145" s="7" t="s">
        <v>96</v>
      </c>
      <c r="F145" s="6">
        <v>4</v>
      </c>
      <c r="G145" s="7">
        <v>0</v>
      </c>
      <c r="H145" s="4">
        <v>0</v>
      </c>
      <c r="I145" s="4">
        <v>0</v>
      </c>
      <c r="J145" s="4">
        <v>0</v>
      </c>
      <c r="K145" s="4">
        <v>0</v>
      </c>
      <c r="L145" s="8">
        <v>0</v>
      </c>
      <c r="M145" s="7">
        <v>4</v>
      </c>
      <c r="N145" s="4">
        <v>47</v>
      </c>
      <c r="O145" s="4">
        <v>0</v>
      </c>
      <c r="P145" s="8">
        <v>0</v>
      </c>
      <c r="Q145" s="7">
        <v>0</v>
      </c>
      <c r="R145" s="4">
        <v>0</v>
      </c>
      <c r="S145" s="4">
        <v>0</v>
      </c>
      <c r="T145" s="8">
        <v>0</v>
      </c>
      <c r="U145" s="7">
        <v>0</v>
      </c>
      <c r="V145" s="8">
        <v>0</v>
      </c>
    </row>
    <row r="146" spans="1:22" x14ac:dyDescent="0.2">
      <c r="A146" s="4" t="str">
        <f t="shared" ca="1" si="0"/>
        <v>Isaiah Davis</v>
      </c>
      <c r="B146" s="4" t="str">
        <f ca="1">IFERROR(__xludf.DUMMYFUNCTION("INDEX(IFNA(REGEXEXTRACT(D146, ""([^ ]+)$"")))"),"NYJ")</f>
        <v>NYJ</v>
      </c>
      <c r="C146" s="4">
        <f t="shared" si="3"/>
        <v>4.1000000000000005</v>
      </c>
      <c r="D146" s="4" t="s">
        <v>453</v>
      </c>
      <c r="E146" s="7" t="s">
        <v>421</v>
      </c>
      <c r="F146" s="6">
        <v>4</v>
      </c>
      <c r="G146" s="7">
        <v>0</v>
      </c>
      <c r="H146" s="4">
        <v>0</v>
      </c>
      <c r="I146" s="4">
        <v>0</v>
      </c>
      <c r="J146" s="4">
        <v>0</v>
      </c>
      <c r="K146" s="4">
        <v>0</v>
      </c>
      <c r="L146" s="8">
        <v>0</v>
      </c>
      <c r="M146" s="7">
        <v>4</v>
      </c>
      <c r="N146" s="4">
        <v>41</v>
      </c>
      <c r="O146" s="4">
        <v>0</v>
      </c>
      <c r="P146" s="8">
        <v>0</v>
      </c>
      <c r="Q146" s="7">
        <v>0</v>
      </c>
      <c r="R146" s="4">
        <v>0</v>
      </c>
      <c r="S146" s="4">
        <v>0</v>
      </c>
      <c r="T146" s="8">
        <v>0</v>
      </c>
      <c r="U146" s="7">
        <v>0</v>
      </c>
      <c r="V146" s="8">
        <v>0</v>
      </c>
    </row>
    <row r="147" spans="1:22" x14ac:dyDescent="0.2">
      <c r="A147" s="4" t="str">
        <f t="shared" ca="1" si="0"/>
        <v>Zay Jones</v>
      </c>
      <c r="B147" s="4" t="str">
        <f ca="1">IFERROR(__xludf.DUMMYFUNCTION("INDEX(IFNA(REGEXEXTRACT(D147, ""([^ ]+)$"")))"),"ARI")</f>
        <v>ARI</v>
      </c>
      <c r="C147" s="4">
        <f t="shared" si="3"/>
        <v>6.6000000000000005</v>
      </c>
      <c r="D147" s="4" t="s">
        <v>556</v>
      </c>
      <c r="E147" s="7" t="s">
        <v>340</v>
      </c>
      <c r="F147" s="6">
        <v>4</v>
      </c>
      <c r="G147" s="7">
        <v>0</v>
      </c>
      <c r="H147" s="4">
        <v>0</v>
      </c>
      <c r="I147" s="4">
        <v>0</v>
      </c>
      <c r="J147" s="4">
        <v>0</v>
      </c>
      <c r="K147" s="4">
        <v>0</v>
      </c>
      <c r="L147" s="8">
        <v>0</v>
      </c>
      <c r="M147" s="7">
        <v>0</v>
      </c>
      <c r="N147" s="4">
        <v>0</v>
      </c>
      <c r="O147" s="4">
        <v>0</v>
      </c>
      <c r="P147" s="8">
        <v>0</v>
      </c>
      <c r="Q147" s="7">
        <v>4</v>
      </c>
      <c r="R147" s="4">
        <v>46</v>
      </c>
      <c r="S147" s="4">
        <v>0</v>
      </c>
      <c r="T147" s="8">
        <v>0</v>
      </c>
      <c r="U147" s="7">
        <v>0</v>
      </c>
      <c r="V147" s="8">
        <v>0</v>
      </c>
    </row>
    <row r="148" spans="1:22" x14ac:dyDescent="0.2">
      <c r="A148" s="4" t="str">
        <f t="shared" ca="1" si="0"/>
        <v>Kenny McIntosh</v>
      </c>
      <c r="B148" s="4" t="str">
        <f ca="1">IFERROR(__xludf.DUMMYFUNCTION("INDEX(IFNA(REGEXEXTRACT(D148, ""([^ ]+)$"")))"),"SEA")</f>
        <v>SEA</v>
      </c>
      <c r="C148" s="4">
        <f t="shared" si="3"/>
        <v>4.9000000000000004</v>
      </c>
      <c r="D148" s="4" t="s">
        <v>443</v>
      </c>
      <c r="E148" s="7" t="s">
        <v>419</v>
      </c>
      <c r="F148" s="6">
        <v>4</v>
      </c>
      <c r="G148" s="7">
        <v>0</v>
      </c>
      <c r="H148" s="4">
        <v>0</v>
      </c>
      <c r="I148" s="4">
        <v>0</v>
      </c>
      <c r="J148" s="4">
        <v>0</v>
      </c>
      <c r="K148" s="4">
        <v>0</v>
      </c>
      <c r="L148" s="8">
        <v>0</v>
      </c>
      <c r="M148" s="7">
        <v>7</v>
      </c>
      <c r="N148" s="4">
        <v>49</v>
      </c>
      <c r="O148" s="4">
        <v>0</v>
      </c>
      <c r="P148" s="8">
        <v>0</v>
      </c>
      <c r="Q148" s="7">
        <v>0</v>
      </c>
      <c r="R148" s="4">
        <v>0</v>
      </c>
      <c r="S148" s="4">
        <v>0</v>
      </c>
      <c r="T148" s="8">
        <v>0</v>
      </c>
      <c r="U148" s="7">
        <v>0</v>
      </c>
      <c r="V148" s="8">
        <v>0</v>
      </c>
    </row>
    <row r="149" spans="1:22" x14ac:dyDescent="0.2">
      <c r="A149" s="4" t="str">
        <f t="shared" ca="1" si="0"/>
        <v>Nikko Remigio</v>
      </c>
      <c r="B149" s="4" t="str">
        <f ca="1">IFERROR(__xludf.DUMMYFUNCTION("INDEX(IFNA(REGEXEXTRACT(D149, ""([^ ]+)$"")))"),"KC")</f>
        <v>KC</v>
      </c>
      <c r="C149" s="4">
        <f t="shared" si="3"/>
        <v>5.8000000000000007</v>
      </c>
      <c r="D149" s="4" t="s">
        <v>1205</v>
      </c>
      <c r="E149" s="7" t="s">
        <v>356</v>
      </c>
      <c r="F149" s="6">
        <v>4</v>
      </c>
      <c r="G149" s="7">
        <v>0</v>
      </c>
      <c r="H149" s="4">
        <v>0</v>
      </c>
      <c r="I149" s="4">
        <v>0</v>
      </c>
      <c r="J149" s="4">
        <v>0</v>
      </c>
      <c r="K149" s="4">
        <v>0</v>
      </c>
      <c r="L149" s="8">
        <v>0</v>
      </c>
      <c r="M149" s="7">
        <v>0</v>
      </c>
      <c r="N149" s="4">
        <v>0</v>
      </c>
      <c r="O149" s="4">
        <v>0</v>
      </c>
      <c r="P149" s="8">
        <v>0</v>
      </c>
      <c r="Q149" s="7">
        <v>2</v>
      </c>
      <c r="R149" s="4">
        <v>48</v>
      </c>
      <c r="S149" s="4">
        <v>0</v>
      </c>
      <c r="T149" s="8">
        <v>0</v>
      </c>
      <c r="U149" s="7">
        <v>0</v>
      </c>
      <c r="V149" s="8">
        <v>0</v>
      </c>
    </row>
    <row r="150" spans="1:22" x14ac:dyDescent="0.2">
      <c r="A150" s="4" t="str">
        <f t="shared" ca="1" si="0"/>
        <v>Wan'Dale Robinson</v>
      </c>
      <c r="B150" s="4" t="str">
        <f ca="1">IFERROR(__xludf.DUMMYFUNCTION("INDEX(IFNA(REGEXEXTRACT(D150, ""([^ ]+)$"")))"),"NYG")</f>
        <v>NYG</v>
      </c>
      <c r="C150" s="4">
        <f t="shared" si="3"/>
        <v>9.3000000000000007</v>
      </c>
      <c r="D150" s="4" t="s">
        <v>169</v>
      </c>
      <c r="E150" s="7" t="s">
        <v>27</v>
      </c>
      <c r="F150" s="6">
        <v>4</v>
      </c>
      <c r="G150" s="7">
        <v>0</v>
      </c>
      <c r="H150" s="4">
        <v>0</v>
      </c>
      <c r="I150" s="4">
        <v>0</v>
      </c>
      <c r="J150" s="4">
        <v>0</v>
      </c>
      <c r="K150" s="4">
        <v>0</v>
      </c>
      <c r="L150" s="8">
        <v>0</v>
      </c>
      <c r="M150" s="7">
        <v>0</v>
      </c>
      <c r="N150" s="4">
        <v>0</v>
      </c>
      <c r="O150" s="4">
        <v>0</v>
      </c>
      <c r="P150" s="8">
        <v>0</v>
      </c>
      <c r="Q150" s="7">
        <v>10</v>
      </c>
      <c r="R150" s="4">
        <v>43</v>
      </c>
      <c r="S150" s="4">
        <v>0</v>
      </c>
      <c r="T150" s="8">
        <v>0</v>
      </c>
      <c r="U150" s="7">
        <v>0</v>
      </c>
      <c r="V150" s="8">
        <v>0</v>
      </c>
    </row>
    <row r="151" spans="1:22" x14ac:dyDescent="0.2">
      <c r="A151" s="4" t="str">
        <f t="shared" ca="1" si="0"/>
        <v>Adam Thielen</v>
      </c>
      <c r="B151" s="4" t="str">
        <f ca="1">IFERROR(__xludf.DUMMYFUNCTION("INDEX(IFNA(REGEXEXTRACT(D151, ""([^ ]+)$"")))"),"CAR")</f>
        <v>CAR</v>
      </c>
      <c r="C151" s="4">
        <f t="shared" si="3"/>
        <v>6.9</v>
      </c>
      <c r="D151" s="4" t="s">
        <v>183</v>
      </c>
      <c r="E151" s="7" t="s">
        <v>96</v>
      </c>
      <c r="F151" s="6">
        <v>4</v>
      </c>
      <c r="G151" s="7">
        <v>0</v>
      </c>
      <c r="H151" s="4">
        <v>0</v>
      </c>
      <c r="I151" s="4">
        <v>0</v>
      </c>
      <c r="J151" s="4">
        <v>0</v>
      </c>
      <c r="K151" s="4">
        <v>0</v>
      </c>
      <c r="L151" s="8">
        <v>0</v>
      </c>
      <c r="M151" s="7">
        <v>0</v>
      </c>
      <c r="N151" s="4">
        <v>0</v>
      </c>
      <c r="O151" s="4">
        <v>0</v>
      </c>
      <c r="P151" s="8">
        <v>0</v>
      </c>
      <c r="Q151" s="7">
        <v>5</v>
      </c>
      <c r="R151" s="4">
        <v>44</v>
      </c>
      <c r="S151" s="4">
        <v>0</v>
      </c>
      <c r="T151" s="8">
        <v>0</v>
      </c>
      <c r="U151" s="7">
        <v>0</v>
      </c>
      <c r="V151" s="8">
        <v>0</v>
      </c>
    </row>
    <row r="152" spans="1:22" x14ac:dyDescent="0.2">
      <c r="A152" s="4" t="str">
        <f t="shared" ca="1" si="0"/>
        <v>Jaylen Waddle</v>
      </c>
      <c r="B152" s="4" t="str">
        <f ca="1">IFERROR(__xludf.DUMMYFUNCTION("INDEX(IFNA(REGEXEXTRACT(D152, ""([^ ]+)$"")))"),"MIA")</f>
        <v>MIA</v>
      </c>
      <c r="C152" s="4">
        <f t="shared" si="3"/>
        <v>7</v>
      </c>
      <c r="D152" s="4" t="s">
        <v>121</v>
      </c>
      <c r="E152" s="7" t="s">
        <v>428</v>
      </c>
      <c r="F152" s="6">
        <v>4</v>
      </c>
      <c r="G152" s="7">
        <v>0</v>
      </c>
      <c r="H152" s="4">
        <v>0</v>
      </c>
      <c r="I152" s="4">
        <v>0</v>
      </c>
      <c r="J152" s="4">
        <v>0</v>
      </c>
      <c r="K152" s="4">
        <v>0</v>
      </c>
      <c r="L152" s="8">
        <v>0</v>
      </c>
      <c r="M152" s="7">
        <v>1</v>
      </c>
      <c r="N152" s="4">
        <v>6</v>
      </c>
      <c r="O152" s="4">
        <v>0</v>
      </c>
      <c r="P152" s="8">
        <v>0</v>
      </c>
      <c r="Q152" s="7">
        <v>4</v>
      </c>
      <c r="R152" s="4">
        <v>44</v>
      </c>
      <c r="S152" s="4">
        <v>0</v>
      </c>
      <c r="T152" s="8">
        <v>0</v>
      </c>
      <c r="U152" s="7">
        <v>0</v>
      </c>
      <c r="V152" s="8">
        <v>0</v>
      </c>
    </row>
    <row r="153" spans="1:22" x14ac:dyDescent="0.2">
      <c r="A153" s="4" t="str">
        <f t="shared" ca="1" si="0"/>
        <v>Malik Washington</v>
      </c>
      <c r="B153" s="4" t="str">
        <f ca="1">IFERROR(__xludf.DUMMYFUNCTION("INDEX(IFNA(REGEXEXTRACT(D153, ""([^ ]+)$"")))"),"MIA")</f>
        <v>MIA</v>
      </c>
      <c r="C153" s="4">
        <f t="shared" si="3"/>
        <v>6.8000000000000007</v>
      </c>
      <c r="D153" s="4" t="s">
        <v>481</v>
      </c>
      <c r="E153" s="7" t="s">
        <v>428</v>
      </c>
      <c r="F153" s="6">
        <v>4</v>
      </c>
      <c r="G153" s="7">
        <v>0</v>
      </c>
      <c r="H153" s="4">
        <v>0</v>
      </c>
      <c r="I153" s="4">
        <v>0</v>
      </c>
      <c r="J153" s="4">
        <v>0</v>
      </c>
      <c r="K153" s="4">
        <v>0</v>
      </c>
      <c r="L153" s="8">
        <v>0</v>
      </c>
      <c r="M153" s="7">
        <v>0</v>
      </c>
      <c r="N153" s="4">
        <v>0</v>
      </c>
      <c r="O153" s="4">
        <v>0</v>
      </c>
      <c r="P153" s="8">
        <v>0</v>
      </c>
      <c r="Q153" s="7">
        <v>4</v>
      </c>
      <c r="R153" s="4">
        <v>48</v>
      </c>
      <c r="S153" s="4">
        <v>0</v>
      </c>
      <c r="T153" s="8">
        <v>0</v>
      </c>
      <c r="U153" s="7">
        <v>0</v>
      </c>
      <c r="V153" s="8">
        <v>0</v>
      </c>
    </row>
    <row r="154" spans="1:22" x14ac:dyDescent="0.2">
      <c r="A154" s="4" t="str">
        <f t="shared" ca="1" si="0"/>
        <v>Josh Whyle</v>
      </c>
      <c r="B154" s="4" t="str">
        <f ca="1">IFERROR(__xludf.DUMMYFUNCTION("INDEX(IFNA(REGEXEXTRACT(D154, ""([^ ]+)$"")))"),"TEN")</f>
        <v>TEN</v>
      </c>
      <c r="C154" s="4">
        <f t="shared" si="3"/>
        <v>7.4</v>
      </c>
      <c r="D154" s="4" t="s">
        <v>396</v>
      </c>
      <c r="E154" s="7" t="s">
        <v>25</v>
      </c>
      <c r="F154" s="6">
        <v>4</v>
      </c>
      <c r="G154" s="7">
        <v>0</v>
      </c>
      <c r="H154" s="4">
        <v>0</v>
      </c>
      <c r="I154" s="4">
        <v>0</v>
      </c>
      <c r="J154" s="4">
        <v>0</v>
      </c>
      <c r="K154" s="4">
        <v>0</v>
      </c>
      <c r="L154" s="8">
        <v>0</v>
      </c>
      <c r="M154" s="7">
        <v>0</v>
      </c>
      <c r="N154" s="4">
        <v>0</v>
      </c>
      <c r="O154" s="4">
        <v>0</v>
      </c>
      <c r="P154" s="8">
        <v>0</v>
      </c>
      <c r="Q154" s="7">
        <v>5</v>
      </c>
      <c r="R154" s="4">
        <v>29</v>
      </c>
      <c r="S154" s="4">
        <v>0</v>
      </c>
      <c r="T154" s="8">
        <v>1</v>
      </c>
      <c r="U154" s="7">
        <v>0</v>
      </c>
      <c r="V154" s="8">
        <v>0</v>
      </c>
    </row>
    <row r="155" spans="1:22" x14ac:dyDescent="0.2">
      <c r="A155" s="4" t="str">
        <f t="shared" ca="1" si="0"/>
        <v>Dontayvion Wicks</v>
      </c>
      <c r="B155" s="4" t="str">
        <f ca="1">IFERROR(__xludf.DUMMYFUNCTION("INDEX(IFNA(REGEXEXTRACT(D155, ""([^ ]+)$"")))"),"GB")</f>
        <v>GB</v>
      </c>
      <c r="C155" s="4">
        <f t="shared" si="3"/>
        <v>7.4</v>
      </c>
      <c r="D155" s="4" t="s">
        <v>360</v>
      </c>
      <c r="E155" s="7" t="s">
        <v>343</v>
      </c>
      <c r="F155" s="6">
        <v>4</v>
      </c>
      <c r="G155" s="7">
        <v>0</v>
      </c>
      <c r="H155" s="4">
        <v>0</v>
      </c>
      <c r="I155" s="4">
        <v>0</v>
      </c>
      <c r="J155" s="4">
        <v>0</v>
      </c>
      <c r="K155" s="4">
        <v>0</v>
      </c>
      <c r="L155" s="8">
        <v>0</v>
      </c>
      <c r="M155" s="7">
        <v>0</v>
      </c>
      <c r="N155" s="4">
        <v>0</v>
      </c>
      <c r="O155" s="4">
        <v>0</v>
      </c>
      <c r="P155" s="8">
        <v>0</v>
      </c>
      <c r="Q155" s="7">
        <v>5</v>
      </c>
      <c r="R155" s="4">
        <v>49</v>
      </c>
      <c r="S155" s="4">
        <v>0</v>
      </c>
      <c r="T155" s="8">
        <v>0</v>
      </c>
      <c r="U155" s="7">
        <v>0</v>
      </c>
      <c r="V155" s="8">
        <v>0</v>
      </c>
    </row>
    <row r="156" spans="1:22" x14ac:dyDescent="0.2">
      <c r="A156" s="4" t="str">
        <f t="shared" ca="1" si="0"/>
        <v>Malik Willis</v>
      </c>
      <c r="B156" s="4" t="str">
        <f ca="1">IFERROR(__xludf.DUMMYFUNCTION("INDEX(IFNA(REGEXEXTRACT(D156, ""([^ ]+)$"")))"),"GB")</f>
        <v>GB</v>
      </c>
      <c r="C156" s="4">
        <f t="shared" si="3"/>
        <v>3.74</v>
      </c>
      <c r="D156" s="4" t="s">
        <v>333</v>
      </c>
      <c r="E156" s="7" t="s">
        <v>343</v>
      </c>
      <c r="F156" s="6">
        <v>4</v>
      </c>
      <c r="G156" s="7">
        <v>13</v>
      </c>
      <c r="H156" s="4">
        <v>10</v>
      </c>
      <c r="I156" s="4">
        <v>136</v>
      </c>
      <c r="J156" s="4">
        <v>0</v>
      </c>
      <c r="K156" s="4">
        <v>0</v>
      </c>
      <c r="L156" s="8">
        <v>0</v>
      </c>
      <c r="M156" s="7">
        <v>1</v>
      </c>
      <c r="N156" s="4">
        <v>3</v>
      </c>
      <c r="O156" s="4">
        <v>0</v>
      </c>
      <c r="P156" s="8">
        <v>0</v>
      </c>
      <c r="Q156" s="7">
        <v>0</v>
      </c>
      <c r="R156" s="4">
        <v>0</v>
      </c>
      <c r="S156" s="4">
        <v>0</v>
      </c>
      <c r="T156" s="8">
        <v>0</v>
      </c>
      <c r="U156" s="7">
        <v>1</v>
      </c>
      <c r="V156" s="8">
        <v>0</v>
      </c>
    </row>
    <row r="157" spans="1:22" x14ac:dyDescent="0.2">
      <c r="A157" s="4" t="str">
        <f t="shared" ca="1" si="0"/>
        <v>Chatarius Atwell</v>
      </c>
      <c r="B157" s="4" t="str">
        <f ca="1">IFERROR(__xludf.DUMMYFUNCTION("INDEX(IFNA(REGEXEXTRACT(D157, ""([^ ]+)$"")))"),"LA")</f>
        <v>LA</v>
      </c>
      <c r="C157" s="4">
        <f t="shared" si="3"/>
        <v>6.2</v>
      </c>
      <c r="D157" s="4" t="s">
        <v>366</v>
      </c>
      <c r="E157" s="7" t="s">
        <v>353</v>
      </c>
      <c r="F157" s="6">
        <v>3</v>
      </c>
      <c r="G157" s="7">
        <v>0</v>
      </c>
      <c r="H157" s="4">
        <v>0</v>
      </c>
      <c r="I157" s="4">
        <v>0</v>
      </c>
      <c r="J157" s="4">
        <v>0</v>
      </c>
      <c r="K157" s="4">
        <v>0</v>
      </c>
      <c r="L157" s="8">
        <v>0</v>
      </c>
      <c r="M157" s="7">
        <v>0</v>
      </c>
      <c r="N157" s="4">
        <v>0</v>
      </c>
      <c r="O157" s="4">
        <v>0</v>
      </c>
      <c r="P157" s="8">
        <v>0</v>
      </c>
      <c r="Q157" s="7">
        <v>5</v>
      </c>
      <c r="R157" s="4">
        <v>37</v>
      </c>
      <c r="S157" s="4">
        <v>0</v>
      </c>
      <c r="T157" s="8">
        <v>0</v>
      </c>
      <c r="U157" s="7">
        <v>0</v>
      </c>
      <c r="V157" s="8">
        <v>0</v>
      </c>
    </row>
    <row r="158" spans="1:22" x14ac:dyDescent="0.2">
      <c r="A158" s="4" t="str">
        <f t="shared" ca="1" si="0"/>
        <v>Keon Coleman</v>
      </c>
      <c r="B158" s="4" t="str">
        <f ca="1">IFERROR(__xludf.DUMMYFUNCTION("INDEX(IFNA(REGEXEXTRACT(D158, ""([^ ]+)$"")))"),"BUF")</f>
        <v>BUF</v>
      </c>
      <c r="C158" s="4">
        <f t="shared" si="3"/>
        <v>5</v>
      </c>
      <c r="D158" s="4" t="s">
        <v>163</v>
      </c>
      <c r="E158" s="7" t="s">
        <v>346</v>
      </c>
      <c r="F158" s="6">
        <v>3</v>
      </c>
      <c r="G158" s="7">
        <v>0</v>
      </c>
      <c r="H158" s="4">
        <v>0</v>
      </c>
      <c r="I158" s="4">
        <v>0</v>
      </c>
      <c r="J158" s="4">
        <v>0</v>
      </c>
      <c r="K158" s="4">
        <v>0</v>
      </c>
      <c r="L158" s="8">
        <v>0</v>
      </c>
      <c r="M158" s="7">
        <v>1</v>
      </c>
      <c r="N158" s="4">
        <v>9</v>
      </c>
      <c r="O158" s="4">
        <v>0</v>
      </c>
      <c r="P158" s="8">
        <v>0</v>
      </c>
      <c r="Q158" s="7">
        <v>2</v>
      </c>
      <c r="R158" s="4">
        <v>31</v>
      </c>
      <c r="S158" s="4">
        <v>0</v>
      </c>
      <c r="T158" s="8">
        <v>0</v>
      </c>
      <c r="U158" s="7">
        <v>0</v>
      </c>
      <c r="V158" s="8">
        <v>0</v>
      </c>
    </row>
    <row r="159" spans="1:22" x14ac:dyDescent="0.2">
      <c r="A159" s="4" t="str">
        <f t="shared" ca="1" si="0"/>
        <v>Jacob Cowing</v>
      </c>
      <c r="B159" s="4" t="str">
        <f ca="1">IFERROR(__xludf.DUMMYFUNCTION("INDEX(IFNA(REGEXEXTRACT(D159, ""([^ ]+)$"")))"),"SF")</f>
        <v>SF</v>
      </c>
      <c r="C159" s="4">
        <f t="shared" si="3"/>
        <v>4.7</v>
      </c>
      <c r="D159" s="4" t="s">
        <v>524</v>
      </c>
      <c r="E159" s="7" t="s">
        <v>359</v>
      </c>
      <c r="F159" s="6">
        <v>3</v>
      </c>
      <c r="G159" s="7">
        <v>0</v>
      </c>
      <c r="H159" s="4">
        <v>0</v>
      </c>
      <c r="I159" s="4">
        <v>0</v>
      </c>
      <c r="J159" s="4">
        <v>0</v>
      </c>
      <c r="K159" s="4">
        <v>0</v>
      </c>
      <c r="L159" s="8">
        <v>0</v>
      </c>
      <c r="M159" s="7">
        <v>1</v>
      </c>
      <c r="N159" s="4">
        <v>7</v>
      </c>
      <c r="O159" s="4">
        <v>0</v>
      </c>
      <c r="P159" s="8">
        <v>0</v>
      </c>
      <c r="Q159" s="7">
        <v>2</v>
      </c>
      <c r="R159" s="4">
        <v>30</v>
      </c>
      <c r="S159" s="4">
        <v>0</v>
      </c>
      <c r="T159" s="8">
        <v>0</v>
      </c>
      <c r="U159" s="7">
        <v>0</v>
      </c>
      <c r="V159" s="8">
        <v>0</v>
      </c>
    </row>
    <row r="160" spans="1:22" x14ac:dyDescent="0.2">
      <c r="A160" s="4" t="str">
        <f t="shared" ca="1" si="0"/>
        <v>River Cracraft</v>
      </c>
      <c r="B160" s="4" t="str">
        <f ca="1">IFERROR(__xludf.DUMMYFUNCTION("INDEX(IFNA(REGEXEXTRACT(D160, ""([^ ]+)$"")))"),"MIA")</f>
        <v>MIA</v>
      </c>
      <c r="C160" s="4">
        <f t="shared" si="3"/>
        <v>5.8000000000000007</v>
      </c>
      <c r="D160" s="4" t="s">
        <v>554</v>
      </c>
      <c r="E160" s="7" t="s">
        <v>428</v>
      </c>
      <c r="F160" s="6">
        <v>3</v>
      </c>
      <c r="G160" s="7">
        <v>0</v>
      </c>
      <c r="H160" s="4">
        <v>0</v>
      </c>
      <c r="I160" s="4">
        <v>0</v>
      </c>
      <c r="J160" s="4">
        <v>0</v>
      </c>
      <c r="K160" s="4">
        <v>0</v>
      </c>
      <c r="L160" s="8">
        <v>0</v>
      </c>
      <c r="M160" s="7">
        <v>0</v>
      </c>
      <c r="N160" s="4">
        <v>0</v>
      </c>
      <c r="O160" s="4">
        <v>0</v>
      </c>
      <c r="P160" s="8">
        <v>0</v>
      </c>
      <c r="Q160" s="7">
        <v>4</v>
      </c>
      <c r="R160" s="4">
        <v>38</v>
      </c>
      <c r="S160" s="4">
        <v>0</v>
      </c>
      <c r="T160" s="8">
        <v>0</v>
      </c>
      <c r="U160" s="7">
        <v>0</v>
      </c>
      <c r="V160" s="8">
        <v>0</v>
      </c>
    </row>
    <row r="161" spans="1:22" x14ac:dyDescent="0.2">
      <c r="A161" s="4" t="str">
        <f t="shared" ca="1" si="0"/>
        <v>Devin Culp</v>
      </c>
      <c r="B161" s="4" t="str">
        <f ca="1">IFERROR(__xludf.DUMMYFUNCTION("INDEX(IFNA(REGEXEXTRACT(D161, ""([^ ]+)$"")))"),"TB")</f>
        <v>TB</v>
      </c>
      <c r="C161" s="4">
        <f t="shared" si="3"/>
        <v>4.5999999999999996</v>
      </c>
      <c r="D161" s="4" t="s">
        <v>579</v>
      </c>
      <c r="E161" s="7" t="s">
        <v>350</v>
      </c>
      <c r="F161" s="6">
        <v>3</v>
      </c>
      <c r="G161" s="7">
        <v>0</v>
      </c>
      <c r="H161" s="4">
        <v>0</v>
      </c>
      <c r="I161" s="4">
        <v>0</v>
      </c>
      <c r="J161" s="4">
        <v>0</v>
      </c>
      <c r="K161" s="4">
        <v>0</v>
      </c>
      <c r="L161" s="8">
        <v>0</v>
      </c>
      <c r="M161" s="7">
        <v>0</v>
      </c>
      <c r="N161" s="4">
        <v>0</v>
      </c>
      <c r="O161" s="4">
        <v>0</v>
      </c>
      <c r="P161" s="8">
        <v>0</v>
      </c>
      <c r="Q161" s="7">
        <v>2</v>
      </c>
      <c r="R161" s="4">
        <v>36</v>
      </c>
      <c r="S161" s="4">
        <v>0</v>
      </c>
      <c r="T161" s="8">
        <v>0</v>
      </c>
      <c r="U161" s="7">
        <v>0</v>
      </c>
      <c r="V161" s="8">
        <v>0</v>
      </c>
    </row>
    <row r="162" spans="1:22" x14ac:dyDescent="0.2">
      <c r="A162" s="4" t="str">
        <f t="shared" ca="1" si="0"/>
        <v>Jayden Daniels</v>
      </c>
      <c r="B162" s="4" t="str">
        <f ca="1">IFERROR(__xludf.DUMMYFUNCTION("INDEX(IFNA(REGEXEXTRACT(D162, ""([^ ]+)$"")))"),"WAS")</f>
        <v>WAS</v>
      </c>
      <c r="C162" s="4">
        <f t="shared" si="3"/>
        <v>4.2200000000000006</v>
      </c>
      <c r="D162" s="4" t="s">
        <v>30</v>
      </c>
      <c r="E162" s="7" t="s">
        <v>338</v>
      </c>
      <c r="F162" s="6">
        <v>3</v>
      </c>
      <c r="G162" s="7">
        <v>12</v>
      </c>
      <c r="H162" s="4">
        <v>6</v>
      </c>
      <c r="I162" s="4">
        <v>38</v>
      </c>
      <c r="J162" s="4">
        <v>0</v>
      </c>
      <c r="K162" s="4">
        <v>0</v>
      </c>
      <c r="L162" s="8">
        <v>0</v>
      </c>
      <c r="M162" s="7">
        <v>4</v>
      </c>
      <c r="N162" s="4">
        <v>27</v>
      </c>
      <c r="O162" s="4">
        <v>0</v>
      </c>
      <c r="P162" s="8">
        <v>0</v>
      </c>
      <c r="Q162" s="7">
        <v>0</v>
      </c>
      <c r="R162" s="4">
        <v>0</v>
      </c>
      <c r="S162" s="4">
        <v>0</v>
      </c>
      <c r="T162" s="8">
        <v>0</v>
      </c>
      <c r="U162" s="7">
        <v>0</v>
      </c>
      <c r="V162" s="8">
        <v>0</v>
      </c>
    </row>
    <row r="163" spans="1:22" x14ac:dyDescent="0.2">
      <c r="A163" s="4" t="str">
        <f t="shared" ca="1" si="0"/>
        <v>Demario Douglas</v>
      </c>
      <c r="B163" s="4" t="str">
        <f ca="1">IFERROR(__xludf.DUMMYFUNCTION("INDEX(IFNA(REGEXEXTRACT(D163, ""([^ ]+)$"")))"),"NE")</f>
        <v>NE</v>
      </c>
      <c r="C163" s="4">
        <f t="shared" si="3"/>
        <v>4.9000000000000004</v>
      </c>
      <c r="D163" s="4" t="s">
        <v>236</v>
      </c>
      <c r="E163" s="7" t="s">
        <v>342</v>
      </c>
      <c r="F163" s="6">
        <v>3</v>
      </c>
      <c r="G163" s="7">
        <v>0</v>
      </c>
      <c r="H163" s="4">
        <v>0</v>
      </c>
      <c r="I163" s="4">
        <v>0</v>
      </c>
      <c r="J163" s="4">
        <v>0</v>
      </c>
      <c r="K163" s="4">
        <v>0</v>
      </c>
      <c r="L163" s="8">
        <v>0</v>
      </c>
      <c r="M163" s="7">
        <v>0</v>
      </c>
      <c r="N163" s="4">
        <v>0</v>
      </c>
      <c r="O163" s="4">
        <v>0</v>
      </c>
      <c r="P163" s="8">
        <v>0</v>
      </c>
      <c r="Q163" s="7">
        <v>3</v>
      </c>
      <c r="R163" s="4">
        <v>34</v>
      </c>
      <c r="S163" s="4">
        <v>0</v>
      </c>
      <c r="T163" s="8">
        <v>0</v>
      </c>
      <c r="U163" s="7">
        <v>0</v>
      </c>
      <c r="V163" s="8">
        <v>0</v>
      </c>
    </row>
    <row r="164" spans="1:22" x14ac:dyDescent="0.2">
      <c r="A164" s="4" t="str">
        <f t="shared" ca="1" si="0"/>
        <v>Clyde Edwards-Helaire</v>
      </c>
      <c r="B164" s="4" t="str">
        <f ca="1">IFERROR(__xludf.DUMMYFUNCTION("INDEX(IFNA(REGEXEXTRACT(D164, ""([^ ]+)$"")))"),"NO")</f>
        <v>NO</v>
      </c>
      <c r="C164" s="4">
        <f t="shared" si="3"/>
        <v>4.5</v>
      </c>
      <c r="D164" s="4" t="s">
        <v>581</v>
      </c>
      <c r="E164" s="7" t="s">
        <v>31</v>
      </c>
      <c r="F164" s="6">
        <v>3</v>
      </c>
      <c r="G164" s="7">
        <v>0</v>
      </c>
      <c r="H164" s="4">
        <v>0</v>
      </c>
      <c r="I164" s="4">
        <v>0</v>
      </c>
      <c r="J164" s="4">
        <v>0</v>
      </c>
      <c r="K164" s="4">
        <v>0</v>
      </c>
      <c r="L164" s="8">
        <v>0</v>
      </c>
      <c r="M164" s="7">
        <v>8</v>
      </c>
      <c r="N164" s="4">
        <v>26</v>
      </c>
      <c r="O164" s="4">
        <v>0</v>
      </c>
      <c r="P164" s="8">
        <v>0</v>
      </c>
      <c r="Q164" s="7">
        <v>1</v>
      </c>
      <c r="R164" s="4">
        <v>14</v>
      </c>
      <c r="S164" s="4">
        <v>0</v>
      </c>
      <c r="T164" s="8">
        <v>0</v>
      </c>
      <c r="U164" s="7">
        <v>0</v>
      </c>
      <c r="V164" s="8">
        <v>0</v>
      </c>
    </row>
    <row r="165" spans="1:22" x14ac:dyDescent="0.2">
      <c r="A165" s="4" t="str">
        <f t="shared" ca="1" si="0"/>
        <v>Austin Ekeler</v>
      </c>
      <c r="B165" s="4" t="str">
        <f ca="1">IFERROR(__xludf.DUMMYFUNCTION("INDEX(IFNA(REGEXEXTRACT(D165, ""([^ ]+)$"")))"),"WAS")</f>
        <v>WAS</v>
      </c>
      <c r="C165" s="4">
        <f t="shared" si="3"/>
        <v>4.2</v>
      </c>
      <c r="D165" s="4" t="s">
        <v>151</v>
      </c>
      <c r="E165" s="7" t="s">
        <v>338</v>
      </c>
      <c r="F165" s="6">
        <v>3</v>
      </c>
      <c r="G165" s="7">
        <v>0</v>
      </c>
      <c r="H165" s="4">
        <v>0</v>
      </c>
      <c r="I165" s="4">
        <v>0</v>
      </c>
      <c r="J165" s="4">
        <v>0</v>
      </c>
      <c r="K165" s="4">
        <v>0</v>
      </c>
      <c r="L165" s="8">
        <v>0</v>
      </c>
      <c r="M165" s="7">
        <v>3</v>
      </c>
      <c r="N165" s="4">
        <v>12</v>
      </c>
      <c r="O165" s="4">
        <v>0</v>
      </c>
      <c r="P165" s="8">
        <v>0</v>
      </c>
      <c r="Q165" s="7">
        <v>2</v>
      </c>
      <c r="R165" s="4">
        <v>20</v>
      </c>
      <c r="S165" s="4">
        <v>0</v>
      </c>
      <c r="T165" s="8">
        <v>0</v>
      </c>
      <c r="U165" s="7">
        <v>0</v>
      </c>
      <c r="V165" s="8">
        <v>0</v>
      </c>
    </row>
    <row r="166" spans="1:22" x14ac:dyDescent="0.2">
      <c r="A166" s="4" t="str">
        <f t="shared" ca="1" si="0"/>
        <v>Jacob Kibodi</v>
      </c>
      <c r="B166" s="4" t="str">
        <f ca="1">IFERROR(__xludf.DUMMYFUNCTION("INDEX(IFNA(REGEXEXTRACT(D166, ""([^ ]+)$"")))"),"CLE")</f>
        <v>CLE</v>
      </c>
      <c r="C166" s="4">
        <f t="shared" si="3"/>
        <v>4.4000000000000004</v>
      </c>
      <c r="D166" s="4" t="s">
        <v>1206</v>
      </c>
      <c r="E166" s="7" t="s">
        <v>347</v>
      </c>
      <c r="F166" s="6">
        <v>3</v>
      </c>
      <c r="G166" s="7">
        <v>0</v>
      </c>
      <c r="H166" s="4">
        <v>0</v>
      </c>
      <c r="I166" s="4">
        <v>0</v>
      </c>
      <c r="J166" s="4">
        <v>0</v>
      </c>
      <c r="K166" s="4">
        <v>0</v>
      </c>
      <c r="L166" s="8">
        <v>0</v>
      </c>
      <c r="M166" s="7">
        <v>5</v>
      </c>
      <c r="N166" s="4">
        <v>24</v>
      </c>
      <c r="O166" s="4">
        <v>0</v>
      </c>
      <c r="P166" s="8">
        <v>0</v>
      </c>
      <c r="Q166" s="7">
        <v>1</v>
      </c>
      <c r="R166" s="4">
        <v>15</v>
      </c>
      <c r="S166" s="4">
        <v>0</v>
      </c>
      <c r="T166" s="8">
        <v>0</v>
      </c>
      <c r="U166" s="7">
        <v>0</v>
      </c>
      <c r="V166" s="8">
        <v>0</v>
      </c>
    </row>
    <row r="167" spans="1:22" x14ac:dyDescent="0.2">
      <c r="A167" s="4" t="str">
        <f t="shared" ca="1" si="0"/>
        <v>Tucker Kraft</v>
      </c>
      <c r="B167" s="4" t="str">
        <f ca="1">IFERROR(__xludf.DUMMYFUNCTION("INDEX(IFNA(REGEXEXTRACT(D167, ""([^ ]+)$"")))"),"GB")</f>
        <v>GB</v>
      </c>
      <c r="C167" s="4">
        <f t="shared" si="3"/>
        <v>5.6</v>
      </c>
      <c r="D167" s="4" t="s">
        <v>195</v>
      </c>
      <c r="E167" s="7" t="s">
        <v>343</v>
      </c>
      <c r="F167" s="6">
        <v>3</v>
      </c>
      <c r="G167" s="7">
        <v>0</v>
      </c>
      <c r="H167" s="4">
        <v>0</v>
      </c>
      <c r="I167" s="4">
        <v>0</v>
      </c>
      <c r="J167" s="4">
        <v>0</v>
      </c>
      <c r="K167" s="4">
        <v>0</v>
      </c>
      <c r="L167" s="8">
        <v>0</v>
      </c>
      <c r="M167" s="7">
        <v>0</v>
      </c>
      <c r="N167" s="4">
        <v>0</v>
      </c>
      <c r="O167" s="4">
        <v>0</v>
      </c>
      <c r="P167" s="8">
        <v>0</v>
      </c>
      <c r="Q167" s="7">
        <v>4</v>
      </c>
      <c r="R167" s="4">
        <v>36</v>
      </c>
      <c r="S167" s="4">
        <v>0</v>
      </c>
      <c r="T167" s="8">
        <v>0</v>
      </c>
      <c r="U167" s="7">
        <v>0</v>
      </c>
      <c r="V167" s="8">
        <v>0</v>
      </c>
    </row>
    <row r="168" spans="1:22" x14ac:dyDescent="0.2">
      <c r="A168" s="4" t="str">
        <f t="shared" ca="1" si="0"/>
        <v>Xavier Legette</v>
      </c>
      <c r="B168" s="4" t="str">
        <f ca="1">IFERROR(__xludf.DUMMYFUNCTION("INDEX(IFNA(REGEXEXTRACT(D168, ""([^ ]+)$"")))"),"CAR")</f>
        <v>CAR</v>
      </c>
      <c r="C168" s="4">
        <f t="shared" si="3"/>
        <v>4.5</v>
      </c>
      <c r="D168" s="4" t="s">
        <v>196</v>
      </c>
      <c r="E168" s="7" t="s">
        <v>96</v>
      </c>
      <c r="F168" s="6">
        <v>3</v>
      </c>
      <c r="G168" s="7">
        <v>0</v>
      </c>
      <c r="H168" s="4">
        <v>0</v>
      </c>
      <c r="I168" s="4">
        <v>0</v>
      </c>
      <c r="J168" s="4">
        <v>0</v>
      </c>
      <c r="K168" s="4">
        <v>0</v>
      </c>
      <c r="L168" s="8">
        <v>0</v>
      </c>
      <c r="M168" s="7">
        <v>0</v>
      </c>
      <c r="N168" s="4">
        <v>0</v>
      </c>
      <c r="O168" s="4">
        <v>0</v>
      </c>
      <c r="P168" s="8">
        <v>0</v>
      </c>
      <c r="Q168" s="7">
        <v>3</v>
      </c>
      <c r="R168" s="4">
        <v>30</v>
      </c>
      <c r="S168" s="4">
        <v>0</v>
      </c>
      <c r="T168" s="8">
        <v>0</v>
      </c>
      <c r="U168" s="7">
        <v>0</v>
      </c>
      <c r="V168" s="8">
        <v>0</v>
      </c>
    </row>
    <row r="169" spans="1:22" x14ac:dyDescent="0.2">
      <c r="A169" s="4" t="str">
        <f t="shared" ca="1" si="0"/>
        <v>Isaiah Likely</v>
      </c>
      <c r="B169" s="4" t="str">
        <f ca="1">IFERROR(__xludf.DUMMYFUNCTION("INDEX(IFNA(REGEXEXTRACT(D169, ""([^ ]+)$"")))"),"BAL")</f>
        <v>BAL</v>
      </c>
      <c r="C169" s="4">
        <f t="shared" si="3"/>
        <v>5.3000000000000007</v>
      </c>
      <c r="D169" s="4" t="s">
        <v>63</v>
      </c>
      <c r="E169" s="7" t="s">
        <v>357</v>
      </c>
      <c r="F169" s="6">
        <v>3</v>
      </c>
      <c r="G169" s="7">
        <v>0</v>
      </c>
      <c r="H169" s="4">
        <v>0</v>
      </c>
      <c r="I169" s="4">
        <v>0</v>
      </c>
      <c r="J169" s="4">
        <v>0</v>
      </c>
      <c r="K169" s="4">
        <v>0</v>
      </c>
      <c r="L169" s="8">
        <v>0</v>
      </c>
      <c r="M169" s="7">
        <v>0</v>
      </c>
      <c r="N169" s="4">
        <v>0</v>
      </c>
      <c r="O169" s="4">
        <v>0</v>
      </c>
      <c r="P169" s="8">
        <v>0</v>
      </c>
      <c r="Q169" s="7">
        <v>3</v>
      </c>
      <c r="R169" s="4">
        <v>38</v>
      </c>
      <c r="S169" s="4">
        <v>0</v>
      </c>
      <c r="T169" s="8">
        <v>0</v>
      </c>
      <c r="U169" s="7">
        <v>0</v>
      </c>
      <c r="V169" s="8">
        <v>0</v>
      </c>
    </row>
    <row r="170" spans="1:22" x14ac:dyDescent="0.2">
      <c r="A170" s="4" t="str">
        <f t="shared" ca="1" si="0"/>
        <v>Alexander Mattison</v>
      </c>
      <c r="B170" s="4" t="str">
        <f ca="1">IFERROR(__xludf.DUMMYFUNCTION("INDEX(IFNA(REGEXEXTRACT(D170, ""([^ ]+)$"")))"),"LV")</f>
        <v>LV</v>
      </c>
      <c r="C170" s="4">
        <f t="shared" si="3"/>
        <v>5.0999999999999996</v>
      </c>
      <c r="D170" s="4" t="s">
        <v>99</v>
      </c>
      <c r="E170" s="7" t="s">
        <v>361</v>
      </c>
      <c r="F170" s="6">
        <v>3</v>
      </c>
      <c r="G170" s="7">
        <v>0</v>
      </c>
      <c r="H170" s="4">
        <v>0</v>
      </c>
      <c r="I170" s="4">
        <v>0</v>
      </c>
      <c r="J170" s="4">
        <v>0</v>
      </c>
      <c r="K170" s="4">
        <v>0</v>
      </c>
      <c r="L170" s="8">
        <v>0</v>
      </c>
      <c r="M170" s="7">
        <v>6</v>
      </c>
      <c r="N170" s="4">
        <v>20</v>
      </c>
      <c r="O170" s="4">
        <v>0</v>
      </c>
      <c r="P170" s="8">
        <v>0</v>
      </c>
      <c r="Q170" s="7">
        <v>4</v>
      </c>
      <c r="R170" s="4">
        <v>11</v>
      </c>
      <c r="S170" s="4">
        <v>0</v>
      </c>
      <c r="T170" s="8">
        <v>0</v>
      </c>
      <c r="U170" s="7">
        <v>0</v>
      </c>
      <c r="V170" s="8">
        <v>0</v>
      </c>
    </row>
    <row r="171" spans="1:22" x14ac:dyDescent="0.2">
      <c r="A171" s="4" t="str">
        <f t="shared" ca="1" si="0"/>
        <v>Jaleel McLaughlin</v>
      </c>
      <c r="B171" s="4" t="str">
        <f ca="1">IFERROR(__xludf.DUMMYFUNCTION("INDEX(IFNA(REGEXEXTRACT(D171, ""([^ ]+)$"")))"),"DEN")</f>
        <v>DEN</v>
      </c>
      <c r="C171" s="4">
        <f t="shared" si="3"/>
        <v>5.8000000000000007</v>
      </c>
      <c r="D171" s="4" t="s">
        <v>254</v>
      </c>
      <c r="E171" s="7" t="s">
        <v>424</v>
      </c>
      <c r="F171" s="6">
        <v>3</v>
      </c>
      <c r="G171" s="7">
        <v>0</v>
      </c>
      <c r="H171" s="4">
        <v>0</v>
      </c>
      <c r="I171" s="4">
        <v>0</v>
      </c>
      <c r="J171" s="4">
        <v>0</v>
      </c>
      <c r="K171" s="4">
        <v>0</v>
      </c>
      <c r="L171" s="8">
        <v>0</v>
      </c>
      <c r="M171" s="7">
        <v>16</v>
      </c>
      <c r="N171" s="4">
        <v>39</v>
      </c>
      <c r="O171" s="4">
        <v>0</v>
      </c>
      <c r="P171" s="8">
        <v>0</v>
      </c>
      <c r="Q171" s="7">
        <v>2</v>
      </c>
      <c r="R171" s="4">
        <v>9</v>
      </c>
      <c r="S171" s="4">
        <v>0</v>
      </c>
      <c r="T171" s="8">
        <v>0</v>
      </c>
      <c r="U171" s="7">
        <v>0</v>
      </c>
      <c r="V171" s="8">
        <v>0</v>
      </c>
    </row>
    <row r="172" spans="1:22" x14ac:dyDescent="0.2">
      <c r="A172" s="4" t="str">
        <f t="shared" ca="1" si="0"/>
        <v>Elijah Moore</v>
      </c>
      <c r="B172" s="4" t="str">
        <f ca="1">IFERROR(__xludf.DUMMYFUNCTION("INDEX(IFNA(REGEXEXTRACT(D172, ""([^ ]+)$"")))"),"CLE")</f>
        <v>CLE</v>
      </c>
      <c r="C172" s="4">
        <f t="shared" si="3"/>
        <v>5.0999999999999996</v>
      </c>
      <c r="D172" s="4" t="s">
        <v>315</v>
      </c>
      <c r="E172" s="7" t="s">
        <v>347</v>
      </c>
      <c r="F172" s="6">
        <v>3</v>
      </c>
      <c r="G172" s="7">
        <v>0</v>
      </c>
      <c r="H172" s="4">
        <v>0</v>
      </c>
      <c r="I172" s="4">
        <v>0</v>
      </c>
      <c r="J172" s="4">
        <v>0</v>
      </c>
      <c r="K172" s="4">
        <v>0</v>
      </c>
      <c r="L172" s="8">
        <v>0</v>
      </c>
      <c r="M172" s="7">
        <v>0</v>
      </c>
      <c r="N172" s="4">
        <v>0</v>
      </c>
      <c r="O172" s="4">
        <v>0</v>
      </c>
      <c r="P172" s="8">
        <v>0</v>
      </c>
      <c r="Q172" s="7">
        <v>3</v>
      </c>
      <c r="R172" s="4">
        <v>36</v>
      </c>
      <c r="S172" s="4">
        <v>0</v>
      </c>
      <c r="T172" s="8">
        <v>0</v>
      </c>
      <c r="U172" s="7">
        <v>0</v>
      </c>
      <c r="V172" s="8">
        <v>0</v>
      </c>
    </row>
    <row r="173" spans="1:22" x14ac:dyDescent="0.2">
      <c r="A173" s="4" t="str">
        <f t="shared" ca="1" si="0"/>
        <v>Foster Moreau</v>
      </c>
      <c r="B173" s="4" t="str">
        <f ca="1">IFERROR(__xludf.DUMMYFUNCTION("INDEX(IFNA(REGEXEXTRACT(D173, ""([^ ]+)$"")))"),"NO")</f>
        <v>NO</v>
      </c>
      <c r="C173" s="4">
        <f t="shared" si="3"/>
        <v>5.0999999999999996</v>
      </c>
      <c r="D173" s="4" t="s">
        <v>110</v>
      </c>
      <c r="E173" s="7" t="s">
        <v>31</v>
      </c>
      <c r="F173" s="6">
        <v>3</v>
      </c>
      <c r="G173" s="7">
        <v>0</v>
      </c>
      <c r="H173" s="4">
        <v>0</v>
      </c>
      <c r="I173" s="4">
        <v>0</v>
      </c>
      <c r="J173" s="4">
        <v>0</v>
      </c>
      <c r="K173" s="4">
        <v>0</v>
      </c>
      <c r="L173" s="8">
        <v>0</v>
      </c>
      <c r="M173" s="7">
        <v>0</v>
      </c>
      <c r="N173" s="4">
        <v>0</v>
      </c>
      <c r="O173" s="4">
        <v>0</v>
      </c>
      <c r="P173" s="8">
        <v>0</v>
      </c>
      <c r="Q173" s="7">
        <v>4</v>
      </c>
      <c r="R173" s="4">
        <v>31</v>
      </c>
      <c r="S173" s="4">
        <v>0</v>
      </c>
      <c r="T173" s="8">
        <v>0</v>
      </c>
      <c r="U173" s="7">
        <v>0</v>
      </c>
      <c r="V173" s="8">
        <v>0</v>
      </c>
    </row>
    <row r="174" spans="1:22" x14ac:dyDescent="0.2">
      <c r="A174" s="4" t="str">
        <f t="shared" ca="1" si="0"/>
        <v>Jayden Reed</v>
      </c>
      <c r="B174" s="4" t="str">
        <f ca="1">IFERROR(__xludf.DUMMYFUNCTION("INDEX(IFNA(REGEXEXTRACT(D174, ""([^ ]+)$"")))"),"GB")</f>
        <v>GB</v>
      </c>
      <c r="C174" s="4">
        <f t="shared" si="3"/>
        <v>4.1000000000000005</v>
      </c>
      <c r="D174" s="4" t="s">
        <v>26</v>
      </c>
      <c r="E174" s="7" t="s">
        <v>343</v>
      </c>
      <c r="F174" s="6">
        <v>3</v>
      </c>
      <c r="G174" s="7">
        <v>0</v>
      </c>
      <c r="H174" s="4">
        <v>0</v>
      </c>
      <c r="I174" s="4">
        <v>0</v>
      </c>
      <c r="J174" s="4">
        <v>0</v>
      </c>
      <c r="K174" s="4">
        <v>0</v>
      </c>
      <c r="L174" s="8">
        <v>0</v>
      </c>
      <c r="M174" s="7">
        <v>3</v>
      </c>
      <c r="N174" s="4">
        <v>3</v>
      </c>
      <c r="O174" s="4">
        <v>0</v>
      </c>
      <c r="P174" s="8">
        <v>0</v>
      </c>
      <c r="Q174" s="7">
        <v>2</v>
      </c>
      <c r="R174" s="4">
        <v>48</v>
      </c>
      <c r="S174" s="4">
        <v>0</v>
      </c>
      <c r="T174" s="8">
        <v>0</v>
      </c>
      <c r="U174" s="7">
        <v>1</v>
      </c>
      <c r="V174" s="8">
        <v>0</v>
      </c>
    </row>
    <row r="175" spans="1:22" x14ac:dyDescent="0.2">
      <c r="A175" s="4" t="str">
        <f t="shared" ca="1" si="0"/>
        <v>Craig Reynolds</v>
      </c>
      <c r="B175" s="4" t="str">
        <f ca="1">IFERROR(__xludf.DUMMYFUNCTION("INDEX(IFNA(REGEXEXTRACT(D175, ""([^ ]+)$"")))"),"DET")</f>
        <v>DET</v>
      </c>
      <c r="C175" s="4">
        <f t="shared" si="3"/>
        <v>3.9000000000000004</v>
      </c>
      <c r="D175" s="4" t="s">
        <v>509</v>
      </c>
      <c r="E175" s="7" t="s">
        <v>155</v>
      </c>
      <c r="F175" s="6">
        <v>3</v>
      </c>
      <c r="G175" s="7">
        <v>0</v>
      </c>
      <c r="H175" s="4">
        <v>0</v>
      </c>
      <c r="I175" s="4">
        <v>0</v>
      </c>
      <c r="J175" s="4">
        <v>0</v>
      </c>
      <c r="K175" s="4">
        <v>0</v>
      </c>
      <c r="L175" s="8">
        <v>0</v>
      </c>
      <c r="M175" s="7">
        <v>8</v>
      </c>
      <c r="N175" s="4">
        <v>39</v>
      </c>
      <c r="O175" s="4">
        <v>0</v>
      </c>
      <c r="P175" s="8">
        <v>0</v>
      </c>
      <c r="Q175" s="7">
        <v>0</v>
      </c>
      <c r="R175" s="4">
        <v>0</v>
      </c>
      <c r="S175" s="4">
        <v>0</v>
      </c>
      <c r="T175" s="8">
        <v>0</v>
      </c>
      <c r="U175" s="7">
        <v>0</v>
      </c>
      <c r="V175" s="8">
        <v>0</v>
      </c>
    </row>
    <row r="176" spans="1:22" x14ac:dyDescent="0.2">
      <c r="A176" s="4" t="str">
        <f t="shared" ca="1" si="0"/>
        <v>Ja'Tavion Sanders</v>
      </c>
      <c r="B176" s="4" t="str">
        <f ca="1">IFERROR(__xludf.DUMMYFUNCTION("INDEX(IFNA(REGEXEXTRACT(D176, ""([^ ]+)$"")))"),"CAR")</f>
        <v>CAR</v>
      </c>
      <c r="C176" s="4">
        <f t="shared" si="3"/>
        <v>5</v>
      </c>
      <c r="D176" s="4" t="s">
        <v>321</v>
      </c>
      <c r="E176" s="7" t="s">
        <v>96</v>
      </c>
      <c r="F176" s="6">
        <v>3</v>
      </c>
      <c r="G176" s="7">
        <v>0</v>
      </c>
      <c r="H176" s="4">
        <v>0</v>
      </c>
      <c r="I176" s="4">
        <v>0</v>
      </c>
      <c r="J176" s="4">
        <v>0</v>
      </c>
      <c r="K176" s="4">
        <v>0</v>
      </c>
      <c r="L176" s="8">
        <v>0</v>
      </c>
      <c r="M176" s="7">
        <v>0</v>
      </c>
      <c r="N176" s="4">
        <v>0</v>
      </c>
      <c r="O176" s="4">
        <v>0</v>
      </c>
      <c r="P176" s="8">
        <v>0</v>
      </c>
      <c r="Q176" s="7">
        <v>3</v>
      </c>
      <c r="R176" s="4">
        <v>35</v>
      </c>
      <c r="S176" s="4">
        <v>0</v>
      </c>
      <c r="T176" s="8">
        <v>0</v>
      </c>
      <c r="U176" s="7">
        <v>0</v>
      </c>
      <c r="V176" s="8">
        <v>0</v>
      </c>
    </row>
    <row r="177" spans="1:22" x14ac:dyDescent="0.2">
      <c r="A177" s="4" t="str">
        <f t="shared" ca="1" si="0"/>
        <v>Marquez Valdes-Scantling</v>
      </c>
      <c r="B177" s="4" t="str">
        <f ca="1">IFERROR(__xludf.DUMMYFUNCTION("INDEX(IFNA(REGEXEXTRACT(D177, ""([^ ]+)$"")))"),"NO")</f>
        <v>NO</v>
      </c>
      <c r="C177" s="4">
        <f t="shared" si="3"/>
        <v>4.8000000000000007</v>
      </c>
      <c r="D177" s="4" t="s">
        <v>275</v>
      </c>
      <c r="E177" s="7" t="s">
        <v>31</v>
      </c>
      <c r="F177" s="6">
        <v>3</v>
      </c>
      <c r="G177" s="7">
        <v>0</v>
      </c>
      <c r="H177" s="4">
        <v>0</v>
      </c>
      <c r="I177" s="4">
        <v>0</v>
      </c>
      <c r="J177" s="4">
        <v>0</v>
      </c>
      <c r="K177" s="4">
        <v>0</v>
      </c>
      <c r="L177" s="8">
        <v>0</v>
      </c>
      <c r="M177" s="7">
        <v>0</v>
      </c>
      <c r="N177" s="4">
        <v>0</v>
      </c>
      <c r="O177" s="4">
        <v>0</v>
      </c>
      <c r="P177" s="8">
        <v>0</v>
      </c>
      <c r="Q177" s="7">
        <v>3</v>
      </c>
      <c r="R177" s="4">
        <v>33</v>
      </c>
      <c r="S177" s="4">
        <v>0</v>
      </c>
      <c r="T177" s="8">
        <v>0</v>
      </c>
      <c r="U177" s="7">
        <v>0</v>
      </c>
      <c r="V177" s="8">
        <v>0</v>
      </c>
    </row>
    <row r="178" spans="1:22" x14ac:dyDescent="0.2">
      <c r="A178" s="4" t="str">
        <f t="shared" ca="1" si="0"/>
        <v>Deuce Vaughn</v>
      </c>
      <c r="B178" s="4" t="str">
        <f ca="1">IFERROR(__xludf.DUMMYFUNCTION("INDEX(IFNA(REGEXEXTRACT(D178, ""([^ ]+)$"")))"),"DAL")</f>
        <v>DAL</v>
      </c>
      <c r="C178" s="4">
        <f t="shared" si="3"/>
        <v>3.7</v>
      </c>
      <c r="D178" s="4" t="s">
        <v>330</v>
      </c>
      <c r="E178" s="7" t="s">
        <v>19</v>
      </c>
      <c r="F178" s="6">
        <v>3</v>
      </c>
      <c r="G178" s="7">
        <v>0</v>
      </c>
      <c r="H178" s="4">
        <v>0</v>
      </c>
      <c r="I178" s="4">
        <v>0</v>
      </c>
      <c r="J178" s="4">
        <v>0</v>
      </c>
      <c r="K178" s="4">
        <v>0</v>
      </c>
      <c r="L178" s="8">
        <v>0</v>
      </c>
      <c r="M178" s="7">
        <v>6</v>
      </c>
      <c r="N178" s="4">
        <v>37</v>
      </c>
      <c r="O178" s="4">
        <v>0</v>
      </c>
      <c r="P178" s="8">
        <v>0</v>
      </c>
      <c r="Q178" s="7">
        <v>0</v>
      </c>
      <c r="R178" s="4">
        <v>0</v>
      </c>
      <c r="S178" s="4">
        <v>0</v>
      </c>
      <c r="T178" s="8">
        <v>0</v>
      </c>
      <c r="U178" s="7">
        <v>0</v>
      </c>
      <c r="V178" s="8">
        <v>0</v>
      </c>
    </row>
    <row r="179" spans="1:22" x14ac:dyDescent="0.2">
      <c r="A179" s="4" t="str">
        <f t="shared" ca="1" si="0"/>
        <v>Carson Wentz</v>
      </c>
      <c r="B179" s="4" t="str">
        <f ca="1">IFERROR(__xludf.DUMMYFUNCTION("INDEX(IFNA(REGEXEXTRACT(D179, ""([^ ]+)$"")))"),"KC")</f>
        <v>KC</v>
      </c>
      <c r="C179" s="4">
        <f t="shared" si="3"/>
        <v>3.92</v>
      </c>
      <c r="D179" s="4" t="s">
        <v>561</v>
      </c>
      <c r="E179" s="7" t="s">
        <v>356</v>
      </c>
      <c r="F179" s="6">
        <v>3</v>
      </c>
      <c r="G179" s="7">
        <v>17</v>
      </c>
      <c r="H179" s="4">
        <v>10</v>
      </c>
      <c r="I179" s="4">
        <v>98</v>
      </c>
      <c r="J179" s="4">
        <v>0</v>
      </c>
      <c r="K179" s="4">
        <v>0</v>
      </c>
      <c r="L179" s="8">
        <v>0</v>
      </c>
      <c r="M179" s="7">
        <v>0</v>
      </c>
      <c r="N179" s="4">
        <v>0</v>
      </c>
      <c r="O179" s="4">
        <v>0</v>
      </c>
      <c r="P179" s="8">
        <v>0</v>
      </c>
      <c r="Q179" s="7">
        <v>0</v>
      </c>
      <c r="R179" s="4">
        <v>0</v>
      </c>
      <c r="S179" s="4">
        <v>0</v>
      </c>
      <c r="T179" s="8">
        <v>0</v>
      </c>
      <c r="U179" s="7">
        <v>0</v>
      </c>
      <c r="V179" s="8">
        <v>0</v>
      </c>
    </row>
    <row r="180" spans="1:22" x14ac:dyDescent="0.2">
      <c r="A180" s="4" t="str">
        <f t="shared" ca="1" si="0"/>
        <v>Jameson Williams</v>
      </c>
      <c r="B180" s="4" t="str">
        <f ca="1">IFERROR(__xludf.DUMMYFUNCTION("INDEX(IFNA(REGEXEXTRACT(D180, ""([^ ]+)$"")))"),"DET")</f>
        <v>DET</v>
      </c>
      <c r="C180" s="4">
        <f t="shared" si="3"/>
        <v>6.4</v>
      </c>
      <c r="D180" s="4" t="s">
        <v>50</v>
      </c>
      <c r="E180" s="7" t="s">
        <v>155</v>
      </c>
      <c r="F180" s="6">
        <v>3</v>
      </c>
      <c r="G180" s="7">
        <v>0</v>
      </c>
      <c r="H180" s="4">
        <v>0</v>
      </c>
      <c r="I180" s="4">
        <v>0</v>
      </c>
      <c r="J180" s="4">
        <v>0</v>
      </c>
      <c r="K180" s="4">
        <v>0</v>
      </c>
      <c r="L180" s="8">
        <v>0</v>
      </c>
      <c r="M180" s="7">
        <v>0</v>
      </c>
      <c r="N180" s="4">
        <v>0</v>
      </c>
      <c r="O180" s="4">
        <v>0</v>
      </c>
      <c r="P180" s="8">
        <v>0</v>
      </c>
      <c r="Q180" s="7">
        <v>6</v>
      </c>
      <c r="R180" s="4">
        <v>34</v>
      </c>
      <c r="S180" s="4">
        <v>0</v>
      </c>
      <c r="T180" s="8">
        <v>0</v>
      </c>
      <c r="U180" s="7">
        <v>0</v>
      </c>
      <c r="V180" s="8">
        <v>0</v>
      </c>
    </row>
    <row r="181" spans="1:22" x14ac:dyDescent="0.2">
      <c r="A181" s="4" t="str">
        <f t="shared" ca="1" si="0"/>
        <v>Nate Adkins</v>
      </c>
      <c r="B181" s="4" t="str">
        <f ca="1">IFERROR(__xludf.DUMMYFUNCTION("INDEX(IFNA(REGEXEXTRACT(D181, ""([^ ]+)$"")))"),"DEN")</f>
        <v>DEN</v>
      </c>
      <c r="C181" s="4">
        <f t="shared" si="3"/>
        <v>4</v>
      </c>
      <c r="D181" s="4" t="s">
        <v>447</v>
      </c>
      <c r="E181" s="7" t="s">
        <v>424</v>
      </c>
      <c r="F181" s="6">
        <v>2</v>
      </c>
      <c r="G181" s="7">
        <v>0</v>
      </c>
      <c r="H181" s="4">
        <v>0</v>
      </c>
      <c r="I181" s="4">
        <v>0</v>
      </c>
      <c r="J181" s="4">
        <v>0</v>
      </c>
      <c r="K181" s="4">
        <v>0</v>
      </c>
      <c r="L181" s="8">
        <v>0</v>
      </c>
      <c r="M181" s="7">
        <v>0</v>
      </c>
      <c r="N181" s="4">
        <v>0</v>
      </c>
      <c r="O181" s="4">
        <v>0</v>
      </c>
      <c r="P181" s="8">
        <v>0</v>
      </c>
      <c r="Q181" s="7">
        <v>3</v>
      </c>
      <c r="R181" s="4">
        <v>25</v>
      </c>
      <c r="S181" s="4">
        <v>0</v>
      </c>
      <c r="T181" s="8">
        <v>0</v>
      </c>
      <c r="U181" s="7">
        <v>0</v>
      </c>
      <c r="V181" s="8">
        <v>0</v>
      </c>
    </row>
    <row r="182" spans="1:22" x14ac:dyDescent="0.2">
      <c r="A182" s="4" t="str">
        <f t="shared" ca="1" si="0"/>
        <v>Blake Corum</v>
      </c>
      <c r="B182" s="4" t="str">
        <f ca="1">IFERROR(__xludf.DUMMYFUNCTION("INDEX(IFNA(REGEXEXTRACT(D182, ""([^ ]+)$"")))"),"LA")</f>
        <v>LA</v>
      </c>
      <c r="C182" s="4">
        <f t="shared" si="3"/>
        <v>2.7</v>
      </c>
      <c r="D182" s="4" t="s">
        <v>375</v>
      </c>
      <c r="E182" s="7" t="s">
        <v>353</v>
      </c>
      <c r="F182" s="6">
        <v>2</v>
      </c>
      <c r="G182" s="7">
        <v>0</v>
      </c>
      <c r="H182" s="4">
        <v>0</v>
      </c>
      <c r="I182" s="4">
        <v>0</v>
      </c>
      <c r="J182" s="4">
        <v>0</v>
      </c>
      <c r="K182" s="4">
        <v>0</v>
      </c>
      <c r="L182" s="8">
        <v>0</v>
      </c>
      <c r="M182" s="7">
        <v>2</v>
      </c>
      <c r="N182" s="4">
        <v>10</v>
      </c>
      <c r="O182" s="4">
        <v>0</v>
      </c>
      <c r="P182" s="8">
        <v>0</v>
      </c>
      <c r="Q182" s="7">
        <v>1</v>
      </c>
      <c r="R182" s="4">
        <v>12</v>
      </c>
      <c r="S182" s="4">
        <v>0</v>
      </c>
      <c r="T182" s="8">
        <v>0</v>
      </c>
      <c r="U182" s="7">
        <v>0</v>
      </c>
      <c r="V182" s="8">
        <v>0</v>
      </c>
    </row>
    <row r="183" spans="1:22" x14ac:dyDescent="0.2">
      <c r="A183" s="4" t="str">
        <f t="shared" ca="1" si="0"/>
        <v>DeeJay Dallas</v>
      </c>
      <c r="B183" s="4" t="str">
        <f ca="1">IFERROR(__xludf.DUMMYFUNCTION("INDEX(IFNA(REGEXEXTRACT(D183, ""([^ ]+)$"")))"),"ARI")</f>
        <v>ARI</v>
      </c>
      <c r="C183" s="4">
        <f t="shared" si="3"/>
        <v>3.2</v>
      </c>
      <c r="D183" s="4" t="s">
        <v>547</v>
      </c>
      <c r="E183" s="7" t="s">
        <v>340</v>
      </c>
      <c r="F183" s="6">
        <v>2</v>
      </c>
      <c r="G183" s="7">
        <v>0</v>
      </c>
      <c r="H183" s="4">
        <v>0</v>
      </c>
      <c r="I183" s="4">
        <v>0</v>
      </c>
      <c r="J183" s="4">
        <v>0</v>
      </c>
      <c r="K183" s="4">
        <v>0</v>
      </c>
      <c r="L183" s="8">
        <v>0</v>
      </c>
      <c r="M183" s="7">
        <v>1</v>
      </c>
      <c r="N183" s="4">
        <v>22</v>
      </c>
      <c r="O183" s="4">
        <v>0</v>
      </c>
      <c r="P183" s="8">
        <v>0</v>
      </c>
      <c r="Q183" s="7">
        <v>1</v>
      </c>
      <c r="R183" s="4">
        <v>5</v>
      </c>
      <c r="S183" s="4">
        <v>0</v>
      </c>
      <c r="T183" s="8">
        <v>0</v>
      </c>
      <c r="U183" s="7">
        <v>0</v>
      </c>
      <c r="V183" s="8">
        <v>0</v>
      </c>
    </row>
    <row r="184" spans="1:22" x14ac:dyDescent="0.2">
      <c r="A184" s="4" t="str">
        <f t="shared" ca="1" si="0"/>
        <v>D'Onta Foreman</v>
      </c>
      <c r="B184" s="4" t="str">
        <f ca="1">IFERROR(__xludf.DUMMYFUNCTION("INDEX(IFNA(REGEXEXTRACT(D184, ""([^ ]+)$"")))"),"CLE")</f>
        <v>CLE</v>
      </c>
      <c r="C184" s="4">
        <f t="shared" si="3"/>
        <v>4</v>
      </c>
      <c r="D184" s="4" t="s">
        <v>368</v>
      </c>
      <c r="E184" s="7" t="s">
        <v>347</v>
      </c>
      <c r="F184" s="6">
        <v>2</v>
      </c>
      <c r="G184" s="7">
        <v>0</v>
      </c>
      <c r="H184" s="4">
        <v>0</v>
      </c>
      <c r="I184" s="4">
        <v>0</v>
      </c>
      <c r="J184" s="4">
        <v>0</v>
      </c>
      <c r="K184" s="4">
        <v>0</v>
      </c>
      <c r="L184" s="8">
        <v>0</v>
      </c>
      <c r="M184" s="7">
        <v>10</v>
      </c>
      <c r="N184" s="4">
        <v>27</v>
      </c>
      <c r="O184" s="4">
        <v>0</v>
      </c>
      <c r="P184" s="8">
        <v>0</v>
      </c>
      <c r="Q184" s="7">
        <v>1</v>
      </c>
      <c r="R184" s="4">
        <v>8</v>
      </c>
      <c r="S184" s="4">
        <v>0</v>
      </c>
      <c r="T184" s="8">
        <v>0</v>
      </c>
      <c r="U184" s="7">
        <v>0</v>
      </c>
      <c r="V184" s="8">
        <v>0</v>
      </c>
    </row>
    <row r="185" spans="1:22" x14ac:dyDescent="0.2">
      <c r="A185" s="4" t="str">
        <f t="shared" ca="1" si="0"/>
        <v>Peyton Hendershot</v>
      </c>
      <c r="B185" s="4" t="str">
        <f ca="1">IFERROR(__xludf.DUMMYFUNCTION("INDEX(IFNA(REGEXEXTRACT(D185, ""([^ ]+)$"")))"),"KC")</f>
        <v>KC</v>
      </c>
      <c r="C185" s="4">
        <f t="shared" si="3"/>
        <v>3.5</v>
      </c>
      <c r="D185" s="4" t="s">
        <v>603</v>
      </c>
      <c r="E185" s="7" t="s">
        <v>356</v>
      </c>
      <c r="F185" s="6">
        <v>2</v>
      </c>
      <c r="G185" s="7">
        <v>0</v>
      </c>
      <c r="H185" s="4">
        <v>0</v>
      </c>
      <c r="I185" s="4">
        <v>0</v>
      </c>
      <c r="J185" s="4">
        <v>0</v>
      </c>
      <c r="K185" s="4">
        <v>0</v>
      </c>
      <c r="L185" s="8">
        <v>0</v>
      </c>
      <c r="M185" s="7">
        <v>0</v>
      </c>
      <c r="N185" s="4">
        <v>0</v>
      </c>
      <c r="O185" s="4">
        <v>0</v>
      </c>
      <c r="P185" s="8">
        <v>0</v>
      </c>
      <c r="Q185" s="7">
        <v>2</v>
      </c>
      <c r="R185" s="4">
        <v>25</v>
      </c>
      <c r="S185" s="4">
        <v>0</v>
      </c>
      <c r="T185" s="8">
        <v>0</v>
      </c>
      <c r="U185" s="7">
        <v>0</v>
      </c>
      <c r="V185" s="8">
        <v>0</v>
      </c>
    </row>
    <row r="186" spans="1:22" x14ac:dyDescent="0.2">
      <c r="A186" s="4" t="str">
        <f t="shared" ca="1" si="0"/>
        <v>Tyreek Hill</v>
      </c>
      <c r="B186" s="4" t="str">
        <f ca="1">IFERROR(__xludf.DUMMYFUNCTION("INDEX(IFNA(REGEXEXTRACT(D186, ""([^ ]+)$"")))"),"MIA")</f>
        <v>MIA</v>
      </c>
      <c r="C186" s="4">
        <f t="shared" si="3"/>
        <v>3</v>
      </c>
      <c r="D186" s="4" t="s">
        <v>47</v>
      </c>
      <c r="E186" s="7" t="s">
        <v>428</v>
      </c>
      <c r="F186" s="6">
        <v>2</v>
      </c>
      <c r="G186" s="7">
        <v>0</v>
      </c>
      <c r="H186" s="4">
        <v>0</v>
      </c>
      <c r="I186" s="4">
        <v>0</v>
      </c>
      <c r="J186" s="4">
        <v>0</v>
      </c>
      <c r="K186" s="4">
        <v>0</v>
      </c>
      <c r="L186" s="8">
        <v>0</v>
      </c>
      <c r="M186" s="7">
        <v>0</v>
      </c>
      <c r="N186" s="4">
        <v>0</v>
      </c>
      <c r="O186" s="4">
        <v>0</v>
      </c>
      <c r="P186" s="8">
        <v>0</v>
      </c>
      <c r="Q186" s="7">
        <v>2</v>
      </c>
      <c r="R186" s="4">
        <v>20</v>
      </c>
      <c r="S186" s="4">
        <v>0</v>
      </c>
      <c r="T186" s="8">
        <v>0</v>
      </c>
      <c r="U186" s="7">
        <v>0</v>
      </c>
      <c r="V186" s="8">
        <v>0</v>
      </c>
    </row>
    <row r="187" spans="1:22" x14ac:dyDescent="0.2">
      <c r="A187" s="4" t="str">
        <f t="shared" ca="1" si="0"/>
        <v>Khadarel Hodge</v>
      </c>
      <c r="B187" s="4" t="str">
        <f ca="1">IFERROR(__xludf.DUMMYFUNCTION("INDEX(IFNA(REGEXEXTRACT(D187, ""([^ ]+)$"")))"),"ATL")</f>
        <v>ATL</v>
      </c>
      <c r="C187" s="4">
        <f t="shared" si="3"/>
        <v>2.9000000000000004</v>
      </c>
      <c r="D187" s="4" t="s">
        <v>483</v>
      </c>
      <c r="E187" s="7" t="s">
        <v>29</v>
      </c>
      <c r="F187" s="6">
        <v>2</v>
      </c>
      <c r="G187" s="7">
        <v>0</v>
      </c>
      <c r="H187" s="4">
        <v>0</v>
      </c>
      <c r="I187" s="4">
        <v>0</v>
      </c>
      <c r="J187" s="4">
        <v>0</v>
      </c>
      <c r="K187" s="4">
        <v>0</v>
      </c>
      <c r="L187" s="8">
        <v>0</v>
      </c>
      <c r="M187" s="7">
        <v>0</v>
      </c>
      <c r="N187" s="4">
        <v>0</v>
      </c>
      <c r="O187" s="4">
        <v>0</v>
      </c>
      <c r="P187" s="8">
        <v>0</v>
      </c>
      <c r="Q187" s="7">
        <v>1</v>
      </c>
      <c r="R187" s="4">
        <v>24</v>
      </c>
      <c r="S187" s="4">
        <v>0</v>
      </c>
      <c r="T187" s="8">
        <v>0</v>
      </c>
      <c r="U187" s="7">
        <v>0</v>
      </c>
      <c r="V187" s="8">
        <v>0</v>
      </c>
    </row>
    <row r="188" spans="1:22" x14ac:dyDescent="0.2">
      <c r="A188" s="4" t="str">
        <f t="shared" ca="1" si="0"/>
        <v>Mack Hollins</v>
      </c>
      <c r="B188" s="4" t="str">
        <f ca="1">IFERROR(__xludf.DUMMYFUNCTION("INDEX(IFNA(REGEXEXTRACT(D188, ""([^ ]+)$"")))"),"BUF")</f>
        <v>BUF</v>
      </c>
      <c r="C188" s="4">
        <f t="shared" si="3"/>
        <v>4</v>
      </c>
      <c r="D188" s="4" t="s">
        <v>131</v>
      </c>
      <c r="E188" s="7" t="s">
        <v>346</v>
      </c>
      <c r="F188" s="6">
        <v>2</v>
      </c>
      <c r="G188" s="7">
        <v>0</v>
      </c>
      <c r="H188" s="4">
        <v>0</v>
      </c>
      <c r="I188" s="4">
        <v>0</v>
      </c>
      <c r="J188" s="4">
        <v>0</v>
      </c>
      <c r="K188" s="4">
        <v>0</v>
      </c>
      <c r="L188" s="8">
        <v>0</v>
      </c>
      <c r="M188" s="7">
        <v>0</v>
      </c>
      <c r="N188" s="4">
        <v>0</v>
      </c>
      <c r="O188" s="4">
        <v>0</v>
      </c>
      <c r="P188" s="8">
        <v>0</v>
      </c>
      <c r="Q188" s="7">
        <v>3</v>
      </c>
      <c r="R188" s="4">
        <v>25</v>
      </c>
      <c r="S188" s="4">
        <v>0</v>
      </c>
      <c r="T188" s="8">
        <v>0</v>
      </c>
      <c r="U188" s="7">
        <v>0</v>
      </c>
      <c r="V188" s="8">
        <v>0</v>
      </c>
    </row>
    <row r="189" spans="1:22" x14ac:dyDescent="0.2">
      <c r="A189" s="4" t="str">
        <f t="shared" ca="1" si="0"/>
        <v>Austin Hooper</v>
      </c>
      <c r="B189" s="4" t="str">
        <f ca="1">IFERROR(__xludf.DUMMYFUNCTION("INDEX(IFNA(REGEXEXTRACT(D189, ""([^ ]+)$"")))"),"NE")</f>
        <v>NE</v>
      </c>
      <c r="C189" s="4">
        <f t="shared" si="3"/>
        <v>4.7</v>
      </c>
      <c r="D189" s="4" t="s">
        <v>190</v>
      </c>
      <c r="E189" s="7" t="s">
        <v>342</v>
      </c>
      <c r="F189" s="6">
        <v>2</v>
      </c>
      <c r="G189" s="7">
        <v>0</v>
      </c>
      <c r="H189" s="4">
        <v>0</v>
      </c>
      <c r="I189" s="4">
        <v>0</v>
      </c>
      <c r="J189" s="4">
        <v>0</v>
      </c>
      <c r="K189" s="4">
        <v>0</v>
      </c>
      <c r="L189" s="8">
        <v>0</v>
      </c>
      <c r="M189" s="7">
        <v>0</v>
      </c>
      <c r="N189" s="4">
        <v>0</v>
      </c>
      <c r="O189" s="4">
        <v>0</v>
      </c>
      <c r="P189" s="8">
        <v>0</v>
      </c>
      <c r="Q189" s="7">
        <v>4</v>
      </c>
      <c r="R189" s="4">
        <v>27</v>
      </c>
      <c r="S189" s="4">
        <v>0</v>
      </c>
      <c r="T189" s="8">
        <v>0</v>
      </c>
      <c r="U189" s="7">
        <v>0</v>
      </c>
      <c r="V189" s="8">
        <v>0</v>
      </c>
    </row>
    <row r="190" spans="1:22" x14ac:dyDescent="0.2">
      <c r="A190" s="4" t="str">
        <f t="shared" ca="1" si="0"/>
        <v>Lil'Jordan Humphrey</v>
      </c>
      <c r="B190" s="4" t="str">
        <f ca="1">IFERROR(__xludf.DUMMYFUNCTION("INDEX(IFNA(REGEXEXTRACT(D190, ""([^ ]+)$"")))"),"DEN")</f>
        <v>DEN</v>
      </c>
      <c r="C190" s="4">
        <f t="shared" si="3"/>
        <v>3.6</v>
      </c>
      <c r="D190" s="4" t="s">
        <v>365</v>
      </c>
      <c r="E190" s="7" t="s">
        <v>424</v>
      </c>
      <c r="F190" s="6">
        <v>2</v>
      </c>
      <c r="G190" s="7">
        <v>0</v>
      </c>
      <c r="H190" s="4">
        <v>0</v>
      </c>
      <c r="I190" s="4">
        <v>0</v>
      </c>
      <c r="J190" s="4">
        <v>0</v>
      </c>
      <c r="K190" s="4">
        <v>0</v>
      </c>
      <c r="L190" s="8">
        <v>0</v>
      </c>
      <c r="M190" s="7">
        <v>0</v>
      </c>
      <c r="N190" s="4">
        <v>0</v>
      </c>
      <c r="O190" s="4">
        <v>0</v>
      </c>
      <c r="P190" s="8">
        <v>0</v>
      </c>
      <c r="Q190" s="7">
        <v>2</v>
      </c>
      <c r="R190" s="4">
        <v>26</v>
      </c>
      <c r="S190" s="4">
        <v>0</v>
      </c>
      <c r="T190" s="8">
        <v>0</v>
      </c>
      <c r="U190" s="7">
        <v>0</v>
      </c>
      <c r="V190" s="8">
        <v>0</v>
      </c>
    </row>
    <row r="191" spans="1:22" x14ac:dyDescent="0.2">
      <c r="A191" s="4" t="str">
        <f t="shared" ca="1" si="0"/>
        <v>Alec Ingold</v>
      </c>
      <c r="B191" s="4" t="str">
        <f ca="1">IFERROR(__xludf.DUMMYFUNCTION("INDEX(IFNA(REGEXEXTRACT(D191, ""([^ ]+)$"")))"),"MIA")</f>
        <v>MIA</v>
      </c>
      <c r="C191" s="4">
        <f t="shared" si="3"/>
        <v>3.1</v>
      </c>
      <c r="D191" s="4" t="s">
        <v>305</v>
      </c>
      <c r="E191" s="7" t="s">
        <v>428</v>
      </c>
      <c r="F191" s="6">
        <v>2</v>
      </c>
      <c r="G191" s="7">
        <v>0</v>
      </c>
      <c r="H191" s="4">
        <v>0</v>
      </c>
      <c r="I191" s="4">
        <v>0</v>
      </c>
      <c r="J191" s="4">
        <v>0</v>
      </c>
      <c r="K191" s="4">
        <v>0</v>
      </c>
      <c r="L191" s="8">
        <v>0</v>
      </c>
      <c r="M191" s="7">
        <v>0</v>
      </c>
      <c r="N191" s="4">
        <v>0</v>
      </c>
      <c r="O191" s="4">
        <v>0</v>
      </c>
      <c r="P191" s="8">
        <v>0</v>
      </c>
      <c r="Q191" s="7">
        <v>2</v>
      </c>
      <c r="R191" s="4">
        <v>21</v>
      </c>
      <c r="S191" s="4">
        <v>0</v>
      </c>
      <c r="T191" s="8">
        <v>0</v>
      </c>
      <c r="U191" s="7">
        <v>0</v>
      </c>
      <c r="V191" s="8">
        <v>0</v>
      </c>
    </row>
    <row r="192" spans="1:22" x14ac:dyDescent="0.2">
      <c r="A192" s="4" t="str">
        <f t="shared" ca="1" si="0"/>
        <v>Terrell Jennings</v>
      </c>
      <c r="B192" s="4" t="str">
        <f ca="1">IFERROR(__xludf.DUMMYFUNCTION("INDEX(IFNA(REGEXEXTRACT(D192, ""([^ ]+)$"")))"),"NE")</f>
        <v>NE</v>
      </c>
      <c r="C192" s="4">
        <f t="shared" si="3"/>
        <v>2</v>
      </c>
      <c r="D192" s="4" t="s">
        <v>511</v>
      </c>
      <c r="E192" s="7" t="s">
        <v>342</v>
      </c>
      <c r="F192" s="6">
        <v>2</v>
      </c>
      <c r="G192" s="7">
        <v>0</v>
      </c>
      <c r="H192" s="4">
        <v>0</v>
      </c>
      <c r="I192" s="4">
        <v>0</v>
      </c>
      <c r="J192" s="4">
        <v>0</v>
      </c>
      <c r="K192" s="4">
        <v>0</v>
      </c>
      <c r="L192" s="8">
        <v>0</v>
      </c>
      <c r="M192" s="7">
        <v>8</v>
      </c>
      <c r="N192" s="4">
        <v>20</v>
      </c>
      <c r="O192" s="4">
        <v>0</v>
      </c>
      <c r="P192" s="8">
        <v>0</v>
      </c>
      <c r="Q192" s="7">
        <v>0</v>
      </c>
      <c r="R192" s="4">
        <v>0</v>
      </c>
      <c r="S192" s="4">
        <v>0</v>
      </c>
      <c r="T192" s="8">
        <v>0</v>
      </c>
      <c r="U192" s="7">
        <v>0</v>
      </c>
      <c r="V192" s="8">
        <v>0</v>
      </c>
    </row>
    <row r="193" spans="1:22" x14ac:dyDescent="0.2">
      <c r="A193" s="4" t="str">
        <f t="shared" ca="1" si="0"/>
        <v>D'Ernest Johnson</v>
      </c>
      <c r="B193" s="4" t="str">
        <f ca="1">IFERROR(__xludf.DUMMYFUNCTION("INDEX(IFNA(REGEXEXTRACT(D193, ""([^ ]+)$"")))"),"JAX")</f>
        <v>JAX</v>
      </c>
      <c r="C193" s="4">
        <f t="shared" si="3"/>
        <v>3.1</v>
      </c>
      <c r="D193" s="4" t="s">
        <v>377</v>
      </c>
      <c r="E193" s="7" t="s">
        <v>35</v>
      </c>
      <c r="F193" s="6">
        <v>2</v>
      </c>
      <c r="G193" s="7">
        <v>0</v>
      </c>
      <c r="H193" s="4">
        <v>0</v>
      </c>
      <c r="I193" s="4">
        <v>0</v>
      </c>
      <c r="J193" s="4">
        <v>0</v>
      </c>
      <c r="K193" s="4">
        <v>0</v>
      </c>
      <c r="L193" s="8">
        <v>0</v>
      </c>
      <c r="M193" s="7">
        <v>2</v>
      </c>
      <c r="N193" s="4">
        <v>26</v>
      </c>
      <c r="O193" s="4">
        <v>0</v>
      </c>
      <c r="P193" s="8">
        <v>0</v>
      </c>
      <c r="Q193" s="7">
        <v>1</v>
      </c>
      <c r="R193" s="4">
        <v>0</v>
      </c>
      <c r="S193" s="4">
        <v>0</v>
      </c>
      <c r="T193" s="8">
        <v>0</v>
      </c>
      <c r="U193" s="7">
        <v>0</v>
      </c>
      <c r="V193" s="8">
        <v>0</v>
      </c>
    </row>
    <row r="194" spans="1:22" x14ac:dyDescent="0.2">
      <c r="A194" s="4" t="str">
        <f t="shared" ca="1" si="0"/>
        <v>George Kittle</v>
      </c>
      <c r="B194" s="4" t="str">
        <f ca="1">IFERROR(__xludf.DUMMYFUNCTION("INDEX(IFNA(REGEXEXTRACT(D194, ""([^ ]+)$"")))"),"SF")</f>
        <v>SF</v>
      </c>
      <c r="C194" s="4">
        <f t="shared" si="3"/>
        <v>3.7</v>
      </c>
      <c r="D194" s="4" t="s">
        <v>175</v>
      </c>
      <c r="E194" s="7" t="s">
        <v>359</v>
      </c>
      <c r="F194" s="6">
        <v>2</v>
      </c>
      <c r="G194" s="7">
        <v>0</v>
      </c>
      <c r="H194" s="4">
        <v>0</v>
      </c>
      <c r="I194" s="4">
        <v>0</v>
      </c>
      <c r="J194" s="4">
        <v>0</v>
      </c>
      <c r="K194" s="4">
        <v>0</v>
      </c>
      <c r="L194" s="8">
        <v>0</v>
      </c>
      <c r="M194" s="7">
        <v>0</v>
      </c>
      <c r="N194" s="4">
        <v>0</v>
      </c>
      <c r="O194" s="4">
        <v>0</v>
      </c>
      <c r="P194" s="8">
        <v>0</v>
      </c>
      <c r="Q194" s="7">
        <v>2</v>
      </c>
      <c r="R194" s="4">
        <v>27</v>
      </c>
      <c r="S194" s="4">
        <v>0</v>
      </c>
      <c r="T194" s="8">
        <v>0</v>
      </c>
      <c r="U194" s="7">
        <v>0</v>
      </c>
      <c r="V194" s="8">
        <v>0</v>
      </c>
    </row>
    <row r="195" spans="1:22" x14ac:dyDescent="0.2">
      <c r="A195" s="4" t="str">
        <f t="shared" ca="1" si="0"/>
        <v>Tyler Lockett</v>
      </c>
      <c r="B195" s="4" t="str">
        <f ca="1">IFERROR(__xludf.DUMMYFUNCTION("INDEX(IFNA(REGEXEXTRACT(D195, ""([^ ]+)$"")))"),"SEA")</f>
        <v>SEA</v>
      </c>
      <c r="C195" s="4">
        <f t="shared" ref="C195:C258" si="4">Pts_PA*G195+Pts_PC*H195+Pts_PY*I195+Pts_PTD*J195+Pts_PI*K195+Pts_P2*L195+Pts_RA*M195+Pts_RY*N195+Pts_RTD*O195+Pts_R2*P195+Pts_Res*Q195+Pts_ReY*R195+Pts_ReTD*S195+Pts_Re2*T195+Pts_FL*U195+Pts_FTD*V195</f>
        <v>3.8000000000000003</v>
      </c>
      <c r="D195" s="4" t="s">
        <v>145</v>
      </c>
      <c r="E195" s="7" t="s">
        <v>419</v>
      </c>
      <c r="F195" s="6">
        <v>2</v>
      </c>
      <c r="G195" s="7">
        <v>0</v>
      </c>
      <c r="H195" s="4">
        <v>0</v>
      </c>
      <c r="I195" s="4">
        <v>0</v>
      </c>
      <c r="J195" s="4">
        <v>0</v>
      </c>
      <c r="K195" s="4">
        <v>0</v>
      </c>
      <c r="L195" s="8">
        <v>0</v>
      </c>
      <c r="M195" s="7">
        <v>0</v>
      </c>
      <c r="N195" s="4">
        <v>0</v>
      </c>
      <c r="O195" s="4">
        <v>0</v>
      </c>
      <c r="P195" s="8">
        <v>0</v>
      </c>
      <c r="Q195" s="7">
        <v>2</v>
      </c>
      <c r="R195" s="4">
        <v>28</v>
      </c>
      <c r="S195" s="4">
        <v>0</v>
      </c>
      <c r="T195" s="8">
        <v>0</v>
      </c>
      <c r="U195" s="7">
        <v>0</v>
      </c>
      <c r="V195" s="8">
        <v>0</v>
      </c>
    </row>
    <row r="196" spans="1:22" x14ac:dyDescent="0.2">
      <c r="A196" s="4" t="str">
        <f t="shared" ca="1" si="0"/>
        <v>Jordan Love</v>
      </c>
      <c r="B196" s="4" t="str">
        <f ca="1">IFERROR(__xludf.DUMMYFUNCTION("INDEX(IFNA(REGEXEXTRACT(D196, ""([^ ]+)$"")))"),"GB")</f>
        <v>GB</v>
      </c>
      <c r="C196" s="4">
        <f t="shared" si="4"/>
        <v>2.7600000000000002</v>
      </c>
      <c r="D196" s="4" t="s">
        <v>40</v>
      </c>
      <c r="E196" s="7" t="s">
        <v>343</v>
      </c>
      <c r="F196" s="6">
        <v>2</v>
      </c>
      <c r="G196" s="7">
        <v>12</v>
      </c>
      <c r="H196" s="4">
        <v>7</v>
      </c>
      <c r="I196" s="4">
        <v>69</v>
      </c>
      <c r="J196" s="4">
        <v>0</v>
      </c>
      <c r="K196" s="4">
        <v>0</v>
      </c>
      <c r="L196" s="8">
        <v>0</v>
      </c>
      <c r="M196" s="7">
        <v>0</v>
      </c>
      <c r="N196" s="4">
        <v>0</v>
      </c>
      <c r="O196" s="4">
        <v>0</v>
      </c>
      <c r="P196" s="8">
        <v>0</v>
      </c>
      <c r="Q196" s="7">
        <v>0</v>
      </c>
      <c r="R196" s="4">
        <v>0</v>
      </c>
      <c r="S196" s="4">
        <v>0</v>
      </c>
      <c r="T196" s="8">
        <v>0</v>
      </c>
      <c r="U196" s="7">
        <v>0</v>
      </c>
      <c r="V196" s="8">
        <v>0</v>
      </c>
    </row>
    <row r="197" spans="1:22" x14ac:dyDescent="0.2">
      <c r="A197" s="4" t="str">
        <f t="shared" ca="1" si="0"/>
        <v>Michael Mayer</v>
      </c>
      <c r="B197" s="4" t="str">
        <f ca="1">IFERROR(__xludf.DUMMYFUNCTION("INDEX(IFNA(REGEXEXTRACT(D197, ""([^ ]+)$"")))"),"LV")</f>
        <v>LV</v>
      </c>
      <c r="C197" s="4">
        <f t="shared" si="4"/>
        <v>4.0999999999999996</v>
      </c>
      <c r="D197" s="4" t="s">
        <v>313</v>
      </c>
      <c r="E197" s="7" t="s">
        <v>361</v>
      </c>
      <c r="F197" s="6">
        <v>2</v>
      </c>
      <c r="G197" s="7">
        <v>0</v>
      </c>
      <c r="H197" s="4">
        <v>0</v>
      </c>
      <c r="I197" s="4">
        <v>0</v>
      </c>
      <c r="J197" s="4">
        <v>0</v>
      </c>
      <c r="K197" s="4">
        <v>0</v>
      </c>
      <c r="L197" s="8">
        <v>0</v>
      </c>
      <c r="M197" s="7">
        <v>0</v>
      </c>
      <c r="N197" s="4">
        <v>0</v>
      </c>
      <c r="O197" s="4">
        <v>0</v>
      </c>
      <c r="P197" s="8">
        <v>0</v>
      </c>
      <c r="Q197" s="7">
        <v>4</v>
      </c>
      <c r="R197" s="4">
        <v>21</v>
      </c>
      <c r="S197" s="4">
        <v>0</v>
      </c>
      <c r="T197" s="8">
        <v>0</v>
      </c>
      <c r="U197" s="7">
        <v>0</v>
      </c>
      <c r="V197" s="8">
        <v>0</v>
      </c>
    </row>
    <row r="198" spans="1:22" x14ac:dyDescent="0.2">
      <c r="A198" s="4" t="str">
        <f t="shared" ca="1" si="0"/>
        <v>John Metchie</v>
      </c>
      <c r="B198" s="4" t="str">
        <f ca="1">IFERROR(__xludf.DUMMYFUNCTION("INDEX(IFNA(REGEXEXTRACT(D198, ""([^ ]+)$"")))"),"HOU")</f>
        <v>HOU</v>
      </c>
      <c r="C198" s="4">
        <f t="shared" si="4"/>
        <v>3.4000000000000004</v>
      </c>
      <c r="D198" s="4" t="s">
        <v>476</v>
      </c>
      <c r="E198" s="7" t="s">
        <v>345</v>
      </c>
      <c r="F198" s="6">
        <v>2</v>
      </c>
      <c r="G198" s="7">
        <v>0</v>
      </c>
      <c r="H198" s="4">
        <v>0</v>
      </c>
      <c r="I198" s="4">
        <v>0</v>
      </c>
      <c r="J198" s="4">
        <v>0</v>
      </c>
      <c r="K198" s="4">
        <v>0</v>
      </c>
      <c r="L198" s="8">
        <v>0</v>
      </c>
      <c r="M198" s="7">
        <v>0</v>
      </c>
      <c r="N198" s="4">
        <v>0</v>
      </c>
      <c r="O198" s="4">
        <v>0</v>
      </c>
      <c r="P198" s="8">
        <v>0</v>
      </c>
      <c r="Q198" s="7">
        <v>2</v>
      </c>
      <c r="R198" s="4">
        <v>24</v>
      </c>
      <c r="S198" s="4">
        <v>0</v>
      </c>
      <c r="T198" s="8">
        <v>0</v>
      </c>
      <c r="U198" s="7">
        <v>0</v>
      </c>
      <c r="V198" s="8">
        <v>0</v>
      </c>
    </row>
    <row r="199" spans="1:22" x14ac:dyDescent="0.2">
      <c r="A199" s="4" t="str">
        <f t="shared" ca="1" si="0"/>
        <v>Jordan Mims</v>
      </c>
      <c r="B199" s="4" t="str">
        <f ca="1">IFERROR(__xludf.DUMMYFUNCTION("INDEX(IFNA(REGEXEXTRACT(D199, ""([^ ]+)$"")))"),"NO")</f>
        <v>NO</v>
      </c>
      <c r="C199" s="4">
        <f t="shared" si="4"/>
        <v>4</v>
      </c>
      <c r="D199" s="4" t="s">
        <v>256</v>
      </c>
      <c r="E199" s="7" t="s">
        <v>31</v>
      </c>
      <c r="F199" s="6">
        <v>2</v>
      </c>
      <c r="G199" s="7">
        <v>0</v>
      </c>
      <c r="H199" s="4">
        <v>0</v>
      </c>
      <c r="I199" s="4">
        <v>0</v>
      </c>
      <c r="J199" s="4">
        <v>0</v>
      </c>
      <c r="K199" s="4">
        <v>0</v>
      </c>
      <c r="L199" s="8">
        <v>0</v>
      </c>
      <c r="M199" s="7">
        <v>2</v>
      </c>
      <c r="N199" s="4">
        <v>12</v>
      </c>
      <c r="O199" s="4">
        <v>0</v>
      </c>
      <c r="P199" s="8">
        <v>0</v>
      </c>
      <c r="Q199" s="7">
        <v>3</v>
      </c>
      <c r="R199" s="4">
        <v>13</v>
      </c>
      <c r="S199" s="4">
        <v>0</v>
      </c>
      <c r="T199" s="8">
        <v>0</v>
      </c>
      <c r="U199" s="7">
        <v>0</v>
      </c>
      <c r="V199" s="8">
        <v>0</v>
      </c>
    </row>
    <row r="200" spans="1:22" x14ac:dyDescent="0.2">
      <c r="A200" s="4" t="str">
        <f t="shared" ca="1" si="0"/>
        <v>Jonathan Mingo</v>
      </c>
      <c r="B200" s="4" t="str">
        <f ca="1">IFERROR(__xludf.DUMMYFUNCTION("INDEX(IFNA(REGEXEXTRACT(D200, ""([^ ]+)$"")))"),"DAL")</f>
        <v>DAL</v>
      </c>
      <c r="C200" s="4">
        <f t="shared" si="4"/>
        <v>3.4000000000000004</v>
      </c>
      <c r="D200" s="4" t="s">
        <v>198</v>
      </c>
      <c r="E200" s="7" t="s">
        <v>19</v>
      </c>
      <c r="F200" s="6">
        <v>2</v>
      </c>
      <c r="G200" s="7">
        <v>0</v>
      </c>
      <c r="H200" s="4">
        <v>0</v>
      </c>
      <c r="I200" s="4">
        <v>0</v>
      </c>
      <c r="J200" s="4">
        <v>0</v>
      </c>
      <c r="K200" s="4">
        <v>0</v>
      </c>
      <c r="L200" s="8">
        <v>0</v>
      </c>
      <c r="M200" s="7">
        <v>0</v>
      </c>
      <c r="N200" s="4">
        <v>0</v>
      </c>
      <c r="O200" s="4">
        <v>0</v>
      </c>
      <c r="P200" s="8">
        <v>0</v>
      </c>
      <c r="Q200" s="7">
        <v>2</v>
      </c>
      <c r="R200" s="4">
        <v>24</v>
      </c>
      <c r="S200" s="4">
        <v>0</v>
      </c>
      <c r="T200" s="8">
        <v>0</v>
      </c>
      <c r="U200" s="7">
        <v>0</v>
      </c>
      <c r="V200" s="8">
        <v>0</v>
      </c>
    </row>
    <row r="201" spans="1:22" x14ac:dyDescent="0.2">
      <c r="A201" s="4" t="str">
        <f t="shared" ca="1" si="0"/>
        <v>Joe Mixon</v>
      </c>
      <c r="B201" s="4" t="str">
        <f ca="1">IFERROR(__xludf.DUMMYFUNCTION("INDEX(IFNA(REGEXEXTRACT(D201, ""([^ ]+)$"")))"),"HOU")</f>
        <v>HOU</v>
      </c>
      <c r="C201" s="4">
        <f t="shared" si="4"/>
        <v>3.3000000000000003</v>
      </c>
      <c r="D201" s="4" t="s">
        <v>34</v>
      </c>
      <c r="E201" s="7" t="s">
        <v>345</v>
      </c>
      <c r="F201" s="6">
        <v>2</v>
      </c>
      <c r="G201" s="7">
        <v>0</v>
      </c>
      <c r="H201" s="4">
        <v>0</v>
      </c>
      <c r="I201" s="4">
        <v>0</v>
      </c>
      <c r="J201" s="4">
        <v>0</v>
      </c>
      <c r="K201" s="4">
        <v>0</v>
      </c>
      <c r="L201" s="8">
        <v>0</v>
      </c>
      <c r="M201" s="7">
        <v>5</v>
      </c>
      <c r="N201" s="4">
        <v>23</v>
      </c>
      <c r="O201" s="4">
        <v>0</v>
      </c>
      <c r="P201" s="8">
        <v>0</v>
      </c>
      <c r="Q201" s="7">
        <v>1</v>
      </c>
      <c r="R201" s="4">
        <v>5</v>
      </c>
      <c r="S201" s="4">
        <v>0</v>
      </c>
      <c r="T201" s="8">
        <v>0</v>
      </c>
      <c r="U201" s="7">
        <v>0</v>
      </c>
      <c r="V201" s="8">
        <v>0</v>
      </c>
    </row>
    <row r="202" spans="1:22" x14ac:dyDescent="0.2">
      <c r="A202" s="4" t="str">
        <f t="shared" ca="1" si="0"/>
        <v>Quintin Morris</v>
      </c>
      <c r="B202" s="4" t="str">
        <f ca="1">IFERROR(__xludf.DUMMYFUNCTION("INDEX(IFNA(REGEXEXTRACT(D202, ""([^ ]+)$"")))"),"BUF")</f>
        <v>BUF</v>
      </c>
      <c r="C202" s="4">
        <f t="shared" si="4"/>
        <v>3.5</v>
      </c>
      <c r="D202" s="4" t="s">
        <v>594</v>
      </c>
      <c r="E202" s="7" t="s">
        <v>346</v>
      </c>
      <c r="F202" s="6">
        <v>2</v>
      </c>
      <c r="G202" s="7">
        <v>0</v>
      </c>
      <c r="H202" s="4">
        <v>0</v>
      </c>
      <c r="I202" s="4">
        <v>0</v>
      </c>
      <c r="J202" s="4">
        <v>0</v>
      </c>
      <c r="K202" s="4">
        <v>0</v>
      </c>
      <c r="L202" s="8">
        <v>0</v>
      </c>
      <c r="M202" s="7">
        <v>0</v>
      </c>
      <c r="N202" s="4">
        <v>0</v>
      </c>
      <c r="O202" s="4">
        <v>0</v>
      </c>
      <c r="P202" s="8">
        <v>0</v>
      </c>
      <c r="Q202" s="7">
        <v>3</v>
      </c>
      <c r="R202" s="4">
        <v>20</v>
      </c>
      <c r="S202" s="4">
        <v>0</v>
      </c>
      <c r="T202" s="8">
        <v>0</v>
      </c>
      <c r="U202" s="7">
        <v>0</v>
      </c>
      <c r="V202" s="8">
        <v>0</v>
      </c>
    </row>
    <row r="203" spans="1:22" x14ac:dyDescent="0.2">
      <c r="A203" s="4" t="str">
        <f t="shared" ca="1" si="0"/>
        <v>Andrew Ogletree</v>
      </c>
      <c r="B203" s="4" t="str">
        <f ca="1">IFERROR(__xludf.DUMMYFUNCTION("INDEX(IFNA(REGEXEXTRACT(D203, ""([^ ]+)$"")))"),"IND")</f>
        <v>IND</v>
      </c>
      <c r="C203" s="4">
        <f t="shared" si="4"/>
        <v>2.6</v>
      </c>
      <c r="D203" s="4" t="s">
        <v>390</v>
      </c>
      <c r="E203" s="7" t="s">
        <v>44</v>
      </c>
      <c r="F203" s="6">
        <v>2</v>
      </c>
      <c r="G203" s="7">
        <v>0</v>
      </c>
      <c r="H203" s="4">
        <v>0</v>
      </c>
      <c r="I203" s="4">
        <v>0</v>
      </c>
      <c r="J203" s="4">
        <v>0</v>
      </c>
      <c r="K203" s="4">
        <v>0</v>
      </c>
      <c r="L203" s="8">
        <v>0</v>
      </c>
      <c r="M203" s="7">
        <v>0</v>
      </c>
      <c r="N203" s="4">
        <v>0</v>
      </c>
      <c r="O203" s="4">
        <v>0</v>
      </c>
      <c r="P203" s="8">
        <v>0</v>
      </c>
      <c r="Q203" s="7">
        <v>1</v>
      </c>
      <c r="R203" s="4">
        <v>21</v>
      </c>
      <c r="S203" s="4">
        <v>0</v>
      </c>
      <c r="T203" s="8">
        <v>0</v>
      </c>
      <c r="U203" s="7">
        <v>0</v>
      </c>
      <c r="V203" s="8">
        <v>0</v>
      </c>
    </row>
    <row r="204" spans="1:22" x14ac:dyDescent="0.2">
      <c r="A204" s="4" t="str">
        <f t="shared" ca="1" si="0"/>
        <v>Dare Ogunbowale</v>
      </c>
      <c r="B204" s="4" t="str">
        <f ca="1">IFERROR(__xludf.DUMMYFUNCTION("INDEX(IFNA(REGEXEXTRACT(D204, ""([^ ]+)$"")))"),"HOU")</f>
        <v>HOU</v>
      </c>
      <c r="C204" s="4">
        <f t="shared" si="4"/>
        <v>3.3</v>
      </c>
      <c r="D204" s="4" t="s">
        <v>316</v>
      </c>
      <c r="E204" s="7" t="s">
        <v>345</v>
      </c>
      <c r="F204" s="6">
        <v>2</v>
      </c>
      <c r="G204" s="7">
        <v>0</v>
      </c>
      <c r="H204" s="4">
        <v>0</v>
      </c>
      <c r="I204" s="4">
        <v>0</v>
      </c>
      <c r="J204" s="4">
        <v>0</v>
      </c>
      <c r="K204" s="4">
        <v>0</v>
      </c>
      <c r="L204" s="8">
        <v>0</v>
      </c>
      <c r="M204" s="7">
        <v>2</v>
      </c>
      <c r="N204" s="4">
        <v>-3</v>
      </c>
      <c r="O204" s="4">
        <v>0</v>
      </c>
      <c r="P204" s="8">
        <v>0</v>
      </c>
      <c r="Q204" s="7">
        <v>2</v>
      </c>
      <c r="R204" s="4">
        <v>26</v>
      </c>
      <c r="S204" s="4">
        <v>0</v>
      </c>
      <c r="T204" s="8">
        <v>0</v>
      </c>
      <c r="U204" s="7">
        <v>0</v>
      </c>
      <c r="V204" s="8">
        <v>0</v>
      </c>
    </row>
    <row r="205" spans="1:22" x14ac:dyDescent="0.2">
      <c r="A205" s="4" t="str">
        <f t="shared" ca="1" si="0"/>
        <v>Mason Rudolph</v>
      </c>
      <c r="B205" s="4" t="str">
        <f ca="1">IFERROR(__xludf.DUMMYFUNCTION("INDEX(IFNA(REGEXEXTRACT(D205, ""([^ ]+)$"")))"),"TEN")</f>
        <v>TEN</v>
      </c>
      <c r="C205" s="4">
        <f t="shared" si="4"/>
        <v>3.3000000000000003</v>
      </c>
      <c r="D205" s="4" t="s">
        <v>470</v>
      </c>
      <c r="E205" s="7" t="s">
        <v>25</v>
      </c>
      <c r="F205" s="6">
        <v>2</v>
      </c>
      <c r="G205" s="7">
        <v>9</v>
      </c>
      <c r="H205" s="4">
        <v>7</v>
      </c>
      <c r="I205" s="4">
        <v>70</v>
      </c>
      <c r="J205" s="4">
        <v>0</v>
      </c>
      <c r="K205" s="4">
        <v>0</v>
      </c>
      <c r="L205" s="8">
        <v>0</v>
      </c>
      <c r="M205" s="7">
        <v>1</v>
      </c>
      <c r="N205" s="4">
        <v>5</v>
      </c>
      <c r="O205" s="4">
        <v>0</v>
      </c>
      <c r="P205" s="8">
        <v>0</v>
      </c>
      <c r="Q205" s="7">
        <v>0</v>
      </c>
      <c r="R205" s="4">
        <v>0</v>
      </c>
      <c r="S205" s="4">
        <v>0</v>
      </c>
      <c r="T205" s="8">
        <v>0</v>
      </c>
      <c r="U205" s="7">
        <v>0</v>
      </c>
      <c r="V205" s="8">
        <v>0</v>
      </c>
    </row>
    <row r="206" spans="1:22" x14ac:dyDescent="0.2">
      <c r="A206" s="4" t="str">
        <f t="shared" ca="1" si="0"/>
        <v>Dalton Schultz</v>
      </c>
      <c r="B206" s="4" t="str">
        <f ca="1">IFERROR(__xludf.DUMMYFUNCTION("INDEX(IFNA(REGEXEXTRACT(D206, ""([^ ]+)$"")))"),"HOU")</f>
        <v>HOU</v>
      </c>
      <c r="C206" s="4">
        <f t="shared" si="4"/>
        <v>4.4000000000000004</v>
      </c>
      <c r="D206" s="4" t="s">
        <v>271</v>
      </c>
      <c r="E206" s="7" t="s">
        <v>345</v>
      </c>
      <c r="F206" s="6">
        <v>2</v>
      </c>
      <c r="G206" s="7">
        <v>0</v>
      </c>
      <c r="H206" s="4">
        <v>0</v>
      </c>
      <c r="I206" s="4">
        <v>0</v>
      </c>
      <c r="J206" s="4">
        <v>0</v>
      </c>
      <c r="K206" s="4">
        <v>0</v>
      </c>
      <c r="L206" s="8">
        <v>0</v>
      </c>
      <c r="M206" s="7">
        <v>0</v>
      </c>
      <c r="N206" s="4">
        <v>0</v>
      </c>
      <c r="O206" s="4">
        <v>0</v>
      </c>
      <c r="P206" s="8">
        <v>0</v>
      </c>
      <c r="Q206" s="7">
        <v>3</v>
      </c>
      <c r="R206" s="4">
        <v>29</v>
      </c>
      <c r="S206" s="4">
        <v>0</v>
      </c>
      <c r="T206" s="8">
        <v>0</v>
      </c>
      <c r="U206" s="7">
        <v>0</v>
      </c>
      <c r="V206" s="8">
        <v>0</v>
      </c>
    </row>
    <row r="207" spans="1:22" x14ac:dyDescent="0.2">
      <c r="A207" s="4" t="str">
        <f t="shared" ca="1" si="0"/>
        <v>Devin Singletary</v>
      </c>
      <c r="B207" s="4" t="str">
        <f ca="1">IFERROR(__xludf.DUMMYFUNCTION("INDEX(IFNA(REGEXEXTRACT(D207, ""([^ ]+)$"")))"),"NYG")</f>
        <v>NYG</v>
      </c>
      <c r="C207" s="4">
        <f t="shared" si="4"/>
        <v>2.2000000000000002</v>
      </c>
      <c r="D207" s="4" t="s">
        <v>182</v>
      </c>
      <c r="E207" s="7" t="s">
        <v>27</v>
      </c>
      <c r="F207" s="6">
        <v>2</v>
      </c>
      <c r="G207" s="7">
        <v>0</v>
      </c>
      <c r="H207" s="4">
        <v>0</v>
      </c>
      <c r="I207" s="4">
        <v>0</v>
      </c>
      <c r="J207" s="4">
        <v>0</v>
      </c>
      <c r="K207" s="4">
        <v>0</v>
      </c>
      <c r="L207" s="8">
        <v>0</v>
      </c>
      <c r="M207" s="7">
        <v>7</v>
      </c>
      <c r="N207" s="4">
        <v>22</v>
      </c>
      <c r="O207" s="4">
        <v>0</v>
      </c>
      <c r="P207" s="8">
        <v>0</v>
      </c>
      <c r="Q207" s="7">
        <v>1</v>
      </c>
      <c r="R207" s="4">
        <v>-5</v>
      </c>
      <c r="S207" s="4">
        <v>0</v>
      </c>
      <c r="T207" s="8">
        <v>0</v>
      </c>
      <c r="U207" s="7">
        <v>0</v>
      </c>
      <c r="V207" s="8">
        <v>0</v>
      </c>
    </row>
    <row r="208" spans="1:22" x14ac:dyDescent="0.2">
      <c r="A208" s="4" t="str">
        <f t="shared" ca="1" si="0"/>
        <v>Carson Steele</v>
      </c>
      <c r="B208" s="4" t="str">
        <f ca="1">IFERROR(__xludf.DUMMYFUNCTION("INDEX(IFNA(REGEXEXTRACT(D208, ""([^ ]+)$"")))"),"KC")</f>
        <v>KC</v>
      </c>
      <c r="C208" s="4">
        <f t="shared" si="4"/>
        <v>3.7</v>
      </c>
      <c r="D208" s="4" t="s">
        <v>324</v>
      </c>
      <c r="E208" s="7" t="s">
        <v>356</v>
      </c>
      <c r="F208" s="6">
        <v>2</v>
      </c>
      <c r="G208" s="7">
        <v>0</v>
      </c>
      <c r="H208" s="4">
        <v>0</v>
      </c>
      <c r="I208" s="4">
        <v>0</v>
      </c>
      <c r="J208" s="4">
        <v>0</v>
      </c>
      <c r="K208" s="4">
        <v>0</v>
      </c>
      <c r="L208" s="8">
        <v>0</v>
      </c>
      <c r="M208" s="7">
        <v>8</v>
      </c>
      <c r="N208" s="4">
        <v>25</v>
      </c>
      <c r="O208" s="4">
        <v>0</v>
      </c>
      <c r="P208" s="8">
        <v>0</v>
      </c>
      <c r="Q208" s="7">
        <v>2</v>
      </c>
      <c r="R208" s="4">
        <v>2</v>
      </c>
      <c r="S208" s="4">
        <v>0</v>
      </c>
      <c r="T208" s="8">
        <v>0</v>
      </c>
      <c r="U208" s="7">
        <v>0</v>
      </c>
      <c r="V208" s="8">
        <v>0</v>
      </c>
    </row>
    <row r="209" spans="1:22" x14ac:dyDescent="0.2">
      <c r="A209" s="4" t="str">
        <f t="shared" ca="1" si="0"/>
        <v>Tre Tucker</v>
      </c>
      <c r="B209" s="4" t="str">
        <f ca="1">IFERROR(__xludf.DUMMYFUNCTION("INDEX(IFNA(REGEXEXTRACT(D209, ""([^ ]+)$"")))"),"LV")</f>
        <v>LV</v>
      </c>
      <c r="C209" s="4">
        <f t="shared" si="4"/>
        <v>3.9000000000000004</v>
      </c>
      <c r="D209" s="4" t="s">
        <v>225</v>
      </c>
      <c r="E209" s="7" t="s">
        <v>361</v>
      </c>
      <c r="F209" s="6">
        <v>2</v>
      </c>
      <c r="G209" s="7">
        <v>0</v>
      </c>
      <c r="H209" s="4">
        <v>0</v>
      </c>
      <c r="I209" s="4">
        <v>0</v>
      </c>
      <c r="J209" s="4">
        <v>0</v>
      </c>
      <c r="K209" s="4">
        <v>0</v>
      </c>
      <c r="L209" s="8">
        <v>0</v>
      </c>
      <c r="M209" s="7">
        <v>0</v>
      </c>
      <c r="N209" s="4">
        <v>0</v>
      </c>
      <c r="O209" s="4">
        <v>0</v>
      </c>
      <c r="P209" s="8">
        <v>0</v>
      </c>
      <c r="Q209" s="7">
        <v>3</v>
      </c>
      <c r="R209" s="4">
        <v>24</v>
      </c>
      <c r="S209" s="4">
        <v>0</v>
      </c>
      <c r="T209" s="8">
        <v>0</v>
      </c>
      <c r="U209" s="7">
        <v>0</v>
      </c>
      <c r="V209" s="8">
        <v>0</v>
      </c>
    </row>
    <row r="210" spans="1:22" x14ac:dyDescent="0.2">
      <c r="A210" s="4" t="str">
        <f t="shared" ca="1" si="0"/>
        <v>Nick Vannett</v>
      </c>
      <c r="B210" s="4" t="str">
        <f ca="1">IFERROR(__xludf.DUMMYFUNCTION("INDEX(IFNA(REGEXEXTRACT(D210, ""([^ ]+)$"")))"),"TEN")</f>
        <v>TEN</v>
      </c>
      <c r="C210" s="4">
        <f t="shared" si="4"/>
        <v>3.6</v>
      </c>
      <c r="D210" s="4" t="s">
        <v>276</v>
      </c>
      <c r="E210" s="7" t="s">
        <v>25</v>
      </c>
      <c r="F210" s="6">
        <v>2</v>
      </c>
      <c r="G210" s="7">
        <v>0</v>
      </c>
      <c r="H210" s="4">
        <v>0</v>
      </c>
      <c r="I210" s="4">
        <v>0</v>
      </c>
      <c r="J210" s="4">
        <v>0</v>
      </c>
      <c r="K210" s="4">
        <v>0</v>
      </c>
      <c r="L210" s="8">
        <v>0</v>
      </c>
      <c r="M210" s="7">
        <v>0</v>
      </c>
      <c r="N210" s="4">
        <v>0</v>
      </c>
      <c r="O210" s="4">
        <v>0</v>
      </c>
      <c r="P210" s="8">
        <v>0</v>
      </c>
      <c r="Q210" s="7">
        <v>2</v>
      </c>
      <c r="R210" s="4">
        <v>26</v>
      </c>
      <c r="S210" s="4">
        <v>0</v>
      </c>
      <c r="T210" s="8">
        <v>0</v>
      </c>
      <c r="U210" s="7">
        <v>0</v>
      </c>
      <c r="V210" s="8">
        <v>0</v>
      </c>
    </row>
    <row r="211" spans="1:22" x14ac:dyDescent="0.2">
      <c r="A211" s="4" t="str">
        <f t="shared" ca="1" si="0"/>
        <v>Jaylen Warren</v>
      </c>
      <c r="B211" s="4" t="str">
        <f ca="1">IFERROR(__xludf.DUMMYFUNCTION("INDEX(IFNA(REGEXEXTRACT(D211, ""([^ ]+)$"")))"),"PIT")</f>
        <v>PIT</v>
      </c>
      <c r="C211" s="4">
        <f t="shared" si="4"/>
        <v>2.1</v>
      </c>
      <c r="D211" s="4" t="s">
        <v>277</v>
      </c>
      <c r="E211" s="7" t="s">
        <v>348</v>
      </c>
      <c r="F211" s="6">
        <v>2</v>
      </c>
      <c r="G211" s="7">
        <v>0</v>
      </c>
      <c r="H211" s="4">
        <v>0</v>
      </c>
      <c r="I211" s="4">
        <v>0</v>
      </c>
      <c r="J211" s="4">
        <v>0</v>
      </c>
      <c r="K211" s="4">
        <v>0</v>
      </c>
      <c r="L211" s="8">
        <v>0</v>
      </c>
      <c r="M211" s="7">
        <v>6</v>
      </c>
      <c r="N211" s="4">
        <v>21</v>
      </c>
      <c r="O211" s="4">
        <v>0</v>
      </c>
      <c r="P211" s="8">
        <v>0</v>
      </c>
      <c r="Q211" s="7">
        <v>0</v>
      </c>
      <c r="R211" s="4">
        <v>0</v>
      </c>
      <c r="S211" s="4">
        <v>0</v>
      </c>
      <c r="T211" s="8">
        <v>0</v>
      </c>
      <c r="U211" s="7">
        <v>0</v>
      </c>
      <c r="V211" s="8">
        <v>0</v>
      </c>
    </row>
    <row r="212" spans="1:22" x14ac:dyDescent="0.2">
      <c r="A212" s="4" t="str">
        <f t="shared" ca="1" si="0"/>
        <v>Mike Williams</v>
      </c>
      <c r="B212" s="4" t="str">
        <f ca="1">IFERROR(__xludf.DUMMYFUNCTION("INDEX(IFNA(REGEXEXTRACT(D212, ""([^ ]+)$"")))"),"PIT")</f>
        <v>PIT</v>
      </c>
      <c r="C212" s="4">
        <f t="shared" si="4"/>
        <v>3</v>
      </c>
      <c r="D212" s="4" t="s">
        <v>397</v>
      </c>
      <c r="E212" s="7" t="s">
        <v>348</v>
      </c>
      <c r="F212" s="6">
        <v>2</v>
      </c>
      <c r="G212" s="7">
        <v>0</v>
      </c>
      <c r="H212" s="4">
        <v>0</v>
      </c>
      <c r="I212" s="4">
        <v>0</v>
      </c>
      <c r="J212" s="4">
        <v>0</v>
      </c>
      <c r="K212" s="4">
        <v>0</v>
      </c>
      <c r="L212" s="8">
        <v>0</v>
      </c>
      <c r="M212" s="7">
        <v>0</v>
      </c>
      <c r="N212" s="4">
        <v>0</v>
      </c>
      <c r="O212" s="4">
        <v>0</v>
      </c>
      <c r="P212" s="8">
        <v>0</v>
      </c>
      <c r="Q212" s="7">
        <v>1</v>
      </c>
      <c r="R212" s="4">
        <v>25</v>
      </c>
      <c r="S212" s="4">
        <v>0</v>
      </c>
      <c r="T212" s="8">
        <v>0</v>
      </c>
      <c r="U212" s="7">
        <v>0</v>
      </c>
      <c r="V212" s="8">
        <v>0</v>
      </c>
    </row>
    <row r="213" spans="1:22" x14ac:dyDescent="0.2">
      <c r="A213" s="4" t="str">
        <f t="shared" ca="1" si="0"/>
        <v>Cedrick Wilson</v>
      </c>
      <c r="B213" s="4" t="str">
        <f ca="1">IFERROR(__xludf.DUMMYFUNCTION("INDEX(IFNA(REGEXEXTRACT(D213, ""([^ ]+)$"")))"),"NO")</f>
        <v>NO</v>
      </c>
      <c r="C213" s="4">
        <f t="shared" si="4"/>
        <v>3.7</v>
      </c>
      <c r="D213" s="4" t="s">
        <v>337</v>
      </c>
      <c r="E213" s="7" t="s">
        <v>31</v>
      </c>
      <c r="F213" s="6">
        <v>2</v>
      </c>
      <c r="G213" s="7">
        <v>0</v>
      </c>
      <c r="H213" s="4">
        <v>0</v>
      </c>
      <c r="I213" s="4">
        <v>0</v>
      </c>
      <c r="J213" s="4">
        <v>0</v>
      </c>
      <c r="K213" s="4">
        <v>0</v>
      </c>
      <c r="L213" s="8">
        <v>0</v>
      </c>
      <c r="M213" s="7">
        <v>0</v>
      </c>
      <c r="N213" s="4">
        <v>0</v>
      </c>
      <c r="O213" s="4">
        <v>0</v>
      </c>
      <c r="P213" s="8">
        <v>0</v>
      </c>
      <c r="Q213" s="7">
        <v>3</v>
      </c>
      <c r="R213" s="4">
        <v>22</v>
      </c>
      <c r="S213" s="4">
        <v>0</v>
      </c>
      <c r="T213" s="8">
        <v>0</v>
      </c>
      <c r="U213" s="7">
        <v>0</v>
      </c>
      <c r="V213" s="8">
        <v>0</v>
      </c>
    </row>
    <row r="214" spans="1:22" x14ac:dyDescent="0.2">
      <c r="A214" s="4" t="str">
        <f t="shared" ca="1" si="0"/>
        <v>Johnny Wilson</v>
      </c>
      <c r="B214" s="4" t="str">
        <f ca="1">IFERROR(__xludf.DUMMYFUNCTION("INDEX(IFNA(REGEXEXTRACT(D214, ""([^ ]+)$"")))"),"PHI")</f>
        <v>PHI</v>
      </c>
      <c r="C214" s="4">
        <f t="shared" si="4"/>
        <v>3.9000000000000004</v>
      </c>
      <c r="D214" s="4" t="s">
        <v>462</v>
      </c>
      <c r="E214" s="7" t="s">
        <v>354</v>
      </c>
      <c r="F214" s="6">
        <v>2</v>
      </c>
      <c r="G214" s="7">
        <v>0</v>
      </c>
      <c r="H214" s="4">
        <v>0</v>
      </c>
      <c r="I214" s="4">
        <v>0</v>
      </c>
      <c r="J214" s="4">
        <v>0</v>
      </c>
      <c r="K214" s="4">
        <v>0</v>
      </c>
      <c r="L214" s="8">
        <v>0</v>
      </c>
      <c r="M214" s="7">
        <v>0</v>
      </c>
      <c r="N214" s="4">
        <v>0</v>
      </c>
      <c r="O214" s="4">
        <v>0</v>
      </c>
      <c r="P214" s="8">
        <v>0</v>
      </c>
      <c r="Q214" s="7">
        <v>3</v>
      </c>
      <c r="R214" s="4">
        <v>24</v>
      </c>
      <c r="S214" s="4">
        <v>0</v>
      </c>
      <c r="T214" s="8">
        <v>0</v>
      </c>
      <c r="U214" s="7">
        <v>0</v>
      </c>
      <c r="V214" s="8">
        <v>0</v>
      </c>
    </row>
    <row r="215" spans="1:22" x14ac:dyDescent="0.2">
      <c r="A215" s="4" t="str">
        <f t="shared" ca="1" si="0"/>
        <v>Robert Woods</v>
      </c>
      <c r="B215" s="4" t="str">
        <f ca="1">IFERROR(__xludf.DUMMYFUNCTION("INDEX(IFNA(REGEXEXTRACT(D215, ""([^ ]+)$"")))"),"HOU")</f>
        <v>HOU</v>
      </c>
      <c r="C215" s="4">
        <f t="shared" si="4"/>
        <v>2.9000000000000004</v>
      </c>
      <c r="D215" s="4" t="s">
        <v>446</v>
      </c>
      <c r="E215" s="7" t="s">
        <v>345</v>
      </c>
      <c r="F215" s="6">
        <v>2</v>
      </c>
      <c r="G215" s="7">
        <v>0</v>
      </c>
      <c r="H215" s="4">
        <v>0</v>
      </c>
      <c r="I215" s="4">
        <v>0</v>
      </c>
      <c r="J215" s="4">
        <v>0</v>
      </c>
      <c r="K215" s="4">
        <v>0</v>
      </c>
      <c r="L215" s="8">
        <v>0</v>
      </c>
      <c r="M215" s="7">
        <v>0</v>
      </c>
      <c r="N215" s="4">
        <v>0</v>
      </c>
      <c r="O215" s="4">
        <v>0</v>
      </c>
      <c r="P215" s="8">
        <v>0</v>
      </c>
      <c r="Q215" s="7">
        <v>2</v>
      </c>
      <c r="R215" s="4">
        <v>39</v>
      </c>
      <c r="S215" s="4">
        <v>0</v>
      </c>
      <c r="T215" s="8">
        <v>0</v>
      </c>
      <c r="U215" s="7">
        <v>1</v>
      </c>
      <c r="V215" s="8">
        <v>0</v>
      </c>
    </row>
    <row r="216" spans="1:22" x14ac:dyDescent="0.2">
      <c r="A216" s="4" t="str">
        <f t="shared" ca="1" si="0"/>
        <v>Kenny Yeboah</v>
      </c>
      <c r="B216" s="4" t="str">
        <f ca="1">IFERROR(__xludf.DUMMYFUNCTION("INDEX(IFNA(REGEXEXTRACT(D216, ""([^ ]+)$"")))"),"NYJ")</f>
        <v>NYJ</v>
      </c>
      <c r="C216" s="4">
        <f t="shared" si="4"/>
        <v>3</v>
      </c>
      <c r="D216" s="4" t="s">
        <v>605</v>
      </c>
      <c r="E216" s="7" t="s">
        <v>421</v>
      </c>
      <c r="F216" s="6">
        <v>2</v>
      </c>
      <c r="G216" s="7">
        <v>0</v>
      </c>
      <c r="H216" s="4">
        <v>0</v>
      </c>
      <c r="I216" s="4">
        <v>0</v>
      </c>
      <c r="J216" s="4">
        <v>0</v>
      </c>
      <c r="K216" s="4">
        <v>0</v>
      </c>
      <c r="L216" s="8">
        <v>0</v>
      </c>
      <c r="M216" s="7">
        <v>0</v>
      </c>
      <c r="N216" s="4">
        <v>0</v>
      </c>
      <c r="O216" s="4">
        <v>0</v>
      </c>
      <c r="P216" s="8">
        <v>0</v>
      </c>
      <c r="Q216" s="7">
        <v>2</v>
      </c>
      <c r="R216" s="4">
        <v>20</v>
      </c>
      <c r="S216" s="4">
        <v>0</v>
      </c>
      <c r="T216" s="8">
        <v>0</v>
      </c>
      <c r="U216" s="7">
        <v>0</v>
      </c>
      <c r="V216" s="8">
        <v>0</v>
      </c>
    </row>
    <row r="217" spans="1:22" x14ac:dyDescent="0.2">
      <c r="A217" s="4" t="str">
        <f t="shared" ca="1" si="0"/>
        <v>Braelon Allen</v>
      </c>
      <c r="B217" s="4" t="str">
        <f ca="1">IFERROR(__xludf.DUMMYFUNCTION("INDEX(IFNA(REGEXEXTRACT(D217, ""([^ ]+)$"")))"),"NYJ")</f>
        <v>NYJ</v>
      </c>
      <c r="C217" s="4">
        <f t="shared" si="4"/>
        <v>3.3</v>
      </c>
      <c r="D217" s="4" t="s">
        <v>280</v>
      </c>
      <c r="E217" s="7" t="s">
        <v>421</v>
      </c>
      <c r="F217" s="6">
        <v>1</v>
      </c>
      <c r="G217" s="7">
        <v>0</v>
      </c>
      <c r="H217" s="4">
        <v>0</v>
      </c>
      <c r="I217" s="4">
        <v>0</v>
      </c>
      <c r="J217" s="4">
        <v>0</v>
      </c>
      <c r="K217" s="4">
        <v>0</v>
      </c>
      <c r="L217" s="8">
        <v>0</v>
      </c>
      <c r="M217" s="7">
        <v>4</v>
      </c>
      <c r="N217" s="4">
        <v>15</v>
      </c>
      <c r="O217" s="4">
        <v>0</v>
      </c>
      <c r="P217" s="8">
        <v>0</v>
      </c>
      <c r="Q217" s="7">
        <v>2</v>
      </c>
      <c r="R217" s="4">
        <v>8</v>
      </c>
      <c r="S217" s="4">
        <v>0</v>
      </c>
      <c r="T217" s="8">
        <v>0</v>
      </c>
      <c r="U217" s="7">
        <v>0</v>
      </c>
      <c r="V217" s="8">
        <v>0</v>
      </c>
    </row>
    <row r="218" spans="1:22" x14ac:dyDescent="0.2">
      <c r="A218" s="4" t="str">
        <f t="shared" ca="1" si="0"/>
        <v>Kevin Austin</v>
      </c>
      <c r="B218" s="4" t="str">
        <f ca="1">IFERROR(__xludf.DUMMYFUNCTION("INDEX(IFNA(REGEXEXTRACT(D218, ""([^ ]+)$"")))"),"NO")</f>
        <v>NO</v>
      </c>
      <c r="C218" s="4">
        <f t="shared" si="4"/>
        <v>1.8</v>
      </c>
      <c r="D218" s="4" t="s">
        <v>553</v>
      </c>
      <c r="E218" s="7" t="s">
        <v>31</v>
      </c>
      <c r="F218" s="6">
        <v>1</v>
      </c>
      <c r="G218" s="7">
        <v>0</v>
      </c>
      <c r="H218" s="4">
        <v>0</v>
      </c>
      <c r="I218" s="4">
        <v>0</v>
      </c>
      <c r="J218" s="4">
        <v>0</v>
      </c>
      <c r="K218" s="4">
        <v>0</v>
      </c>
      <c r="L218" s="8">
        <v>0</v>
      </c>
      <c r="M218" s="7">
        <v>0</v>
      </c>
      <c r="N218" s="4">
        <v>0</v>
      </c>
      <c r="O218" s="4">
        <v>0</v>
      </c>
      <c r="P218" s="8">
        <v>0</v>
      </c>
      <c r="Q218" s="7">
        <v>1</v>
      </c>
      <c r="R218" s="4">
        <v>13</v>
      </c>
      <c r="S218" s="4">
        <v>0</v>
      </c>
      <c r="T218" s="8">
        <v>0</v>
      </c>
      <c r="U218" s="7">
        <v>0</v>
      </c>
      <c r="V218" s="8">
        <v>0</v>
      </c>
    </row>
    <row r="219" spans="1:22" x14ac:dyDescent="0.2">
      <c r="A219" s="4" t="str">
        <f t="shared" ca="1" si="0"/>
        <v>Javon Baker</v>
      </c>
      <c r="B219" s="4" t="str">
        <f ca="1">IFERROR(__xludf.DUMMYFUNCTION("INDEX(IFNA(REGEXEXTRACT(D219, ""([^ ]+)$"")))"),"NE")</f>
        <v>NE</v>
      </c>
      <c r="C219" s="4">
        <f t="shared" si="4"/>
        <v>1.7000000000000002</v>
      </c>
      <c r="D219" s="4" t="s">
        <v>1207</v>
      </c>
      <c r="E219" s="7" t="s">
        <v>342</v>
      </c>
      <c r="F219" s="6">
        <v>1</v>
      </c>
      <c r="G219" s="7">
        <v>0</v>
      </c>
      <c r="H219" s="4">
        <v>0</v>
      </c>
      <c r="I219" s="4">
        <v>0</v>
      </c>
      <c r="J219" s="4">
        <v>0</v>
      </c>
      <c r="K219" s="4">
        <v>0</v>
      </c>
      <c r="L219" s="8">
        <v>0</v>
      </c>
      <c r="M219" s="7">
        <v>0</v>
      </c>
      <c r="N219" s="4">
        <v>0</v>
      </c>
      <c r="O219" s="4">
        <v>0</v>
      </c>
      <c r="P219" s="8">
        <v>0</v>
      </c>
      <c r="Q219" s="7">
        <v>1</v>
      </c>
      <c r="R219" s="4">
        <v>12</v>
      </c>
      <c r="S219" s="4">
        <v>0</v>
      </c>
      <c r="T219" s="8">
        <v>0</v>
      </c>
      <c r="U219" s="7">
        <v>0</v>
      </c>
      <c r="V219" s="8">
        <v>0</v>
      </c>
    </row>
    <row r="220" spans="1:22" x14ac:dyDescent="0.2">
      <c r="A220" s="4" t="str">
        <f t="shared" ca="1" si="0"/>
        <v>Jaheim Bell</v>
      </c>
      <c r="B220" s="4" t="str">
        <f ca="1">IFERROR(__xludf.DUMMYFUNCTION("INDEX(IFNA(REGEXEXTRACT(D220, ""([^ ]+)$"")))"),"NE")</f>
        <v>NE</v>
      </c>
      <c r="C220" s="4">
        <f t="shared" si="4"/>
        <v>2.4000000000000004</v>
      </c>
      <c r="D220" s="4" t="s">
        <v>611</v>
      </c>
      <c r="E220" s="7" t="s">
        <v>342</v>
      </c>
      <c r="F220" s="6">
        <v>1</v>
      </c>
      <c r="G220" s="7">
        <v>0</v>
      </c>
      <c r="H220" s="4">
        <v>0</v>
      </c>
      <c r="I220" s="4">
        <v>0</v>
      </c>
      <c r="J220" s="4">
        <v>0</v>
      </c>
      <c r="K220" s="4">
        <v>0</v>
      </c>
      <c r="L220" s="8">
        <v>0</v>
      </c>
      <c r="M220" s="7">
        <v>0</v>
      </c>
      <c r="N220" s="4">
        <v>0</v>
      </c>
      <c r="O220" s="4">
        <v>0</v>
      </c>
      <c r="P220" s="8">
        <v>0</v>
      </c>
      <c r="Q220" s="7">
        <v>1</v>
      </c>
      <c r="R220" s="4">
        <v>19</v>
      </c>
      <c r="S220" s="4">
        <v>0</v>
      </c>
      <c r="T220" s="8">
        <v>0</v>
      </c>
      <c r="U220" s="7">
        <v>0</v>
      </c>
      <c r="V220" s="8">
        <v>0</v>
      </c>
    </row>
    <row r="221" spans="1:22" x14ac:dyDescent="0.2">
      <c r="A221" s="4" t="str">
        <f t="shared" ca="1" si="0"/>
        <v>Mike Boone</v>
      </c>
      <c r="B221" s="4" t="str">
        <f ca="1">IFERROR(__xludf.DUMMYFUNCTION("INDEX(IFNA(REGEXEXTRACT(D221, ""([^ ]+)$"")))"),"CAR")</f>
        <v>CAR</v>
      </c>
      <c r="C221" s="4">
        <f t="shared" si="4"/>
        <v>2.0999999999999996</v>
      </c>
      <c r="D221" s="4" t="s">
        <v>284</v>
      </c>
      <c r="E221" s="7" t="s">
        <v>96</v>
      </c>
      <c r="F221" s="6">
        <v>1</v>
      </c>
      <c r="G221" s="7">
        <v>0</v>
      </c>
      <c r="H221" s="4">
        <v>0</v>
      </c>
      <c r="I221" s="4">
        <v>0</v>
      </c>
      <c r="J221" s="4">
        <v>0</v>
      </c>
      <c r="K221" s="4">
        <v>0</v>
      </c>
      <c r="L221" s="8">
        <v>0</v>
      </c>
      <c r="M221" s="7">
        <v>4</v>
      </c>
      <c r="N221" s="4">
        <v>18</v>
      </c>
      <c r="O221" s="4">
        <v>0</v>
      </c>
      <c r="P221" s="8">
        <v>0</v>
      </c>
      <c r="Q221" s="7">
        <v>1</v>
      </c>
      <c r="R221" s="4">
        <v>-2</v>
      </c>
      <c r="S221" s="4">
        <v>0</v>
      </c>
      <c r="T221" s="8">
        <v>0</v>
      </c>
      <c r="U221" s="7">
        <v>0</v>
      </c>
      <c r="V221" s="8">
        <v>0</v>
      </c>
    </row>
    <row r="222" spans="1:22" x14ac:dyDescent="0.2">
      <c r="A222" s="4" t="str">
        <f t="shared" ca="1" si="0"/>
        <v>Kendrick Bourne</v>
      </c>
      <c r="B222" s="4" t="str">
        <f ca="1">IFERROR(__xludf.DUMMYFUNCTION("INDEX(IFNA(REGEXEXTRACT(D222, ""([^ ]+)$"")))"),"NE")</f>
        <v>NE</v>
      </c>
      <c r="C222" s="4">
        <f t="shared" si="4"/>
        <v>2.2000000000000002</v>
      </c>
      <c r="D222" s="4" t="s">
        <v>491</v>
      </c>
      <c r="E222" s="7" t="s">
        <v>342</v>
      </c>
      <c r="F222" s="6">
        <v>1</v>
      </c>
      <c r="G222" s="7">
        <v>0</v>
      </c>
      <c r="H222" s="4">
        <v>0</v>
      </c>
      <c r="I222" s="4">
        <v>0</v>
      </c>
      <c r="J222" s="4">
        <v>0</v>
      </c>
      <c r="K222" s="4">
        <v>0</v>
      </c>
      <c r="L222" s="8">
        <v>0</v>
      </c>
      <c r="M222" s="7">
        <v>0</v>
      </c>
      <c r="N222" s="4">
        <v>0</v>
      </c>
      <c r="O222" s="4">
        <v>0</v>
      </c>
      <c r="P222" s="8">
        <v>0</v>
      </c>
      <c r="Q222" s="7">
        <v>2</v>
      </c>
      <c r="R222" s="4">
        <v>12</v>
      </c>
      <c r="S222" s="4">
        <v>0</v>
      </c>
      <c r="T222" s="8">
        <v>0</v>
      </c>
      <c r="U222" s="7">
        <v>0</v>
      </c>
      <c r="V222" s="8">
        <v>0</v>
      </c>
    </row>
    <row r="223" spans="1:22" x14ac:dyDescent="0.2">
      <c r="A223" s="4" t="str">
        <f t="shared" ca="1" si="0"/>
        <v>Dyami Brown</v>
      </c>
      <c r="B223" s="4" t="str">
        <f ca="1">IFERROR(__xludf.DUMMYFUNCTION("INDEX(IFNA(REGEXEXTRACT(D223, ""([^ ]+)$"")))"),"WAS")</f>
        <v>WAS</v>
      </c>
      <c r="C223" s="4">
        <f t="shared" si="4"/>
        <v>3.9</v>
      </c>
      <c r="D223" s="4" t="s">
        <v>384</v>
      </c>
      <c r="E223" s="7" t="s">
        <v>338</v>
      </c>
      <c r="F223" s="6">
        <v>1</v>
      </c>
      <c r="G223" s="7">
        <v>1</v>
      </c>
      <c r="H223" s="4">
        <v>0</v>
      </c>
      <c r="I223" s="4">
        <v>0</v>
      </c>
      <c r="J223" s="4">
        <v>0</v>
      </c>
      <c r="K223" s="4">
        <v>0</v>
      </c>
      <c r="L223" s="8">
        <v>0</v>
      </c>
      <c r="M223" s="7">
        <v>1</v>
      </c>
      <c r="N223" s="4">
        <v>8</v>
      </c>
      <c r="O223" s="4">
        <v>0</v>
      </c>
      <c r="P223" s="8">
        <v>0</v>
      </c>
      <c r="Q223" s="7">
        <v>3</v>
      </c>
      <c r="R223" s="4">
        <v>16</v>
      </c>
      <c r="S223" s="4">
        <v>0</v>
      </c>
      <c r="T223" s="8">
        <v>0</v>
      </c>
      <c r="U223" s="7">
        <v>0</v>
      </c>
      <c r="V223" s="8">
        <v>0</v>
      </c>
    </row>
    <row r="224" spans="1:22" x14ac:dyDescent="0.2">
      <c r="A224" s="4" t="str">
        <f t="shared" ca="1" si="0"/>
        <v>Grant Calcaterra</v>
      </c>
      <c r="B224" s="4" t="str">
        <f ca="1">IFERROR(__xludf.DUMMYFUNCTION("INDEX(IFNA(REGEXEXTRACT(D224, ""([^ ]+)$"")))"),"PHI")</f>
        <v>PHI</v>
      </c>
      <c r="C224" s="4">
        <f t="shared" si="4"/>
        <v>2</v>
      </c>
      <c r="D224" s="4" t="s">
        <v>233</v>
      </c>
      <c r="E224" s="7" t="s">
        <v>354</v>
      </c>
      <c r="F224" s="6">
        <v>1</v>
      </c>
      <c r="G224" s="7">
        <v>0</v>
      </c>
      <c r="H224" s="4">
        <v>0</v>
      </c>
      <c r="I224" s="4">
        <v>0</v>
      </c>
      <c r="J224" s="4">
        <v>0</v>
      </c>
      <c r="K224" s="4">
        <v>0</v>
      </c>
      <c r="L224" s="8">
        <v>0</v>
      </c>
      <c r="M224" s="7">
        <v>0</v>
      </c>
      <c r="N224" s="4">
        <v>0</v>
      </c>
      <c r="O224" s="4">
        <v>0</v>
      </c>
      <c r="P224" s="8">
        <v>0</v>
      </c>
      <c r="Q224" s="7">
        <v>2</v>
      </c>
      <c r="R224" s="4">
        <v>10</v>
      </c>
      <c r="S224" s="4">
        <v>0</v>
      </c>
      <c r="T224" s="8">
        <v>0</v>
      </c>
      <c r="U224" s="7">
        <v>0</v>
      </c>
      <c r="V224" s="8">
        <v>0</v>
      </c>
    </row>
    <row r="225" spans="1:22" x14ac:dyDescent="0.2">
      <c r="A225" s="4" t="str">
        <f t="shared" ca="1" si="0"/>
        <v>Julius Chestnut</v>
      </c>
      <c r="B225" s="4" t="str">
        <f ca="1">IFERROR(__xludf.DUMMYFUNCTION("INDEX(IFNA(REGEXEXTRACT(D225, ""([^ ]+)$"")))"),"TEN")</f>
        <v>TEN</v>
      </c>
      <c r="C225" s="4">
        <f t="shared" si="4"/>
        <v>1.1000000000000001</v>
      </c>
      <c r="D225" s="4" t="s">
        <v>513</v>
      </c>
      <c r="E225" s="7" t="s">
        <v>25</v>
      </c>
      <c r="F225" s="6">
        <v>1</v>
      </c>
      <c r="G225" s="7">
        <v>0</v>
      </c>
      <c r="H225" s="4">
        <v>0</v>
      </c>
      <c r="I225" s="4">
        <v>0</v>
      </c>
      <c r="J225" s="4">
        <v>0</v>
      </c>
      <c r="K225" s="4">
        <v>0</v>
      </c>
      <c r="L225" s="8">
        <v>0</v>
      </c>
      <c r="M225" s="7">
        <v>2</v>
      </c>
      <c r="N225" s="4">
        <v>11</v>
      </c>
      <c r="O225" s="4">
        <v>0</v>
      </c>
      <c r="P225" s="8">
        <v>0</v>
      </c>
      <c r="Q225" s="7">
        <v>0</v>
      </c>
      <c r="R225" s="4">
        <v>0</v>
      </c>
      <c r="S225" s="4">
        <v>0</v>
      </c>
      <c r="T225" s="8">
        <v>0</v>
      </c>
      <c r="U225" s="7">
        <v>0</v>
      </c>
      <c r="V225" s="8">
        <v>0</v>
      </c>
    </row>
    <row r="226" spans="1:22" x14ac:dyDescent="0.2">
      <c r="A226" s="4" t="str">
        <f t="shared" ca="1" si="0"/>
        <v>Brandin Cooks</v>
      </c>
      <c r="B226" s="4" t="str">
        <f ca="1">IFERROR(__xludf.DUMMYFUNCTION("INDEX(IFNA(REGEXEXTRACT(D226, ""([^ ]+)$"")))"),"DAL")</f>
        <v>DAL</v>
      </c>
      <c r="C226" s="4">
        <f t="shared" si="4"/>
        <v>2.5</v>
      </c>
      <c r="D226" s="4" t="s">
        <v>105</v>
      </c>
      <c r="E226" s="7" t="s">
        <v>19</v>
      </c>
      <c r="F226" s="6">
        <v>1</v>
      </c>
      <c r="G226" s="7">
        <v>0</v>
      </c>
      <c r="H226" s="4">
        <v>0</v>
      </c>
      <c r="I226" s="4">
        <v>0</v>
      </c>
      <c r="J226" s="4">
        <v>0</v>
      </c>
      <c r="K226" s="4">
        <v>0</v>
      </c>
      <c r="L226" s="8">
        <v>0</v>
      </c>
      <c r="M226" s="7">
        <v>1</v>
      </c>
      <c r="N226" s="4">
        <v>-5</v>
      </c>
      <c r="O226" s="4">
        <v>0</v>
      </c>
      <c r="P226" s="8">
        <v>0</v>
      </c>
      <c r="Q226" s="7">
        <v>3</v>
      </c>
      <c r="R226" s="4">
        <v>15</v>
      </c>
      <c r="S226" s="4">
        <v>0</v>
      </c>
      <c r="T226" s="8">
        <v>0</v>
      </c>
      <c r="U226" s="7">
        <v>0</v>
      </c>
      <c r="V226" s="8">
        <v>0</v>
      </c>
    </row>
    <row r="227" spans="1:22" x14ac:dyDescent="0.2">
      <c r="A227" s="4" t="str">
        <f t="shared" ca="1" si="0"/>
        <v>Jake Ferguson</v>
      </c>
      <c r="B227" s="4" t="str">
        <f ca="1">IFERROR(__xludf.DUMMYFUNCTION("INDEX(IFNA(REGEXEXTRACT(D227, ""([^ ]+)$"")))"),"DAL")</f>
        <v>DAL</v>
      </c>
      <c r="C227" s="4">
        <f t="shared" si="4"/>
        <v>2.2000000000000002</v>
      </c>
      <c r="D227" s="4" t="s">
        <v>240</v>
      </c>
      <c r="E227" s="7" t="s">
        <v>19</v>
      </c>
      <c r="F227" s="6">
        <v>1</v>
      </c>
      <c r="G227" s="7">
        <v>0</v>
      </c>
      <c r="H227" s="4">
        <v>0</v>
      </c>
      <c r="I227" s="4">
        <v>0</v>
      </c>
      <c r="J227" s="4">
        <v>0</v>
      </c>
      <c r="K227" s="4">
        <v>0</v>
      </c>
      <c r="L227" s="8">
        <v>0</v>
      </c>
      <c r="M227" s="7">
        <v>0</v>
      </c>
      <c r="N227" s="4">
        <v>0</v>
      </c>
      <c r="O227" s="4">
        <v>0</v>
      </c>
      <c r="P227" s="8">
        <v>0</v>
      </c>
      <c r="Q227" s="7">
        <v>2</v>
      </c>
      <c r="R227" s="4">
        <v>12</v>
      </c>
      <c r="S227" s="4">
        <v>0</v>
      </c>
      <c r="T227" s="8">
        <v>0</v>
      </c>
      <c r="U227" s="7">
        <v>0</v>
      </c>
      <c r="V227" s="8">
        <v>0</v>
      </c>
    </row>
    <row r="228" spans="1:22" x14ac:dyDescent="0.2">
      <c r="A228" s="4" t="str">
        <f t="shared" ca="1" si="0"/>
        <v>Ryan Flournoy</v>
      </c>
      <c r="B228" s="4" t="str">
        <f ca="1">IFERROR(__xludf.DUMMYFUNCTION("INDEX(IFNA(REGEXEXTRACT(D228, ""([^ ]+)$"")))"),"DAL")</f>
        <v>DAL</v>
      </c>
      <c r="C228" s="4">
        <f t="shared" si="4"/>
        <v>2.4000000000000004</v>
      </c>
      <c r="D228" s="4" t="s">
        <v>515</v>
      </c>
      <c r="E228" s="7" t="s">
        <v>19</v>
      </c>
      <c r="F228" s="6">
        <v>1</v>
      </c>
      <c r="G228" s="7">
        <v>0</v>
      </c>
      <c r="H228" s="4">
        <v>0</v>
      </c>
      <c r="I228" s="4">
        <v>0</v>
      </c>
      <c r="J228" s="4">
        <v>0</v>
      </c>
      <c r="K228" s="4">
        <v>0</v>
      </c>
      <c r="L228" s="8">
        <v>0</v>
      </c>
      <c r="M228" s="7">
        <v>0</v>
      </c>
      <c r="N228" s="4">
        <v>0</v>
      </c>
      <c r="O228" s="4">
        <v>0</v>
      </c>
      <c r="P228" s="8">
        <v>0</v>
      </c>
      <c r="Q228" s="7">
        <v>2</v>
      </c>
      <c r="R228" s="4">
        <v>14</v>
      </c>
      <c r="S228" s="4">
        <v>0</v>
      </c>
      <c r="T228" s="8">
        <v>0</v>
      </c>
      <c r="U228" s="7">
        <v>0</v>
      </c>
      <c r="V228" s="8">
        <v>0</v>
      </c>
    </row>
    <row r="229" spans="1:22" x14ac:dyDescent="0.2">
      <c r="A229" s="4" t="str">
        <f t="shared" ca="1" si="0"/>
        <v>Zay Flowers</v>
      </c>
      <c r="B229" s="4" t="str">
        <f ca="1">IFERROR(__xludf.DUMMYFUNCTION("INDEX(IFNA(REGEXEXTRACT(D229, ""([^ ]+)$"")))"),"BAL")</f>
        <v>BAL</v>
      </c>
      <c r="C229" s="4">
        <f t="shared" si="4"/>
        <v>2.6</v>
      </c>
      <c r="D229" s="4" t="s">
        <v>172</v>
      </c>
      <c r="E229" s="7" t="s">
        <v>357</v>
      </c>
      <c r="F229" s="6">
        <v>1</v>
      </c>
      <c r="G229" s="7">
        <v>0</v>
      </c>
      <c r="H229" s="4">
        <v>0</v>
      </c>
      <c r="I229" s="4">
        <v>0</v>
      </c>
      <c r="J229" s="4">
        <v>0</v>
      </c>
      <c r="K229" s="4">
        <v>0</v>
      </c>
      <c r="L229" s="8">
        <v>0</v>
      </c>
      <c r="M229" s="7">
        <v>1</v>
      </c>
      <c r="N229" s="4">
        <v>9</v>
      </c>
      <c r="O229" s="4">
        <v>0</v>
      </c>
      <c r="P229" s="8">
        <v>0</v>
      </c>
      <c r="Q229" s="7">
        <v>1</v>
      </c>
      <c r="R229" s="4">
        <v>12</v>
      </c>
      <c r="S229" s="4">
        <v>0</v>
      </c>
      <c r="T229" s="8">
        <v>0</v>
      </c>
      <c r="U229" s="7">
        <v>0</v>
      </c>
      <c r="V229" s="8">
        <v>0</v>
      </c>
    </row>
    <row r="230" spans="1:22" x14ac:dyDescent="0.2">
      <c r="A230" s="4" t="str">
        <f t="shared" ca="1" si="0"/>
        <v>Troy Franklin</v>
      </c>
      <c r="B230" s="4" t="str">
        <f ca="1">IFERROR(__xludf.DUMMYFUNCTION("INDEX(IFNA(REGEXEXTRACT(D230, ""([^ ]+)$"")))"),"DEN")</f>
        <v>DEN</v>
      </c>
      <c r="C230" s="4">
        <f t="shared" si="4"/>
        <v>2.2000000000000002</v>
      </c>
      <c r="D230" s="4" t="s">
        <v>440</v>
      </c>
      <c r="E230" s="7" t="s">
        <v>424</v>
      </c>
      <c r="F230" s="6">
        <v>1</v>
      </c>
      <c r="G230" s="7">
        <v>0</v>
      </c>
      <c r="H230" s="4">
        <v>0</v>
      </c>
      <c r="I230" s="4">
        <v>0</v>
      </c>
      <c r="J230" s="4">
        <v>0</v>
      </c>
      <c r="K230" s="4">
        <v>0</v>
      </c>
      <c r="L230" s="8">
        <v>0</v>
      </c>
      <c r="M230" s="7">
        <v>0</v>
      </c>
      <c r="N230" s="4">
        <v>0</v>
      </c>
      <c r="O230" s="4">
        <v>0</v>
      </c>
      <c r="P230" s="8">
        <v>0</v>
      </c>
      <c r="Q230" s="7">
        <v>2</v>
      </c>
      <c r="R230" s="4">
        <v>12</v>
      </c>
      <c r="S230" s="4">
        <v>0</v>
      </c>
      <c r="T230" s="8">
        <v>0</v>
      </c>
      <c r="U230" s="7">
        <v>0</v>
      </c>
      <c r="V230" s="8">
        <v>0</v>
      </c>
    </row>
    <row r="231" spans="1:22" x14ac:dyDescent="0.2">
      <c r="A231" s="4" t="str">
        <f t="shared" ca="1" si="0"/>
        <v>Feleipe Franks</v>
      </c>
      <c r="B231" s="4" t="str">
        <f ca="1">IFERROR(__xludf.DUMMYFUNCTION("INDEX(IFNA(REGEXEXTRACT(D231, ""([^ ]+)$"")))"),"CAR")</f>
        <v>CAR</v>
      </c>
      <c r="C231" s="4">
        <f t="shared" si="4"/>
        <v>1.7000000000000002</v>
      </c>
      <c r="D231" s="4" t="s">
        <v>1208</v>
      </c>
      <c r="E231" s="7" t="s">
        <v>96</v>
      </c>
      <c r="F231" s="6">
        <v>1</v>
      </c>
      <c r="G231" s="7">
        <v>0</v>
      </c>
      <c r="H231" s="4">
        <v>0</v>
      </c>
      <c r="I231" s="4">
        <v>0</v>
      </c>
      <c r="J231" s="4">
        <v>0</v>
      </c>
      <c r="K231" s="4">
        <v>0</v>
      </c>
      <c r="L231" s="8">
        <v>0</v>
      </c>
      <c r="M231" s="7">
        <v>0</v>
      </c>
      <c r="N231" s="4">
        <v>0</v>
      </c>
      <c r="O231" s="4">
        <v>0</v>
      </c>
      <c r="P231" s="8">
        <v>0</v>
      </c>
      <c r="Q231" s="7">
        <v>1</v>
      </c>
      <c r="R231" s="4">
        <v>12</v>
      </c>
      <c r="S231" s="4">
        <v>0</v>
      </c>
      <c r="T231" s="8">
        <v>0</v>
      </c>
      <c r="U231" s="7">
        <v>0</v>
      </c>
      <c r="V231" s="8">
        <v>0</v>
      </c>
    </row>
    <row r="232" spans="1:22" x14ac:dyDescent="0.2">
      <c r="A232" s="4" t="str">
        <f t="shared" ca="1" si="0"/>
        <v>Kenny Gainwell</v>
      </c>
      <c r="B232" s="4" t="str">
        <f ca="1">IFERROR(__xludf.DUMMYFUNCTION("INDEX(IFNA(REGEXEXTRACT(D232, ""([^ ]+)$"")))"),"PHI")</f>
        <v>PHI</v>
      </c>
      <c r="C232" s="4">
        <f t="shared" si="4"/>
        <v>3.3000000000000003</v>
      </c>
      <c r="D232" s="4" t="s">
        <v>241</v>
      </c>
      <c r="E232" s="7" t="s">
        <v>354</v>
      </c>
      <c r="F232" s="6">
        <v>1</v>
      </c>
      <c r="G232" s="7">
        <v>0</v>
      </c>
      <c r="H232" s="4">
        <v>0</v>
      </c>
      <c r="I232" s="4">
        <v>0</v>
      </c>
      <c r="J232" s="4">
        <v>0</v>
      </c>
      <c r="K232" s="4">
        <v>0</v>
      </c>
      <c r="L232" s="8">
        <v>0</v>
      </c>
      <c r="M232" s="7">
        <v>11</v>
      </c>
      <c r="N232" s="4">
        <v>14</v>
      </c>
      <c r="O232" s="4">
        <v>0</v>
      </c>
      <c r="P232" s="8">
        <v>0</v>
      </c>
      <c r="Q232" s="7">
        <v>2</v>
      </c>
      <c r="R232" s="4">
        <v>9</v>
      </c>
      <c r="S232" s="4">
        <v>0</v>
      </c>
      <c r="T232" s="8">
        <v>0</v>
      </c>
      <c r="U232" s="7">
        <v>0</v>
      </c>
      <c r="V232" s="8">
        <v>0</v>
      </c>
    </row>
    <row r="233" spans="1:22" x14ac:dyDescent="0.2">
      <c r="A233" s="4" t="str">
        <f t="shared" ca="1" si="0"/>
        <v>Dallin Holker</v>
      </c>
      <c r="B233" s="4" t="str">
        <f ca="1">IFERROR(__xludf.DUMMYFUNCTION("INDEX(IFNA(REGEXEXTRACT(D233, ""([^ ]+)$"")))"),"NO")</f>
        <v>NO</v>
      </c>
      <c r="C233" s="4">
        <f t="shared" si="4"/>
        <v>2.1</v>
      </c>
      <c r="D233" s="4" t="s">
        <v>598</v>
      </c>
      <c r="E233" s="7" t="s">
        <v>31</v>
      </c>
      <c r="F233" s="6">
        <v>1</v>
      </c>
      <c r="G233" s="7">
        <v>0</v>
      </c>
      <c r="H233" s="4">
        <v>0</v>
      </c>
      <c r="I233" s="4">
        <v>0</v>
      </c>
      <c r="J233" s="4">
        <v>0</v>
      </c>
      <c r="K233" s="4">
        <v>0</v>
      </c>
      <c r="L233" s="8">
        <v>0</v>
      </c>
      <c r="M233" s="7">
        <v>0</v>
      </c>
      <c r="N233" s="4">
        <v>0</v>
      </c>
      <c r="O233" s="4">
        <v>0</v>
      </c>
      <c r="P233" s="8">
        <v>0</v>
      </c>
      <c r="Q233" s="7">
        <v>2</v>
      </c>
      <c r="R233" s="4">
        <v>11</v>
      </c>
      <c r="S233" s="4">
        <v>0</v>
      </c>
      <c r="T233" s="8">
        <v>0</v>
      </c>
      <c r="U233" s="7">
        <v>0</v>
      </c>
      <c r="V233" s="8">
        <v>0</v>
      </c>
    </row>
    <row r="234" spans="1:22" x14ac:dyDescent="0.2">
      <c r="A234" s="4" t="str">
        <f t="shared" ca="1" si="0"/>
        <v>Tanner Hudson</v>
      </c>
      <c r="B234" s="4" t="str">
        <f ca="1">IFERROR(__xludf.DUMMYFUNCTION("INDEX(IFNA(REGEXEXTRACT(D234, ""([^ ]+)$"")))"),"CIN")</f>
        <v>CIN</v>
      </c>
      <c r="C234" s="4">
        <f t="shared" si="4"/>
        <v>1.6</v>
      </c>
      <c r="D234" s="4" t="s">
        <v>303</v>
      </c>
      <c r="E234" s="7" t="s">
        <v>425</v>
      </c>
      <c r="F234" s="6">
        <v>1</v>
      </c>
      <c r="G234" s="7">
        <v>0</v>
      </c>
      <c r="H234" s="4">
        <v>0</v>
      </c>
      <c r="I234" s="4">
        <v>0</v>
      </c>
      <c r="J234" s="4">
        <v>0</v>
      </c>
      <c r="K234" s="4">
        <v>0</v>
      </c>
      <c r="L234" s="8">
        <v>0</v>
      </c>
      <c r="M234" s="7">
        <v>0</v>
      </c>
      <c r="N234" s="4">
        <v>0</v>
      </c>
      <c r="O234" s="4">
        <v>0</v>
      </c>
      <c r="P234" s="8">
        <v>0</v>
      </c>
      <c r="Q234" s="7">
        <v>1</v>
      </c>
      <c r="R234" s="4">
        <v>11</v>
      </c>
      <c r="S234" s="4">
        <v>0</v>
      </c>
      <c r="T234" s="8">
        <v>0</v>
      </c>
      <c r="U234" s="7">
        <v>0</v>
      </c>
      <c r="V234" s="8">
        <v>0</v>
      </c>
    </row>
    <row r="235" spans="1:22" x14ac:dyDescent="0.2">
      <c r="A235" s="4" t="str">
        <f t="shared" ca="1" si="0"/>
        <v>Andrei Iosivas</v>
      </c>
      <c r="B235" s="4" t="str">
        <f ca="1">IFERROR(__xludf.DUMMYFUNCTION("INDEX(IFNA(REGEXEXTRACT(D235, ""([^ ]+)$"")))"),"CIN")</f>
        <v>CIN</v>
      </c>
      <c r="C235" s="4">
        <f t="shared" si="4"/>
        <v>2.2000000000000002</v>
      </c>
      <c r="D235" s="4" t="s">
        <v>217</v>
      </c>
      <c r="E235" s="7" t="s">
        <v>425</v>
      </c>
      <c r="F235" s="6">
        <v>1</v>
      </c>
      <c r="G235" s="7">
        <v>0</v>
      </c>
      <c r="H235" s="4">
        <v>0</v>
      </c>
      <c r="I235" s="4">
        <v>0</v>
      </c>
      <c r="J235" s="4">
        <v>0</v>
      </c>
      <c r="K235" s="4">
        <v>0</v>
      </c>
      <c r="L235" s="8">
        <v>0</v>
      </c>
      <c r="M235" s="7">
        <v>0</v>
      </c>
      <c r="N235" s="4">
        <v>0</v>
      </c>
      <c r="O235" s="4">
        <v>0</v>
      </c>
      <c r="P235" s="8">
        <v>0</v>
      </c>
      <c r="Q235" s="7">
        <v>2</v>
      </c>
      <c r="R235" s="4">
        <v>12</v>
      </c>
      <c r="S235" s="4">
        <v>0</v>
      </c>
      <c r="T235" s="8">
        <v>0</v>
      </c>
      <c r="U235" s="7">
        <v>0</v>
      </c>
      <c r="V235" s="8">
        <v>0</v>
      </c>
    </row>
    <row r="236" spans="1:22" x14ac:dyDescent="0.2">
      <c r="A236" s="4" t="str">
        <f t="shared" ca="1" si="0"/>
        <v>Van Jefferson</v>
      </c>
      <c r="B236" s="4" t="str">
        <f ca="1">IFERROR(__xludf.DUMMYFUNCTION("INDEX(IFNA(REGEXEXTRACT(D236, ""([^ ]+)$"")))"),"PIT")</f>
        <v>PIT</v>
      </c>
      <c r="C236" s="4">
        <f t="shared" si="4"/>
        <v>3.3</v>
      </c>
      <c r="D236" s="4" t="s">
        <v>307</v>
      </c>
      <c r="E236" s="7" t="s">
        <v>348</v>
      </c>
      <c r="F236" s="6">
        <v>1</v>
      </c>
      <c r="G236" s="7">
        <v>0</v>
      </c>
      <c r="H236" s="4">
        <v>0</v>
      </c>
      <c r="I236" s="4">
        <v>0</v>
      </c>
      <c r="J236" s="4">
        <v>0</v>
      </c>
      <c r="K236" s="4">
        <v>0</v>
      </c>
      <c r="L236" s="8">
        <v>0</v>
      </c>
      <c r="M236" s="7">
        <v>0</v>
      </c>
      <c r="N236" s="4">
        <v>0</v>
      </c>
      <c r="O236" s="4">
        <v>0</v>
      </c>
      <c r="P236" s="8">
        <v>0</v>
      </c>
      <c r="Q236" s="7">
        <v>3</v>
      </c>
      <c r="R236" s="4">
        <v>18</v>
      </c>
      <c r="S236" s="4">
        <v>0</v>
      </c>
      <c r="T236" s="8">
        <v>0</v>
      </c>
      <c r="U236" s="7">
        <v>0</v>
      </c>
      <c r="V236" s="8">
        <v>0</v>
      </c>
    </row>
    <row r="237" spans="1:22" x14ac:dyDescent="0.2">
      <c r="A237" s="4" t="str">
        <f t="shared" ca="1" si="0"/>
        <v>Diontae Johnson</v>
      </c>
      <c r="B237" s="4" t="str">
        <f ca="1">IFERROR(__xludf.DUMMYFUNCTION("INDEX(IFNA(REGEXEXTRACT(D237, ""([^ ]+)$"")))"),"BAL")</f>
        <v>BAL</v>
      </c>
      <c r="C237" s="4">
        <f t="shared" si="4"/>
        <v>2.2000000000000002</v>
      </c>
      <c r="D237" s="4" t="s">
        <v>248</v>
      </c>
      <c r="E237" s="7" t="s">
        <v>345</v>
      </c>
      <c r="F237" s="6">
        <v>1</v>
      </c>
      <c r="G237" s="7">
        <v>0</v>
      </c>
      <c r="H237" s="4">
        <v>0</v>
      </c>
      <c r="I237" s="4">
        <v>0</v>
      </c>
      <c r="J237" s="4">
        <v>0</v>
      </c>
      <c r="K237" s="4">
        <v>0</v>
      </c>
      <c r="L237" s="8">
        <v>0</v>
      </c>
      <c r="M237" s="7">
        <v>0</v>
      </c>
      <c r="N237" s="4">
        <v>0</v>
      </c>
      <c r="O237" s="4">
        <v>0</v>
      </c>
      <c r="P237" s="8">
        <v>0</v>
      </c>
      <c r="Q237" s="7">
        <v>2</v>
      </c>
      <c r="R237" s="4">
        <v>12</v>
      </c>
      <c r="S237" s="4">
        <v>0</v>
      </c>
      <c r="T237" s="8">
        <v>0</v>
      </c>
      <c r="U237" s="7">
        <v>0</v>
      </c>
      <c r="V237" s="8">
        <v>0</v>
      </c>
    </row>
    <row r="238" spans="1:22" x14ac:dyDescent="0.2">
      <c r="A238" s="4" t="str">
        <f t="shared" ca="1" si="0"/>
        <v>Roschon Johnson</v>
      </c>
      <c r="B238" s="4" t="str">
        <f ca="1">IFERROR(__xludf.DUMMYFUNCTION("INDEX(IFNA(REGEXEXTRACT(D238, ""([^ ]+)$"")))"),"CHI")</f>
        <v>CHI</v>
      </c>
      <c r="C238" s="4">
        <f t="shared" si="4"/>
        <v>4.4000000000000004</v>
      </c>
      <c r="D238" s="4" t="s">
        <v>429</v>
      </c>
      <c r="E238" s="7" t="s">
        <v>355</v>
      </c>
      <c r="F238" s="6">
        <v>1</v>
      </c>
      <c r="G238" s="7">
        <v>0</v>
      </c>
      <c r="H238" s="4">
        <v>0</v>
      </c>
      <c r="I238" s="4">
        <v>0</v>
      </c>
      <c r="J238" s="4">
        <v>0</v>
      </c>
      <c r="K238" s="4">
        <v>0</v>
      </c>
      <c r="L238" s="8">
        <v>0</v>
      </c>
      <c r="M238" s="7">
        <v>2</v>
      </c>
      <c r="N238" s="4">
        <v>3</v>
      </c>
      <c r="O238" s="4">
        <v>0</v>
      </c>
      <c r="P238" s="8">
        <v>0</v>
      </c>
      <c r="Q238" s="7">
        <v>5</v>
      </c>
      <c r="R238" s="4">
        <v>16</v>
      </c>
      <c r="S238" s="4">
        <v>0</v>
      </c>
      <c r="T238" s="8">
        <v>0</v>
      </c>
      <c r="U238" s="7">
        <v>0</v>
      </c>
      <c r="V238" s="8">
        <v>0</v>
      </c>
    </row>
    <row r="239" spans="1:22" x14ac:dyDescent="0.2">
      <c r="A239" s="4" t="str">
        <f t="shared" ca="1" si="0"/>
        <v>Ty Johnson</v>
      </c>
      <c r="B239" s="4" t="str">
        <f ca="1">IFERROR(__xludf.DUMMYFUNCTION("INDEX(IFNA(REGEXEXTRACT(D239, ""([^ ]+)$"")))"),"BUF")</f>
        <v>BUF</v>
      </c>
      <c r="C239" s="4">
        <f t="shared" si="4"/>
        <v>1.8</v>
      </c>
      <c r="D239" s="4" t="s">
        <v>309</v>
      </c>
      <c r="E239" s="7" t="s">
        <v>346</v>
      </c>
      <c r="F239" s="6">
        <v>1</v>
      </c>
      <c r="G239" s="7">
        <v>0</v>
      </c>
      <c r="H239" s="4">
        <v>0</v>
      </c>
      <c r="I239" s="4">
        <v>0</v>
      </c>
      <c r="J239" s="4">
        <v>0</v>
      </c>
      <c r="K239" s="4">
        <v>0</v>
      </c>
      <c r="L239" s="8">
        <v>0</v>
      </c>
      <c r="M239" s="7">
        <v>2</v>
      </c>
      <c r="N239" s="4">
        <v>13</v>
      </c>
      <c r="O239" s="4">
        <v>0</v>
      </c>
      <c r="P239" s="8">
        <v>0</v>
      </c>
      <c r="Q239" s="7">
        <v>1</v>
      </c>
      <c r="R239" s="4">
        <v>0</v>
      </c>
      <c r="S239" s="4">
        <v>0</v>
      </c>
      <c r="T239" s="8">
        <v>0</v>
      </c>
      <c r="U239" s="7">
        <v>0</v>
      </c>
      <c r="V239" s="8">
        <v>0</v>
      </c>
    </row>
    <row r="240" spans="1:22" x14ac:dyDescent="0.2">
      <c r="A240" s="4" t="str">
        <f t="shared" ca="1" si="0"/>
        <v>Hunter Luepke</v>
      </c>
      <c r="B240" s="4" t="str">
        <f ca="1">IFERROR(__xludf.DUMMYFUNCTION("INDEX(IFNA(REGEXEXTRACT(D240, ""([^ ]+)$"")))"),"DAL")</f>
        <v>DAL</v>
      </c>
      <c r="C240" s="4">
        <f t="shared" si="4"/>
        <v>1.5</v>
      </c>
      <c r="D240" s="4" t="s">
        <v>252</v>
      </c>
      <c r="E240" s="7" t="s">
        <v>19</v>
      </c>
      <c r="F240" s="6">
        <v>1</v>
      </c>
      <c r="G240" s="7">
        <v>0</v>
      </c>
      <c r="H240" s="4">
        <v>0</v>
      </c>
      <c r="I240" s="4">
        <v>0</v>
      </c>
      <c r="J240" s="4">
        <v>0</v>
      </c>
      <c r="K240" s="4">
        <v>0</v>
      </c>
      <c r="L240" s="8">
        <v>0</v>
      </c>
      <c r="M240" s="7">
        <v>3</v>
      </c>
      <c r="N240" s="4">
        <v>15</v>
      </c>
      <c r="O240" s="4">
        <v>0</v>
      </c>
      <c r="P240" s="8">
        <v>0</v>
      </c>
      <c r="Q240" s="7">
        <v>0</v>
      </c>
      <c r="R240" s="4">
        <v>0</v>
      </c>
      <c r="S240" s="4">
        <v>0</v>
      </c>
      <c r="T240" s="8">
        <v>0</v>
      </c>
      <c r="U240" s="7">
        <v>0</v>
      </c>
      <c r="V240" s="8">
        <v>0</v>
      </c>
    </row>
    <row r="241" spans="1:22" x14ac:dyDescent="0.2">
      <c r="A241" s="4" t="str">
        <f t="shared" ca="1" si="0"/>
        <v>Chris Manhertz</v>
      </c>
      <c r="B241" s="4" t="str">
        <f ca="1">IFERROR(__xludf.DUMMYFUNCTION("INDEX(IFNA(REGEXEXTRACT(D241, ""([^ ]+)$"")))"),"NYG")</f>
        <v>NYG</v>
      </c>
      <c r="C241" s="4">
        <f t="shared" si="4"/>
        <v>2.1</v>
      </c>
      <c r="D241" s="4" t="s">
        <v>584</v>
      </c>
      <c r="E241" s="7" t="s">
        <v>27</v>
      </c>
      <c r="F241" s="6">
        <v>1</v>
      </c>
      <c r="G241" s="7">
        <v>0</v>
      </c>
      <c r="H241" s="4">
        <v>0</v>
      </c>
      <c r="I241" s="4">
        <v>0</v>
      </c>
      <c r="J241" s="4">
        <v>0</v>
      </c>
      <c r="K241" s="4">
        <v>0</v>
      </c>
      <c r="L241" s="8">
        <v>0</v>
      </c>
      <c r="M241" s="7">
        <v>0</v>
      </c>
      <c r="N241" s="4">
        <v>0</v>
      </c>
      <c r="O241" s="4">
        <v>0</v>
      </c>
      <c r="P241" s="8">
        <v>0</v>
      </c>
      <c r="Q241" s="7">
        <v>1</v>
      </c>
      <c r="R241" s="4">
        <v>16</v>
      </c>
      <c r="S241" s="4">
        <v>0</v>
      </c>
      <c r="T241" s="8">
        <v>0</v>
      </c>
      <c r="U241" s="7">
        <v>0</v>
      </c>
      <c r="V241" s="8">
        <v>0</v>
      </c>
    </row>
    <row r="242" spans="1:22" x14ac:dyDescent="0.2">
      <c r="A242" s="4" t="str">
        <f t="shared" ca="1" si="0"/>
        <v>Keaton Mitchell</v>
      </c>
      <c r="B242" s="4" t="str">
        <f ca="1">IFERROR(__xludf.DUMMYFUNCTION("INDEX(IFNA(REGEXEXTRACT(D242, ""([^ ]+)$"")))"),"BAL")</f>
        <v>BAL</v>
      </c>
      <c r="C242" s="4">
        <f t="shared" si="4"/>
        <v>1</v>
      </c>
      <c r="D242" s="4" t="s">
        <v>580</v>
      </c>
      <c r="E242" s="7" t="s">
        <v>357</v>
      </c>
      <c r="F242" s="6">
        <v>1</v>
      </c>
      <c r="G242" s="7">
        <v>0</v>
      </c>
      <c r="H242" s="4">
        <v>0</v>
      </c>
      <c r="I242" s="4">
        <v>0</v>
      </c>
      <c r="J242" s="4">
        <v>0</v>
      </c>
      <c r="K242" s="4">
        <v>0</v>
      </c>
      <c r="L242" s="8">
        <v>0</v>
      </c>
      <c r="M242" s="7">
        <v>4</v>
      </c>
      <c r="N242" s="4">
        <v>10</v>
      </c>
      <c r="O242" s="4">
        <v>0</v>
      </c>
      <c r="P242" s="8">
        <v>0</v>
      </c>
      <c r="Q242" s="7">
        <v>0</v>
      </c>
      <c r="R242" s="4">
        <v>0</v>
      </c>
      <c r="S242" s="4">
        <v>0</v>
      </c>
      <c r="T242" s="8">
        <v>0</v>
      </c>
      <c r="U242" s="7">
        <v>0</v>
      </c>
      <c r="V242" s="8">
        <v>0</v>
      </c>
    </row>
    <row r="243" spans="1:22" x14ac:dyDescent="0.2">
      <c r="A243" s="4" t="str">
        <f t="shared" ca="1" si="0"/>
        <v>Luke Musgrave</v>
      </c>
      <c r="B243" s="4" t="str">
        <f ca="1">IFERROR(__xludf.DUMMYFUNCTION("INDEX(IFNA(REGEXEXTRACT(D243, ""([^ ]+)$"")))"),"GB")</f>
        <v>GB</v>
      </c>
      <c r="C243" s="4">
        <f t="shared" si="4"/>
        <v>2.4000000000000004</v>
      </c>
      <c r="D243" s="4" t="s">
        <v>410</v>
      </c>
      <c r="E243" s="7" t="s">
        <v>343</v>
      </c>
      <c r="F243" s="6">
        <v>1</v>
      </c>
      <c r="G243" s="7">
        <v>0</v>
      </c>
      <c r="H243" s="4">
        <v>0</v>
      </c>
      <c r="I243" s="4">
        <v>0</v>
      </c>
      <c r="J243" s="4">
        <v>0</v>
      </c>
      <c r="K243" s="4">
        <v>0</v>
      </c>
      <c r="L243" s="8">
        <v>0</v>
      </c>
      <c r="M243" s="7">
        <v>0</v>
      </c>
      <c r="N243" s="4">
        <v>0</v>
      </c>
      <c r="O243" s="4">
        <v>0</v>
      </c>
      <c r="P243" s="8">
        <v>0</v>
      </c>
      <c r="Q243" s="7">
        <v>1</v>
      </c>
      <c r="R243" s="4">
        <v>19</v>
      </c>
      <c r="S243" s="4">
        <v>0</v>
      </c>
      <c r="T243" s="8">
        <v>0</v>
      </c>
      <c r="U243" s="7">
        <v>0</v>
      </c>
      <c r="V243" s="8">
        <v>0</v>
      </c>
    </row>
    <row r="244" spans="1:22" x14ac:dyDescent="0.2">
      <c r="A244" s="4" t="str">
        <f t="shared" ca="1" si="0"/>
        <v>Rome Odunze</v>
      </c>
      <c r="B244" s="4" t="str">
        <f ca="1">IFERROR(__xludf.DUMMYFUNCTION("INDEX(IFNA(REGEXEXTRACT(D244, ""([^ ]+)$"")))"),"CHI")</f>
        <v>CHI</v>
      </c>
      <c r="C244" s="4">
        <f t="shared" si="4"/>
        <v>2.8</v>
      </c>
      <c r="D244" s="4" t="s">
        <v>261</v>
      </c>
      <c r="E244" s="7" t="s">
        <v>355</v>
      </c>
      <c r="F244" s="6">
        <v>1</v>
      </c>
      <c r="G244" s="7">
        <v>0</v>
      </c>
      <c r="H244" s="4">
        <v>0</v>
      </c>
      <c r="I244" s="4">
        <v>0</v>
      </c>
      <c r="J244" s="4">
        <v>0</v>
      </c>
      <c r="K244" s="4">
        <v>0</v>
      </c>
      <c r="L244" s="8">
        <v>0</v>
      </c>
      <c r="M244" s="7">
        <v>0</v>
      </c>
      <c r="N244" s="4">
        <v>0</v>
      </c>
      <c r="O244" s="4">
        <v>0</v>
      </c>
      <c r="P244" s="8">
        <v>0</v>
      </c>
      <c r="Q244" s="7">
        <v>2</v>
      </c>
      <c r="R244" s="4">
        <v>18</v>
      </c>
      <c r="S244" s="4">
        <v>0</v>
      </c>
      <c r="T244" s="8">
        <v>0</v>
      </c>
      <c r="U244" s="7">
        <v>0</v>
      </c>
      <c r="V244" s="8">
        <v>0</v>
      </c>
    </row>
    <row r="245" spans="1:22" x14ac:dyDescent="0.2">
      <c r="A245" s="4" t="str">
        <f t="shared" ca="1" si="0"/>
        <v>Bryce Oliver</v>
      </c>
      <c r="B245" s="4" t="str">
        <f ca="1">IFERROR(__xludf.DUMMYFUNCTION("INDEX(IFNA(REGEXEXTRACT(D245, ""([^ ]+)$"")))"),"TEN")</f>
        <v>TEN</v>
      </c>
      <c r="C245" s="4">
        <f t="shared" si="4"/>
        <v>2</v>
      </c>
      <c r="D245" s="4" t="s">
        <v>558</v>
      </c>
      <c r="E245" s="7" t="s">
        <v>25</v>
      </c>
      <c r="F245" s="6">
        <v>1</v>
      </c>
      <c r="G245" s="7">
        <v>0</v>
      </c>
      <c r="H245" s="4">
        <v>0</v>
      </c>
      <c r="I245" s="4">
        <v>0</v>
      </c>
      <c r="J245" s="4">
        <v>0</v>
      </c>
      <c r="K245" s="4">
        <v>0</v>
      </c>
      <c r="L245" s="8">
        <v>0</v>
      </c>
      <c r="M245" s="7">
        <v>0</v>
      </c>
      <c r="N245" s="4">
        <v>0</v>
      </c>
      <c r="O245" s="4">
        <v>0</v>
      </c>
      <c r="P245" s="8">
        <v>0</v>
      </c>
      <c r="Q245" s="7">
        <v>1</v>
      </c>
      <c r="R245" s="4">
        <v>15</v>
      </c>
      <c r="S245" s="4">
        <v>0</v>
      </c>
      <c r="T245" s="8">
        <v>0</v>
      </c>
      <c r="U245" s="7">
        <v>0</v>
      </c>
      <c r="V245" s="8">
        <v>0</v>
      </c>
    </row>
    <row r="246" spans="1:22" x14ac:dyDescent="0.2">
      <c r="A246" s="4" t="str">
        <f t="shared" ca="1" si="0"/>
        <v>Josh Oliver</v>
      </c>
      <c r="B246" s="4" t="str">
        <f ca="1">IFERROR(__xludf.DUMMYFUNCTION("INDEX(IFNA(REGEXEXTRACT(D246, ""([^ ]+)$"")))"),"MIN")</f>
        <v>MIN</v>
      </c>
      <c r="C246" s="4">
        <f t="shared" si="4"/>
        <v>2.6</v>
      </c>
      <c r="D246" s="4" t="s">
        <v>220</v>
      </c>
      <c r="E246" s="7" t="s">
        <v>56</v>
      </c>
      <c r="F246" s="6">
        <v>1</v>
      </c>
      <c r="G246" s="7">
        <v>0</v>
      </c>
      <c r="H246" s="4">
        <v>0</v>
      </c>
      <c r="I246" s="4">
        <v>0</v>
      </c>
      <c r="J246" s="4">
        <v>0</v>
      </c>
      <c r="K246" s="4">
        <v>0</v>
      </c>
      <c r="L246" s="8">
        <v>0</v>
      </c>
      <c r="M246" s="7">
        <v>0</v>
      </c>
      <c r="N246" s="4">
        <v>0</v>
      </c>
      <c r="O246" s="4">
        <v>0</v>
      </c>
      <c r="P246" s="8">
        <v>0</v>
      </c>
      <c r="Q246" s="7">
        <v>2</v>
      </c>
      <c r="R246" s="4">
        <v>16</v>
      </c>
      <c r="S246" s="4">
        <v>0</v>
      </c>
      <c r="T246" s="8">
        <v>0</v>
      </c>
      <c r="U246" s="7">
        <v>0</v>
      </c>
      <c r="V246" s="8">
        <v>0</v>
      </c>
    </row>
    <row r="247" spans="1:22" x14ac:dyDescent="0.2">
      <c r="A247" s="4" t="str">
        <f t="shared" ca="1" si="0"/>
        <v>Tim Patrick</v>
      </c>
      <c r="B247" s="4" t="str">
        <f ca="1">IFERROR(__xludf.DUMMYFUNCTION("INDEX(IFNA(REGEXEXTRACT(D247, ""([^ ]+)$"")))"),"DET")</f>
        <v>DET</v>
      </c>
      <c r="C247" s="4">
        <f t="shared" si="4"/>
        <v>2.5</v>
      </c>
      <c r="D247" s="4" t="s">
        <v>391</v>
      </c>
      <c r="E247" s="7" t="s">
        <v>155</v>
      </c>
      <c r="F247" s="6">
        <v>1</v>
      </c>
      <c r="G247" s="7">
        <v>0</v>
      </c>
      <c r="H247" s="4">
        <v>0</v>
      </c>
      <c r="I247" s="4">
        <v>0</v>
      </c>
      <c r="J247" s="4">
        <v>0</v>
      </c>
      <c r="K247" s="4">
        <v>0</v>
      </c>
      <c r="L247" s="8">
        <v>0</v>
      </c>
      <c r="M247" s="7">
        <v>0</v>
      </c>
      <c r="N247" s="4">
        <v>0</v>
      </c>
      <c r="O247" s="4">
        <v>0</v>
      </c>
      <c r="P247" s="8">
        <v>0</v>
      </c>
      <c r="Q247" s="7">
        <v>2</v>
      </c>
      <c r="R247" s="4">
        <v>15</v>
      </c>
      <c r="S247" s="4">
        <v>0</v>
      </c>
      <c r="T247" s="8">
        <v>0</v>
      </c>
      <c r="U247" s="7">
        <v>0</v>
      </c>
      <c r="V247" s="8">
        <v>0</v>
      </c>
    </row>
    <row r="248" spans="1:22" x14ac:dyDescent="0.2">
      <c r="A248" s="4" t="str">
        <f t="shared" ca="1" si="0"/>
        <v>Samaje Perine</v>
      </c>
      <c r="B248" s="4" t="str">
        <f ca="1">IFERROR(__xludf.DUMMYFUNCTION("INDEX(IFNA(REGEXEXTRACT(D248, ""([^ ]+)$"")))"),"KC")</f>
        <v>KC</v>
      </c>
      <c r="C248" s="4">
        <f t="shared" si="4"/>
        <v>1.9</v>
      </c>
      <c r="D248" s="4" t="s">
        <v>266</v>
      </c>
      <c r="E248" s="7" t="s">
        <v>356</v>
      </c>
      <c r="F248" s="6">
        <v>1</v>
      </c>
      <c r="G248" s="7">
        <v>0</v>
      </c>
      <c r="H248" s="4">
        <v>0</v>
      </c>
      <c r="I248" s="4">
        <v>0</v>
      </c>
      <c r="J248" s="4">
        <v>0</v>
      </c>
      <c r="K248" s="4">
        <v>0</v>
      </c>
      <c r="L248" s="8">
        <v>0</v>
      </c>
      <c r="M248" s="7">
        <v>1</v>
      </c>
      <c r="N248" s="4">
        <v>1</v>
      </c>
      <c r="O248" s="4">
        <v>0</v>
      </c>
      <c r="P248" s="8">
        <v>0</v>
      </c>
      <c r="Q248" s="7">
        <v>1</v>
      </c>
      <c r="R248" s="4">
        <v>13</v>
      </c>
      <c r="S248" s="4">
        <v>0</v>
      </c>
      <c r="T248" s="8">
        <v>0</v>
      </c>
      <c r="U248" s="7">
        <v>0</v>
      </c>
      <c r="V248" s="8">
        <v>0</v>
      </c>
    </row>
    <row r="249" spans="1:22" x14ac:dyDescent="0.2">
      <c r="A249" s="4" t="str">
        <f t="shared" ca="1" si="0"/>
        <v>Kyle Pitts</v>
      </c>
      <c r="B249" s="4" t="str">
        <f ca="1">IFERROR(__xludf.DUMMYFUNCTION("INDEX(IFNA(REGEXEXTRACT(D249, ""([^ ]+)$"")))"),"ATL")</f>
        <v>ATL</v>
      </c>
      <c r="C249" s="4">
        <f t="shared" si="4"/>
        <v>2.5</v>
      </c>
      <c r="D249" s="4" t="s">
        <v>137</v>
      </c>
      <c r="E249" s="7" t="s">
        <v>29</v>
      </c>
      <c r="F249" s="6">
        <v>1</v>
      </c>
      <c r="G249" s="7">
        <v>0</v>
      </c>
      <c r="H249" s="4">
        <v>0</v>
      </c>
      <c r="I249" s="4">
        <v>0</v>
      </c>
      <c r="J249" s="4">
        <v>0</v>
      </c>
      <c r="K249" s="4">
        <v>0</v>
      </c>
      <c r="L249" s="8">
        <v>0</v>
      </c>
      <c r="M249" s="7">
        <v>0</v>
      </c>
      <c r="N249" s="4">
        <v>0</v>
      </c>
      <c r="O249" s="4">
        <v>0</v>
      </c>
      <c r="P249" s="8">
        <v>0</v>
      </c>
      <c r="Q249" s="7">
        <v>2</v>
      </c>
      <c r="R249" s="4">
        <v>15</v>
      </c>
      <c r="S249" s="4">
        <v>0</v>
      </c>
      <c r="T249" s="8">
        <v>0</v>
      </c>
      <c r="U249" s="7">
        <v>0</v>
      </c>
      <c r="V249" s="8">
        <v>0</v>
      </c>
    </row>
    <row r="250" spans="1:22" x14ac:dyDescent="0.2">
      <c r="A250" s="4" t="str">
        <f t="shared" ca="1" si="0"/>
        <v>Kalif Raymond</v>
      </c>
      <c r="B250" s="4" t="str">
        <f ca="1">IFERROR(__xludf.DUMMYFUNCTION("INDEX(IFNA(REGEXEXTRACT(D250, ""([^ ]+)$"")))"),"DET")</f>
        <v>DET</v>
      </c>
      <c r="C250" s="4">
        <f t="shared" si="4"/>
        <v>1.6</v>
      </c>
      <c r="D250" s="4" t="s">
        <v>268</v>
      </c>
      <c r="E250" s="7" t="s">
        <v>155</v>
      </c>
      <c r="F250" s="6">
        <v>1</v>
      </c>
      <c r="G250" s="7">
        <v>0</v>
      </c>
      <c r="H250" s="4">
        <v>0</v>
      </c>
      <c r="I250" s="4">
        <v>0</v>
      </c>
      <c r="J250" s="4">
        <v>0</v>
      </c>
      <c r="K250" s="4">
        <v>0</v>
      </c>
      <c r="L250" s="8">
        <v>0</v>
      </c>
      <c r="M250" s="7">
        <v>0</v>
      </c>
      <c r="N250" s="4">
        <v>0</v>
      </c>
      <c r="O250" s="4">
        <v>0</v>
      </c>
      <c r="P250" s="8">
        <v>0</v>
      </c>
      <c r="Q250" s="7">
        <v>1</v>
      </c>
      <c r="R250" s="4">
        <v>11</v>
      </c>
      <c r="S250" s="4">
        <v>0</v>
      </c>
      <c r="T250" s="8">
        <v>0</v>
      </c>
      <c r="U250" s="7">
        <v>0</v>
      </c>
      <c r="V250" s="8">
        <v>0</v>
      </c>
    </row>
    <row r="251" spans="1:22" x14ac:dyDescent="0.2">
      <c r="A251" s="4" t="str">
        <f t="shared" ca="1" si="0"/>
        <v>Josh Reynolds</v>
      </c>
      <c r="B251" s="4" t="str">
        <f ca="1">IFERROR(__xludf.DUMMYFUNCTION("INDEX(IFNA(REGEXEXTRACT(D251, ""([^ ]+)$"")))"),"JAX")</f>
        <v>JAX</v>
      </c>
      <c r="C251" s="4">
        <f t="shared" si="4"/>
        <v>1.6</v>
      </c>
      <c r="D251" s="4" t="s">
        <v>180</v>
      </c>
      <c r="E251" s="7" t="s">
        <v>35</v>
      </c>
      <c r="F251" s="6">
        <v>1</v>
      </c>
      <c r="G251" s="7">
        <v>0</v>
      </c>
      <c r="H251" s="4">
        <v>0</v>
      </c>
      <c r="I251" s="4">
        <v>0</v>
      </c>
      <c r="J251" s="4">
        <v>0</v>
      </c>
      <c r="K251" s="4">
        <v>0</v>
      </c>
      <c r="L251" s="8">
        <v>0</v>
      </c>
      <c r="M251" s="7">
        <v>0</v>
      </c>
      <c r="N251" s="4">
        <v>0</v>
      </c>
      <c r="O251" s="4">
        <v>0</v>
      </c>
      <c r="P251" s="8">
        <v>0</v>
      </c>
      <c r="Q251" s="7">
        <v>1</v>
      </c>
      <c r="R251" s="4">
        <v>11</v>
      </c>
      <c r="S251" s="4">
        <v>0</v>
      </c>
      <c r="T251" s="8">
        <v>0</v>
      </c>
      <c r="U251" s="7">
        <v>0</v>
      </c>
      <c r="V251" s="8">
        <v>0</v>
      </c>
    </row>
    <row r="252" spans="1:22" x14ac:dyDescent="0.2">
      <c r="A252" s="4" t="str">
        <f t="shared" ca="1" si="0"/>
        <v>Patrick Ricard</v>
      </c>
      <c r="B252" s="4" t="str">
        <f ca="1">IFERROR(__xludf.DUMMYFUNCTION("INDEX(IFNA(REGEXEXTRACT(D252, ""([^ ]+)$"")))"),"BAL")</f>
        <v>BAL</v>
      </c>
      <c r="C252" s="4">
        <f t="shared" si="4"/>
        <v>1.9000000000000001</v>
      </c>
      <c r="D252" s="4" t="s">
        <v>468</v>
      </c>
      <c r="E252" s="7" t="s">
        <v>357</v>
      </c>
      <c r="F252" s="6">
        <v>1</v>
      </c>
      <c r="G252" s="7">
        <v>0</v>
      </c>
      <c r="H252" s="4">
        <v>0</v>
      </c>
      <c r="I252" s="4">
        <v>0</v>
      </c>
      <c r="J252" s="4">
        <v>0</v>
      </c>
      <c r="K252" s="4">
        <v>0</v>
      </c>
      <c r="L252" s="8">
        <v>0</v>
      </c>
      <c r="M252" s="7">
        <v>0</v>
      </c>
      <c r="N252" s="4">
        <v>0</v>
      </c>
      <c r="O252" s="4">
        <v>0</v>
      </c>
      <c r="P252" s="8">
        <v>0</v>
      </c>
      <c r="Q252" s="7">
        <v>1</v>
      </c>
      <c r="R252" s="4">
        <v>14</v>
      </c>
      <c r="S252" s="4">
        <v>0</v>
      </c>
      <c r="T252" s="8">
        <v>0</v>
      </c>
      <c r="U252" s="7">
        <v>0</v>
      </c>
      <c r="V252" s="8">
        <v>0</v>
      </c>
    </row>
    <row r="253" spans="1:22" x14ac:dyDescent="0.2">
      <c r="A253" s="4" t="str">
        <f t="shared" ca="1" si="0"/>
        <v>Brian Robinson</v>
      </c>
      <c r="B253" s="4" t="str">
        <f ca="1">IFERROR(__xludf.DUMMYFUNCTION("INDEX(IFNA(REGEXEXTRACT(D253, ""([^ ]+)$"")))"),"WAS")</f>
        <v>WAS</v>
      </c>
      <c r="C253" s="4">
        <f t="shared" si="4"/>
        <v>2.1</v>
      </c>
      <c r="D253" s="4" t="s">
        <v>78</v>
      </c>
      <c r="E253" s="7" t="s">
        <v>338</v>
      </c>
      <c r="F253" s="6">
        <v>1</v>
      </c>
      <c r="G253" s="7">
        <v>0</v>
      </c>
      <c r="H253" s="4">
        <v>0</v>
      </c>
      <c r="I253" s="4">
        <v>0</v>
      </c>
      <c r="J253" s="4">
        <v>0</v>
      </c>
      <c r="K253" s="4">
        <v>0</v>
      </c>
      <c r="L253" s="8">
        <v>0</v>
      </c>
      <c r="M253" s="7">
        <v>5</v>
      </c>
      <c r="N253" s="4">
        <v>10</v>
      </c>
      <c r="O253" s="4">
        <v>0</v>
      </c>
      <c r="P253" s="8">
        <v>0</v>
      </c>
      <c r="Q253" s="7">
        <v>1</v>
      </c>
      <c r="R253" s="4">
        <v>6</v>
      </c>
      <c r="S253" s="4">
        <v>0</v>
      </c>
      <c r="T253" s="8">
        <v>0</v>
      </c>
      <c r="U253" s="7">
        <v>0</v>
      </c>
      <c r="V253" s="8">
        <v>0</v>
      </c>
    </row>
    <row r="254" spans="1:22" x14ac:dyDescent="0.2">
      <c r="A254" s="4" t="str">
        <f t="shared" ca="1" si="0"/>
        <v>Drew Sample</v>
      </c>
      <c r="B254" s="4" t="str">
        <f ca="1">IFERROR(__xludf.DUMMYFUNCTION("INDEX(IFNA(REGEXEXTRACT(D254, ""([^ ]+)$"")))"),"CIN")</f>
        <v>CIN</v>
      </c>
      <c r="C254" s="4">
        <f t="shared" si="4"/>
        <v>3.4000000000000004</v>
      </c>
      <c r="D254" s="4" t="s">
        <v>378</v>
      </c>
      <c r="E254" s="7" t="s">
        <v>425</v>
      </c>
      <c r="F254" s="6">
        <v>1</v>
      </c>
      <c r="G254" s="7">
        <v>0</v>
      </c>
      <c r="H254" s="4">
        <v>0</v>
      </c>
      <c r="I254" s="4">
        <v>0</v>
      </c>
      <c r="J254" s="4">
        <v>0</v>
      </c>
      <c r="K254" s="4">
        <v>0</v>
      </c>
      <c r="L254" s="8">
        <v>0</v>
      </c>
      <c r="M254" s="7">
        <v>0</v>
      </c>
      <c r="N254" s="4">
        <v>0</v>
      </c>
      <c r="O254" s="4">
        <v>0</v>
      </c>
      <c r="P254" s="8">
        <v>0</v>
      </c>
      <c r="Q254" s="7">
        <v>4</v>
      </c>
      <c r="R254" s="4">
        <v>14</v>
      </c>
      <c r="S254" s="4">
        <v>0</v>
      </c>
      <c r="T254" s="8">
        <v>0</v>
      </c>
      <c r="U254" s="7">
        <v>0</v>
      </c>
      <c r="V254" s="8">
        <v>0</v>
      </c>
    </row>
    <row r="255" spans="1:22" x14ac:dyDescent="0.2">
      <c r="A255" s="4" t="str">
        <f t="shared" ca="1" si="0"/>
        <v>Eric Saubert</v>
      </c>
      <c r="B255" s="4" t="str">
        <f ca="1">IFERROR(__xludf.DUMMYFUNCTION("INDEX(IFNA(REGEXEXTRACT(D255, ""([^ ]+)$"")))"),"SF")</f>
        <v>SF</v>
      </c>
      <c r="C255" s="4">
        <f t="shared" si="4"/>
        <v>3.7</v>
      </c>
      <c r="D255" s="4" t="s">
        <v>379</v>
      </c>
      <c r="E255" s="7" t="s">
        <v>359</v>
      </c>
      <c r="F255" s="6">
        <v>1</v>
      </c>
      <c r="G255" s="7">
        <v>0</v>
      </c>
      <c r="H255" s="4">
        <v>0</v>
      </c>
      <c r="I255" s="4">
        <v>0</v>
      </c>
      <c r="J255" s="4">
        <v>0</v>
      </c>
      <c r="K255" s="4">
        <v>0</v>
      </c>
      <c r="L255" s="8">
        <v>0</v>
      </c>
      <c r="M255" s="7">
        <v>0</v>
      </c>
      <c r="N255" s="4">
        <v>0</v>
      </c>
      <c r="O255" s="4">
        <v>0</v>
      </c>
      <c r="P255" s="8">
        <v>0</v>
      </c>
      <c r="Q255" s="7">
        <v>4</v>
      </c>
      <c r="R255" s="4">
        <v>17</v>
      </c>
      <c r="S255" s="4">
        <v>0</v>
      </c>
      <c r="T255" s="8">
        <v>0</v>
      </c>
      <c r="U255" s="7">
        <v>0</v>
      </c>
      <c r="V255" s="8">
        <v>0</v>
      </c>
    </row>
    <row r="256" spans="1:22" x14ac:dyDescent="0.2">
      <c r="A256" s="4" t="str">
        <f t="shared" ca="1" si="0"/>
        <v>Luke Schoonmaker</v>
      </c>
      <c r="B256" s="4" t="str">
        <f ca="1">IFERROR(__xludf.DUMMYFUNCTION("INDEX(IFNA(REGEXEXTRACT(D256, ""([^ ]+)$"")))"),"DAL")</f>
        <v>DAL</v>
      </c>
      <c r="C256" s="4">
        <f t="shared" si="4"/>
        <v>2.6</v>
      </c>
      <c r="D256" s="4" t="s">
        <v>369</v>
      </c>
      <c r="E256" s="7" t="s">
        <v>19</v>
      </c>
      <c r="F256" s="6">
        <v>1</v>
      </c>
      <c r="G256" s="7">
        <v>0</v>
      </c>
      <c r="H256" s="4">
        <v>0</v>
      </c>
      <c r="I256" s="4">
        <v>0</v>
      </c>
      <c r="J256" s="4">
        <v>0</v>
      </c>
      <c r="K256" s="4">
        <v>0</v>
      </c>
      <c r="L256" s="8">
        <v>0</v>
      </c>
      <c r="M256" s="7">
        <v>0</v>
      </c>
      <c r="N256" s="4">
        <v>0</v>
      </c>
      <c r="O256" s="4">
        <v>0</v>
      </c>
      <c r="P256" s="8">
        <v>0</v>
      </c>
      <c r="Q256" s="7">
        <v>2</v>
      </c>
      <c r="R256" s="4">
        <v>16</v>
      </c>
      <c r="S256" s="4">
        <v>0</v>
      </c>
      <c r="T256" s="8">
        <v>0</v>
      </c>
      <c r="U256" s="7">
        <v>0</v>
      </c>
      <c r="V256" s="8">
        <v>0</v>
      </c>
    </row>
    <row r="257" spans="1:22" x14ac:dyDescent="0.2">
      <c r="A257" s="4" t="str">
        <f t="shared" ca="1" si="0"/>
        <v>Sterling Shepard</v>
      </c>
      <c r="B257" s="4" t="str">
        <f ca="1">IFERROR(__xludf.DUMMYFUNCTION("INDEX(IFNA(REGEXEXTRACT(D257, ""([^ ]+)$"")))"),"TB")</f>
        <v>TB</v>
      </c>
      <c r="C257" s="4">
        <f t="shared" si="4"/>
        <v>1.6</v>
      </c>
      <c r="D257" s="4" t="s">
        <v>469</v>
      </c>
      <c r="E257" s="7" t="s">
        <v>350</v>
      </c>
      <c r="F257" s="6">
        <v>1</v>
      </c>
      <c r="G257" s="7">
        <v>0</v>
      </c>
      <c r="H257" s="4">
        <v>0</v>
      </c>
      <c r="I257" s="4">
        <v>0</v>
      </c>
      <c r="J257" s="4">
        <v>0</v>
      </c>
      <c r="K257" s="4">
        <v>0</v>
      </c>
      <c r="L257" s="8">
        <v>0</v>
      </c>
      <c r="M257" s="7">
        <v>0</v>
      </c>
      <c r="N257" s="4">
        <v>0</v>
      </c>
      <c r="O257" s="4">
        <v>0</v>
      </c>
      <c r="P257" s="8">
        <v>0</v>
      </c>
      <c r="Q257" s="7">
        <v>1</v>
      </c>
      <c r="R257" s="4">
        <v>11</v>
      </c>
      <c r="S257" s="4">
        <v>0</v>
      </c>
      <c r="T257" s="8">
        <v>0</v>
      </c>
      <c r="U257" s="7">
        <v>0</v>
      </c>
      <c r="V257" s="8">
        <v>0</v>
      </c>
    </row>
    <row r="258" spans="1:22" x14ac:dyDescent="0.2">
      <c r="A258" s="4" t="str">
        <f t="shared" ref="A258:A302" ca="1" si="5">LEFT(D258,LEN(D258)-LEN(B258)-1)</f>
        <v>Trent Taylor</v>
      </c>
      <c r="B258" s="4" t="str">
        <f ca="1">IFERROR(__xludf.DUMMYFUNCTION("INDEX(IFNA(REGEXEXTRACT(D258, ""([^ ]+)$"")))"),"SF")</f>
        <v>SF</v>
      </c>
      <c r="C258" s="4">
        <f t="shared" si="4"/>
        <v>1.6</v>
      </c>
      <c r="D258" s="4" t="s">
        <v>1209</v>
      </c>
      <c r="E258" s="7" t="s">
        <v>359</v>
      </c>
      <c r="F258" s="6">
        <v>1</v>
      </c>
      <c r="G258" s="7">
        <v>0</v>
      </c>
      <c r="H258" s="4">
        <v>0</v>
      </c>
      <c r="I258" s="4">
        <v>0</v>
      </c>
      <c r="J258" s="4">
        <v>0</v>
      </c>
      <c r="K258" s="4">
        <v>0</v>
      </c>
      <c r="L258" s="8">
        <v>0</v>
      </c>
      <c r="M258" s="7">
        <v>0</v>
      </c>
      <c r="N258" s="4">
        <v>0</v>
      </c>
      <c r="O258" s="4">
        <v>0</v>
      </c>
      <c r="P258" s="8">
        <v>0</v>
      </c>
      <c r="Q258" s="7">
        <v>1</v>
      </c>
      <c r="R258" s="4">
        <v>11</v>
      </c>
      <c r="S258" s="4">
        <v>0</v>
      </c>
      <c r="T258" s="8">
        <v>0</v>
      </c>
      <c r="U258" s="7">
        <v>0</v>
      </c>
      <c r="V258" s="8">
        <v>0</v>
      </c>
    </row>
    <row r="259" spans="1:22" x14ac:dyDescent="0.2">
      <c r="A259" s="4" t="str">
        <f t="shared" ca="1" si="5"/>
        <v>Sean Tucker</v>
      </c>
      <c r="B259" s="4" t="str">
        <f ca="1">IFERROR(__xludf.DUMMYFUNCTION("INDEX(IFNA(REGEXEXTRACT(D259, ""([^ ]+)$"")))"),"TB")</f>
        <v>TB</v>
      </c>
      <c r="C259" s="4">
        <f t="shared" ref="C259:C302" si="6">Pts_PA*G259+Pts_PC*H259+Pts_PY*I259+Pts_PTD*J259+Pts_PI*K259+Pts_P2*L259+Pts_RA*M259+Pts_RY*N259+Pts_RTD*O259+Pts_R2*P259+Pts_Res*Q259+Pts_ReY*R259+Pts_ReTD*S259+Pts_Re2*T259+Pts_FL*U259+Pts_FTD*V259</f>
        <v>1.6</v>
      </c>
      <c r="D259" s="4" t="s">
        <v>461</v>
      </c>
      <c r="E259" s="7" t="s">
        <v>350</v>
      </c>
      <c r="F259" s="6">
        <v>1</v>
      </c>
      <c r="G259" s="7">
        <v>0</v>
      </c>
      <c r="H259" s="4">
        <v>0</v>
      </c>
      <c r="I259" s="4">
        <v>0</v>
      </c>
      <c r="J259" s="4">
        <v>0</v>
      </c>
      <c r="K259" s="4">
        <v>0</v>
      </c>
      <c r="L259" s="8">
        <v>0</v>
      </c>
      <c r="M259" s="7">
        <v>2</v>
      </c>
      <c r="N259" s="4">
        <v>16</v>
      </c>
      <c r="O259" s="4">
        <v>0</v>
      </c>
      <c r="P259" s="8">
        <v>0</v>
      </c>
      <c r="Q259" s="7">
        <v>0</v>
      </c>
      <c r="R259" s="4">
        <v>0</v>
      </c>
      <c r="S259" s="4">
        <v>0</v>
      </c>
      <c r="T259" s="8">
        <v>0</v>
      </c>
      <c r="U259" s="7">
        <v>0</v>
      </c>
      <c r="V259" s="8">
        <v>0</v>
      </c>
    </row>
    <row r="260" spans="1:22" x14ac:dyDescent="0.2">
      <c r="A260" s="4" t="str">
        <f t="shared" ca="1" si="5"/>
        <v>Mike White</v>
      </c>
      <c r="B260" s="4" t="str">
        <f ca="1">IFERROR(__xludf.DUMMYFUNCTION("INDEX(IFNA(REGEXEXTRACT(D260, ""([^ ]+)$"")))"),"BUF")</f>
        <v>BUF</v>
      </c>
      <c r="C260" s="4">
        <f t="shared" si="6"/>
        <v>1.1200000000000001</v>
      </c>
      <c r="D260" s="4" t="s">
        <v>1210</v>
      </c>
      <c r="E260" s="7" t="s">
        <v>346</v>
      </c>
      <c r="F260" s="6">
        <v>1</v>
      </c>
      <c r="G260" s="7">
        <v>11</v>
      </c>
      <c r="H260" s="4">
        <v>3</v>
      </c>
      <c r="I260" s="4">
        <v>28</v>
      </c>
      <c r="J260" s="4">
        <v>0</v>
      </c>
      <c r="K260" s="4">
        <v>0</v>
      </c>
      <c r="L260" s="8">
        <v>0</v>
      </c>
      <c r="M260" s="7">
        <v>0</v>
      </c>
      <c r="N260" s="4">
        <v>0</v>
      </c>
      <c r="O260" s="4">
        <v>0</v>
      </c>
      <c r="P260" s="8">
        <v>0</v>
      </c>
      <c r="Q260" s="7">
        <v>0</v>
      </c>
      <c r="R260" s="4">
        <v>0</v>
      </c>
      <c r="S260" s="4">
        <v>0</v>
      </c>
      <c r="T260" s="8">
        <v>0</v>
      </c>
      <c r="U260" s="7">
        <v>0</v>
      </c>
      <c r="V260" s="8">
        <v>0</v>
      </c>
    </row>
    <row r="261" spans="1:22" x14ac:dyDescent="0.2">
      <c r="A261" s="4" t="str">
        <f t="shared" ca="1" si="5"/>
        <v>Jamaal Williams</v>
      </c>
      <c r="B261" s="4" t="str">
        <f ca="1">IFERROR(__xludf.DUMMYFUNCTION("INDEX(IFNA(REGEXEXTRACT(D261, ""([^ ]+)$"")))"),"NO")</f>
        <v>NO</v>
      </c>
      <c r="C261" s="4">
        <f t="shared" si="6"/>
        <v>2.7</v>
      </c>
      <c r="D261" s="4" t="s">
        <v>123</v>
      </c>
      <c r="E261" s="7" t="s">
        <v>31</v>
      </c>
      <c r="F261" s="6">
        <v>1</v>
      </c>
      <c r="G261" s="7">
        <v>0</v>
      </c>
      <c r="H261" s="4">
        <v>0</v>
      </c>
      <c r="I261" s="4">
        <v>0</v>
      </c>
      <c r="J261" s="4">
        <v>0</v>
      </c>
      <c r="K261" s="4">
        <v>0</v>
      </c>
      <c r="L261" s="8">
        <v>0</v>
      </c>
      <c r="M261" s="7">
        <v>8</v>
      </c>
      <c r="N261" s="4">
        <v>15</v>
      </c>
      <c r="O261" s="4">
        <v>0</v>
      </c>
      <c r="P261" s="8">
        <v>0</v>
      </c>
      <c r="Q261" s="7">
        <v>1</v>
      </c>
      <c r="R261" s="4">
        <v>7</v>
      </c>
      <c r="S261" s="4">
        <v>0</v>
      </c>
      <c r="T261" s="8">
        <v>0</v>
      </c>
      <c r="U261" s="7">
        <v>0</v>
      </c>
      <c r="V261" s="8">
        <v>0</v>
      </c>
    </row>
    <row r="262" spans="1:22" x14ac:dyDescent="0.2">
      <c r="A262" s="4" t="str">
        <f t="shared" ca="1" si="5"/>
        <v>Jordan Addison</v>
      </c>
      <c r="B262" s="4" t="str">
        <f ca="1">IFERROR(__xludf.DUMMYFUNCTION("INDEX(IFNA(REGEXEXTRACT(D262, ""([^ ]+)$"")))"),"MIN")</f>
        <v>MIN</v>
      </c>
      <c r="C262" s="4">
        <f t="shared" si="6"/>
        <v>0.5</v>
      </c>
      <c r="D262" s="4" t="s">
        <v>185</v>
      </c>
      <c r="E262" s="7" t="s">
        <v>56</v>
      </c>
      <c r="F262" s="6">
        <v>0</v>
      </c>
      <c r="G262" s="7">
        <v>0</v>
      </c>
      <c r="H262" s="4">
        <v>0</v>
      </c>
      <c r="I262" s="4">
        <v>0</v>
      </c>
      <c r="J262" s="4">
        <v>0</v>
      </c>
      <c r="K262" s="4">
        <v>0</v>
      </c>
      <c r="L262" s="8">
        <v>0</v>
      </c>
      <c r="M262" s="7">
        <v>0</v>
      </c>
      <c r="N262" s="4">
        <v>0</v>
      </c>
      <c r="O262" s="4">
        <v>0</v>
      </c>
      <c r="P262" s="8">
        <v>0</v>
      </c>
      <c r="Q262" s="7">
        <v>1</v>
      </c>
      <c r="R262" s="4">
        <v>0</v>
      </c>
      <c r="S262" s="4">
        <v>0</v>
      </c>
      <c r="T262" s="8">
        <v>0</v>
      </c>
      <c r="U262" s="7">
        <v>0</v>
      </c>
      <c r="V262" s="8">
        <v>0</v>
      </c>
    </row>
    <row r="263" spans="1:22" x14ac:dyDescent="0.2">
      <c r="A263" s="4" t="str">
        <f t="shared" ca="1" si="5"/>
        <v>Keenan Allen</v>
      </c>
      <c r="B263" s="4" t="str">
        <f ca="1">IFERROR(__xludf.DUMMYFUNCTION("INDEX(IFNA(REGEXEXTRACT(D263, ""([^ ]+)$"")))"),"CHI")</f>
        <v>CHI</v>
      </c>
      <c r="C263" s="4">
        <f t="shared" si="6"/>
        <v>2</v>
      </c>
      <c r="D263" s="4" t="s">
        <v>208</v>
      </c>
      <c r="E263" s="7" t="s">
        <v>355</v>
      </c>
      <c r="F263" s="6">
        <v>0</v>
      </c>
      <c r="G263" s="7">
        <v>1</v>
      </c>
      <c r="H263" s="4">
        <v>0</v>
      </c>
      <c r="I263" s="4">
        <v>0</v>
      </c>
      <c r="J263" s="4">
        <v>0</v>
      </c>
      <c r="K263" s="4">
        <v>1</v>
      </c>
      <c r="L263" s="8">
        <v>0</v>
      </c>
      <c r="M263" s="7">
        <v>0</v>
      </c>
      <c r="N263" s="4">
        <v>0</v>
      </c>
      <c r="O263" s="4">
        <v>0</v>
      </c>
      <c r="P263" s="8">
        <v>0</v>
      </c>
      <c r="Q263" s="7">
        <v>3</v>
      </c>
      <c r="R263" s="4">
        <v>25</v>
      </c>
      <c r="S263" s="4">
        <v>0</v>
      </c>
      <c r="T263" s="8">
        <v>0</v>
      </c>
      <c r="U263" s="7">
        <v>0</v>
      </c>
      <c r="V263" s="8">
        <v>0</v>
      </c>
    </row>
    <row r="264" spans="1:22" x14ac:dyDescent="0.2">
      <c r="A264" s="4" t="str">
        <f t="shared" ca="1" si="5"/>
        <v>Daniel Bellinger</v>
      </c>
      <c r="B264" s="4" t="str">
        <f ca="1">IFERROR(__xludf.DUMMYFUNCTION("INDEX(IFNA(REGEXEXTRACT(D264, ""([^ ]+)$"")))"),"NYG")</f>
        <v>NYG</v>
      </c>
      <c r="C264" s="4">
        <f t="shared" si="6"/>
        <v>1.9</v>
      </c>
      <c r="D264" s="4" t="s">
        <v>283</v>
      </c>
      <c r="E264" s="7" t="s">
        <v>27</v>
      </c>
      <c r="F264" s="6">
        <v>0</v>
      </c>
      <c r="G264" s="7">
        <v>0</v>
      </c>
      <c r="H264" s="4">
        <v>0</v>
      </c>
      <c r="I264" s="4">
        <v>0</v>
      </c>
      <c r="J264" s="4">
        <v>0</v>
      </c>
      <c r="K264" s="4">
        <v>0</v>
      </c>
      <c r="L264" s="8">
        <v>0</v>
      </c>
      <c r="M264" s="7">
        <v>0</v>
      </c>
      <c r="N264" s="4">
        <v>0</v>
      </c>
      <c r="O264" s="4">
        <v>0</v>
      </c>
      <c r="P264" s="8">
        <v>0</v>
      </c>
      <c r="Q264" s="7">
        <v>2</v>
      </c>
      <c r="R264" s="4">
        <v>9</v>
      </c>
      <c r="S264" s="4">
        <v>0</v>
      </c>
      <c r="T264" s="8">
        <v>0</v>
      </c>
      <c r="U264" s="7">
        <v>0</v>
      </c>
      <c r="V264" s="8">
        <v>0</v>
      </c>
    </row>
    <row r="265" spans="1:22" x14ac:dyDescent="0.2">
      <c r="A265" s="4" t="str">
        <f t="shared" ca="1" si="5"/>
        <v>Michael Burton</v>
      </c>
      <c r="B265" s="4" t="str">
        <f ca="1">IFERROR(__xludf.DUMMYFUNCTION("INDEX(IFNA(REGEXEXTRACT(D265, ""([^ ]+)$"")))"),"DEN")</f>
        <v>DEN</v>
      </c>
      <c r="C265" s="4">
        <f t="shared" si="6"/>
        <v>0.30000000000000004</v>
      </c>
      <c r="D265" s="4" t="s">
        <v>286</v>
      </c>
      <c r="E265" s="7" t="s">
        <v>424</v>
      </c>
      <c r="F265" s="6">
        <v>0</v>
      </c>
      <c r="G265" s="7">
        <v>0</v>
      </c>
      <c r="H265" s="4">
        <v>0</v>
      </c>
      <c r="I265" s="4">
        <v>0</v>
      </c>
      <c r="J265" s="4">
        <v>0</v>
      </c>
      <c r="K265" s="4">
        <v>0</v>
      </c>
      <c r="L265" s="8">
        <v>0</v>
      </c>
      <c r="M265" s="7">
        <v>1</v>
      </c>
      <c r="N265" s="4">
        <v>3</v>
      </c>
      <c r="O265" s="4">
        <v>0</v>
      </c>
      <c r="P265" s="8">
        <v>0</v>
      </c>
      <c r="Q265" s="7">
        <v>0</v>
      </c>
      <c r="R265" s="4">
        <v>0</v>
      </c>
      <c r="S265" s="4">
        <v>0</v>
      </c>
      <c r="T265" s="8">
        <v>0</v>
      </c>
      <c r="U265" s="7">
        <v>0</v>
      </c>
      <c r="V265" s="8">
        <v>0</v>
      </c>
    </row>
    <row r="266" spans="1:22" x14ac:dyDescent="0.2">
      <c r="A266" s="4" t="str">
        <f t="shared" ca="1" si="5"/>
        <v>Chris Collier</v>
      </c>
      <c r="B266" s="4" t="str">
        <f ca="1">IFERROR(__xludf.DUMMYFUNCTION("INDEX(IFNA(REGEXEXTRACT(D266, ""([^ ]+)$"")))"),"LV")</f>
        <v>LV</v>
      </c>
      <c r="C266" s="4">
        <f t="shared" si="6"/>
        <v>0.70000000000000007</v>
      </c>
      <c r="D266" s="4" t="s">
        <v>586</v>
      </c>
      <c r="E266" s="7" t="s">
        <v>361</v>
      </c>
      <c r="F266" s="6">
        <v>0</v>
      </c>
      <c r="G266" s="7">
        <v>0</v>
      </c>
      <c r="H266" s="4">
        <v>0</v>
      </c>
      <c r="I266" s="4">
        <v>0</v>
      </c>
      <c r="J266" s="4">
        <v>0</v>
      </c>
      <c r="K266" s="4">
        <v>0</v>
      </c>
      <c r="L266" s="8">
        <v>0</v>
      </c>
      <c r="M266" s="7">
        <v>2</v>
      </c>
      <c r="N266" s="4">
        <v>6</v>
      </c>
      <c r="O266" s="4">
        <v>0</v>
      </c>
      <c r="P266" s="8">
        <v>0</v>
      </c>
      <c r="Q266" s="7">
        <v>1</v>
      </c>
      <c r="R266" s="4">
        <v>-4</v>
      </c>
      <c r="S266" s="4">
        <v>0</v>
      </c>
      <c r="T266" s="8">
        <v>0</v>
      </c>
      <c r="U266" s="7">
        <v>0</v>
      </c>
      <c r="V266" s="8">
        <v>0</v>
      </c>
    </row>
    <row r="267" spans="1:22" x14ac:dyDescent="0.2">
      <c r="A267" s="4" t="str">
        <f t="shared" ca="1" si="5"/>
        <v>Derius Davis</v>
      </c>
      <c r="B267" s="4" t="str">
        <f ca="1">IFERROR(__xludf.DUMMYFUNCTION("INDEX(IFNA(REGEXEXTRACT(D267, ""([^ ]+)$"")))"),"LAC")</f>
        <v>LAC</v>
      </c>
      <c r="C267" s="4">
        <f t="shared" si="6"/>
        <v>0.9</v>
      </c>
      <c r="D267" s="4" t="s">
        <v>291</v>
      </c>
      <c r="E267" s="7" t="s">
        <v>420</v>
      </c>
      <c r="F267" s="6">
        <v>0</v>
      </c>
      <c r="G267" s="7">
        <v>0</v>
      </c>
      <c r="H267" s="4">
        <v>0</v>
      </c>
      <c r="I267" s="4">
        <v>0</v>
      </c>
      <c r="J267" s="4">
        <v>0</v>
      </c>
      <c r="K267" s="4">
        <v>0</v>
      </c>
      <c r="L267" s="8">
        <v>0</v>
      </c>
      <c r="M267" s="7">
        <v>1</v>
      </c>
      <c r="N267" s="4">
        <v>-1</v>
      </c>
      <c r="O267" s="4">
        <v>0</v>
      </c>
      <c r="P267" s="8">
        <v>0</v>
      </c>
      <c r="Q267" s="7">
        <v>1</v>
      </c>
      <c r="R267" s="4">
        <v>5</v>
      </c>
      <c r="S267" s="4">
        <v>0</v>
      </c>
      <c r="T267" s="8">
        <v>0</v>
      </c>
      <c r="U267" s="7">
        <v>0</v>
      </c>
      <c r="V267" s="8">
        <v>0</v>
      </c>
    </row>
    <row r="268" spans="1:22" x14ac:dyDescent="0.2">
      <c r="A268" s="4" t="str">
        <f t="shared" ca="1" si="5"/>
        <v>Luke Farrell</v>
      </c>
      <c r="B268" s="4" t="str">
        <f ca="1">IFERROR(__xludf.DUMMYFUNCTION("INDEX(IFNA(REGEXEXTRACT(D268, ""([^ ]+)$"")))"),"JAX")</f>
        <v>JAX</v>
      </c>
      <c r="C268" s="4">
        <f t="shared" si="6"/>
        <v>0.9</v>
      </c>
      <c r="D268" s="4" t="s">
        <v>386</v>
      </c>
      <c r="E268" s="7" t="s">
        <v>35</v>
      </c>
      <c r="F268" s="6">
        <v>0</v>
      </c>
      <c r="G268" s="7">
        <v>0</v>
      </c>
      <c r="H268" s="4">
        <v>0</v>
      </c>
      <c r="I268" s="4">
        <v>0</v>
      </c>
      <c r="J268" s="4">
        <v>0</v>
      </c>
      <c r="K268" s="4">
        <v>0</v>
      </c>
      <c r="L268" s="8">
        <v>0</v>
      </c>
      <c r="M268" s="7">
        <v>0</v>
      </c>
      <c r="N268" s="4">
        <v>0</v>
      </c>
      <c r="O268" s="4">
        <v>0</v>
      </c>
      <c r="P268" s="8">
        <v>0</v>
      </c>
      <c r="Q268" s="7">
        <v>1</v>
      </c>
      <c r="R268" s="4">
        <v>4</v>
      </c>
      <c r="S268" s="4">
        <v>0</v>
      </c>
      <c r="T268" s="8">
        <v>0</v>
      </c>
      <c r="U268" s="7">
        <v>0</v>
      </c>
      <c r="V268" s="8">
        <v>0</v>
      </c>
    </row>
    <row r="269" spans="1:22" x14ac:dyDescent="0.2">
      <c r="A269" s="4" t="str">
        <f t="shared" ca="1" si="5"/>
        <v>Reggie Gilliam</v>
      </c>
      <c r="B269" s="4" t="str">
        <f ca="1">IFERROR(__xludf.DUMMYFUNCTION("INDEX(IFNA(REGEXEXTRACT(D269, ""([^ ]+)$"")))"),"BUF")</f>
        <v>BUF</v>
      </c>
      <c r="C269" s="4">
        <f t="shared" si="6"/>
        <v>0.4</v>
      </c>
      <c r="D269" s="4" t="s">
        <v>588</v>
      </c>
      <c r="E269" s="7" t="s">
        <v>346</v>
      </c>
      <c r="F269" s="6">
        <v>0</v>
      </c>
      <c r="G269" s="7">
        <v>0</v>
      </c>
      <c r="H269" s="4">
        <v>0</v>
      </c>
      <c r="I269" s="4">
        <v>0</v>
      </c>
      <c r="J269" s="4">
        <v>0</v>
      </c>
      <c r="K269" s="4">
        <v>0</v>
      </c>
      <c r="L269" s="8">
        <v>0</v>
      </c>
      <c r="M269" s="7">
        <v>1</v>
      </c>
      <c r="N269" s="4">
        <v>4</v>
      </c>
      <c r="O269" s="4">
        <v>0</v>
      </c>
      <c r="P269" s="8">
        <v>0</v>
      </c>
      <c r="Q269" s="7">
        <v>0</v>
      </c>
      <c r="R269" s="4">
        <v>0</v>
      </c>
      <c r="S269" s="4">
        <v>0</v>
      </c>
      <c r="T269" s="8">
        <v>0</v>
      </c>
      <c r="U269" s="7">
        <v>0</v>
      </c>
      <c r="V269" s="8">
        <v>0</v>
      </c>
    </row>
    <row r="270" spans="1:22" x14ac:dyDescent="0.2">
      <c r="A270" s="4" t="str">
        <f t="shared" ca="1" si="5"/>
        <v>Xavier Gipson</v>
      </c>
      <c r="B270" s="4" t="str">
        <f ca="1">IFERROR(__xludf.DUMMYFUNCTION("INDEX(IFNA(REGEXEXTRACT(D270, ""([^ ]+)$"")))"),"NYJ")</f>
        <v>NYJ</v>
      </c>
      <c r="C270" s="4">
        <f t="shared" si="6"/>
        <v>0.5</v>
      </c>
      <c r="D270" s="4" t="s">
        <v>441</v>
      </c>
      <c r="E270" s="7" t="s">
        <v>421</v>
      </c>
      <c r="F270" s="6">
        <v>0</v>
      </c>
      <c r="G270" s="7">
        <v>0</v>
      </c>
      <c r="H270" s="4">
        <v>0</v>
      </c>
      <c r="I270" s="4">
        <v>0</v>
      </c>
      <c r="J270" s="4">
        <v>0</v>
      </c>
      <c r="K270" s="4">
        <v>0</v>
      </c>
      <c r="L270" s="8">
        <v>0</v>
      </c>
      <c r="M270" s="7">
        <v>1</v>
      </c>
      <c r="N270" s="4">
        <v>5</v>
      </c>
      <c r="O270" s="4">
        <v>0</v>
      </c>
      <c r="P270" s="8">
        <v>0</v>
      </c>
      <c r="Q270" s="7">
        <v>0</v>
      </c>
      <c r="R270" s="4">
        <v>0</v>
      </c>
      <c r="S270" s="4">
        <v>0</v>
      </c>
      <c r="T270" s="8">
        <v>0</v>
      </c>
      <c r="U270" s="7">
        <v>0</v>
      </c>
      <c r="V270" s="8">
        <v>0</v>
      </c>
    </row>
    <row r="271" spans="1:22" x14ac:dyDescent="0.2">
      <c r="A271" s="4" t="str">
        <f t="shared" ca="1" si="5"/>
        <v>Tyler Goodson</v>
      </c>
      <c r="B271" s="4" t="str">
        <f ca="1">IFERROR(__xludf.DUMMYFUNCTION("INDEX(IFNA(REGEXEXTRACT(D271, ""([^ ]+)$"")))"),"IND")</f>
        <v>IND</v>
      </c>
      <c r="C271" s="4">
        <f t="shared" si="6"/>
        <v>1</v>
      </c>
      <c r="D271" s="4" t="s">
        <v>404</v>
      </c>
      <c r="E271" s="7" t="s">
        <v>44</v>
      </c>
      <c r="F271" s="6">
        <v>0</v>
      </c>
      <c r="G271" s="7">
        <v>0</v>
      </c>
      <c r="H271" s="4">
        <v>0</v>
      </c>
      <c r="I271" s="4">
        <v>0</v>
      </c>
      <c r="J271" s="4">
        <v>0</v>
      </c>
      <c r="K271" s="4">
        <v>0</v>
      </c>
      <c r="L271" s="8">
        <v>0</v>
      </c>
      <c r="M271" s="7">
        <v>0</v>
      </c>
      <c r="N271" s="4">
        <v>0</v>
      </c>
      <c r="O271" s="4">
        <v>0</v>
      </c>
      <c r="P271" s="8">
        <v>0</v>
      </c>
      <c r="Q271" s="7">
        <v>1</v>
      </c>
      <c r="R271" s="4">
        <v>5</v>
      </c>
      <c r="S271" s="4">
        <v>0</v>
      </c>
      <c r="T271" s="8">
        <v>0</v>
      </c>
      <c r="U271" s="7">
        <v>0</v>
      </c>
      <c r="V271" s="8">
        <v>0</v>
      </c>
    </row>
    <row r="272" spans="1:22" x14ac:dyDescent="0.2">
      <c r="A272" s="4" t="str">
        <f t="shared" ca="1" si="5"/>
        <v>Cam Grandy</v>
      </c>
      <c r="B272" s="4" t="str">
        <f ca="1">IFERROR(__xludf.DUMMYFUNCTION("INDEX(IFNA(REGEXEXTRACT(D272, ""([^ ]+)$"")))"),"CIN")</f>
        <v>CIN</v>
      </c>
      <c r="C272" s="4">
        <f t="shared" si="6"/>
        <v>1.4</v>
      </c>
      <c r="D272" s="4" t="s">
        <v>548</v>
      </c>
      <c r="E272" s="7" t="s">
        <v>425</v>
      </c>
      <c r="F272" s="6">
        <v>0</v>
      </c>
      <c r="G272" s="7">
        <v>0</v>
      </c>
      <c r="H272" s="4">
        <v>0</v>
      </c>
      <c r="I272" s="4">
        <v>0</v>
      </c>
      <c r="J272" s="4">
        <v>0</v>
      </c>
      <c r="K272" s="4">
        <v>0</v>
      </c>
      <c r="L272" s="8">
        <v>0</v>
      </c>
      <c r="M272" s="7">
        <v>0</v>
      </c>
      <c r="N272" s="4">
        <v>0</v>
      </c>
      <c r="O272" s="4">
        <v>0</v>
      </c>
      <c r="P272" s="8">
        <v>0</v>
      </c>
      <c r="Q272" s="7">
        <v>1</v>
      </c>
      <c r="R272" s="4">
        <v>9</v>
      </c>
      <c r="S272" s="4">
        <v>0</v>
      </c>
      <c r="T272" s="8">
        <v>0</v>
      </c>
      <c r="U272" s="7">
        <v>0</v>
      </c>
      <c r="V272" s="8">
        <v>0</v>
      </c>
    </row>
    <row r="273" spans="1:22" x14ac:dyDescent="0.2">
      <c r="A273" s="4" t="str">
        <f t="shared" ca="1" si="5"/>
        <v>Kylen Granson</v>
      </c>
      <c r="B273" s="4" t="str">
        <f ca="1">IFERROR(__xludf.DUMMYFUNCTION("INDEX(IFNA(REGEXEXTRACT(D273, ""([^ ]+)$"")))"),"IND")</f>
        <v>IND</v>
      </c>
      <c r="C273" s="4">
        <f t="shared" si="6"/>
        <v>1.2000000000000002</v>
      </c>
      <c r="D273" s="4" t="s">
        <v>405</v>
      </c>
      <c r="E273" s="7" t="s">
        <v>44</v>
      </c>
      <c r="F273" s="6">
        <v>0</v>
      </c>
      <c r="G273" s="7">
        <v>0</v>
      </c>
      <c r="H273" s="4">
        <v>0</v>
      </c>
      <c r="I273" s="4">
        <v>0</v>
      </c>
      <c r="J273" s="4">
        <v>0</v>
      </c>
      <c r="K273" s="4">
        <v>0</v>
      </c>
      <c r="L273" s="8">
        <v>0</v>
      </c>
      <c r="M273" s="7">
        <v>0</v>
      </c>
      <c r="N273" s="4">
        <v>0</v>
      </c>
      <c r="O273" s="4">
        <v>0</v>
      </c>
      <c r="P273" s="8">
        <v>0</v>
      </c>
      <c r="Q273" s="7">
        <v>1</v>
      </c>
      <c r="R273" s="4">
        <v>7</v>
      </c>
      <c r="S273" s="4">
        <v>0</v>
      </c>
      <c r="T273" s="8">
        <v>0</v>
      </c>
      <c r="U273" s="7">
        <v>0</v>
      </c>
      <c r="V273" s="8">
        <v>0</v>
      </c>
    </row>
    <row r="274" spans="1:22" x14ac:dyDescent="0.2">
      <c r="A274" s="4" t="str">
        <f t="shared" ca="1" si="5"/>
        <v>Eric Gray</v>
      </c>
      <c r="B274" s="4" t="str">
        <f ca="1">IFERROR(__xludf.DUMMYFUNCTION("INDEX(IFNA(REGEXEXTRACT(D274, ""([^ ]+)$"")))"),"NYG")</f>
        <v>NYG</v>
      </c>
      <c r="C274" s="4">
        <f t="shared" si="6"/>
        <v>1.5</v>
      </c>
      <c r="D274" s="4" t="s">
        <v>296</v>
      </c>
      <c r="E274" s="7" t="s">
        <v>27</v>
      </c>
      <c r="F274" s="6">
        <v>0</v>
      </c>
      <c r="G274" s="7">
        <v>0</v>
      </c>
      <c r="H274" s="4">
        <v>0</v>
      </c>
      <c r="I274" s="4">
        <v>0</v>
      </c>
      <c r="J274" s="4">
        <v>0</v>
      </c>
      <c r="K274" s="4">
        <v>0</v>
      </c>
      <c r="L274" s="8">
        <v>0</v>
      </c>
      <c r="M274" s="7">
        <v>1</v>
      </c>
      <c r="N274" s="4">
        <v>6</v>
      </c>
      <c r="O274" s="4">
        <v>0</v>
      </c>
      <c r="P274" s="8">
        <v>0</v>
      </c>
      <c r="Q274" s="7">
        <v>1</v>
      </c>
      <c r="R274" s="4">
        <v>4</v>
      </c>
      <c r="S274" s="4">
        <v>0</v>
      </c>
      <c r="T274" s="8">
        <v>0</v>
      </c>
      <c r="U274" s="7">
        <v>0</v>
      </c>
      <c r="V274" s="8">
        <v>0</v>
      </c>
    </row>
    <row r="275" spans="1:22" x14ac:dyDescent="0.2">
      <c r="A275" s="4" t="str">
        <f t="shared" ca="1" si="5"/>
        <v>Noah Gray</v>
      </c>
      <c r="B275" s="4" t="str">
        <f ca="1">IFERROR(__xludf.DUMMYFUNCTION("INDEX(IFNA(REGEXEXTRACT(D275, ""([^ ]+)$"")))"),"KC")</f>
        <v>KC</v>
      </c>
      <c r="C275" s="4">
        <f t="shared" si="6"/>
        <v>0.19999999999999998</v>
      </c>
      <c r="D275" s="4" t="s">
        <v>188</v>
      </c>
      <c r="E275" s="7" t="s">
        <v>356</v>
      </c>
      <c r="F275" s="6">
        <v>0</v>
      </c>
      <c r="G275" s="7">
        <v>0</v>
      </c>
      <c r="H275" s="4">
        <v>0</v>
      </c>
      <c r="I275" s="4">
        <v>0</v>
      </c>
      <c r="J275" s="4">
        <v>0</v>
      </c>
      <c r="K275" s="4">
        <v>0</v>
      </c>
      <c r="L275" s="8">
        <v>0</v>
      </c>
      <c r="M275" s="7">
        <v>1</v>
      </c>
      <c r="N275" s="4">
        <v>-4</v>
      </c>
      <c r="O275" s="4">
        <v>0</v>
      </c>
      <c r="P275" s="8">
        <v>0</v>
      </c>
      <c r="Q275" s="7">
        <v>1</v>
      </c>
      <c r="R275" s="4">
        <v>1</v>
      </c>
      <c r="S275" s="4">
        <v>0</v>
      </c>
      <c r="T275" s="8">
        <v>0</v>
      </c>
      <c r="U275" s="7">
        <v>0</v>
      </c>
      <c r="V275" s="8">
        <v>0</v>
      </c>
    </row>
    <row r="276" spans="1:22" x14ac:dyDescent="0.2">
      <c r="A276" s="4" t="str">
        <f t="shared" ca="1" si="5"/>
        <v>Isaac Guerendo</v>
      </c>
      <c r="B276" s="4" t="str">
        <f ca="1">IFERROR(__xludf.DUMMYFUNCTION("INDEX(IFNA(REGEXEXTRACT(D276, ""([^ ]+)$"")))"),"SF")</f>
        <v>SF</v>
      </c>
      <c r="C276" s="4">
        <f t="shared" si="6"/>
        <v>0.5</v>
      </c>
      <c r="D276" s="4" t="s">
        <v>406</v>
      </c>
      <c r="E276" s="7" t="s">
        <v>359</v>
      </c>
      <c r="F276" s="6">
        <v>0</v>
      </c>
      <c r="G276" s="7">
        <v>0</v>
      </c>
      <c r="H276" s="4">
        <v>0</v>
      </c>
      <c r="I276" s="4">
        <v>0</v>
      </c>
      <c r="J276" s="4">
        <v>0</v>
      </c>
      <c r="K276" s="4">
        <v>0</v>
      </c>
      <c r="L276" s="8">
        <v>0</v>
      </c>
      <c r="M276" s="7">
        <v>2</v>
      </c>
      <c r="N276" s="4">
        <v>5</v>
      </c>
      <c r="O276" s="4">
        <v>0</v>
      </c>
      <c r="P276" s="8">
        <v>0</v>
      </c>
      <c r="Q276" s="7">
        <v>0</v>
      </c>
      <c r="R276" s="4">
        <v>0</v>
      </c>
      <c r="S276" s="4">
        <v>0</v>
      </c>
      <c r="T276" s="8">
        <v>0</v>
      </c>
      <c r="U276" s="7">
        <v>0</v>
      </c>
      <c r="V276" s="8">
        <v>0</v>
      </c>
    </row>
    <row r="277" spans="1:22" x14ac:dyDescent="0.2">
      <c r="A277" s="4" t="str">
        <f t="shared" ca="1" si="5"/>
        <v>T.J. Hockenson</v>
      </c>
      <c r="B277" s="4" t="str">
        <f ca="1">IFERROR(__xludf.DUMMYFUNCTION("INDEX(IFNA(REGEXEXTRACT(D277, ""([^ ]+)$"")))"),"MIN")</f>
        <v>MIN</v>
      </c>
      <c r="C277" s="4">
        <f t="shared" si="6"/>
        <v>1.9</v>
      </c>
      <c r="D277" s="4" t="s">
        <v>541</v>
      </c>
      <c r="E277" s="7" t="s">
        <v>56</v>
      </c>
      <c r="F277" s="6">
        <v>0</v>
      </c>
      <c r="G277" s="7">
        <v>0</v>
      </c>
      <c r="H277" s="4">
        <v>0</v>
      </c>
      <c r="I277" s="4">
        <v>0</v>
      </c>
      <c r="J277" s="4">
        <v>0</v>
      </c>
      <c r="K277" s="4">
        <v>0</v>
      </c>
      <c r="L277" s="8">
        <v>0</v>
      </c>
      <c r="M277" s="7">
        <v>0</v>
      </c>
      <c r="N277" s="4">
        <v>0</v>
      </c>
      <c r="O277" s="4">
        <v>0</v>
      </c>
      <c r="P277" s="8">
        <v>0</v>
      </c>
      <c r="Q277" s="7">
        <v>2</v>
      </c>
      <c r="R277" s="4">
        <v>9</v>
      </c>
      <c r="S277" s="4">
        <v>0</v>
      </c>
      <c r="T277" s="8">
        <v>0</v>
      </c>
      <c r="U277" s="7">
        <v>0</v>
      </c>
      <c r="V277" s="8">
        <v>0</v>
      </c>
    </row>
    <row r="278" spans="1:22" x14ac:dyDescent="0.2">
      <c r="A278" s="4" t="str">
        <f t="shared" ca="1" si="5"/>
        <v>Xavier Hutchinson</v>
      </c>
      <c r="B278" s="4" t="str">
        <f ca="1">IFERROR(__xludf.DUMMYFUNCTION("INDEX(IFNA(REGEXEXTRACT(D278, ""([^ ]+)$"")))"),"HOU")</f>
        <v>HOU</v>
      </c>
      <c r="C278" s="4">
        <f t="shared" si="6"/>
        <v>1</v>
      </c>
      <c r="D278" s="4" t="s">
        <v>304</v>
      </c>
      <c r="E278" s="7" t="s">
        <v>345</v>
      </c>
      <c r="F278" s="6">
        <v>0</v>
      </c>
      <c r="G278" s="7">
        <v>0</v>
      </c>
      <c r="H278" s="4">
        <v>0</v>
      </c>
      <c r="I278" s="4">
        <v>0</v>
      </c>
      <c r="J278" s="4">
        <v>0</v>
      </c>
      <c r="K278" s="4">
        <v>0</v>
      </c>
      <c r="L278" s="8">
        <v>0</v>
      </c>
      <c r="M278" s="7">
        <v>0</v>
      </c>
      <c r="N278" s="4">
        <v>0</v>
      </c>
      <c r="O278" s="4">
        <v>0</v>
      </c>
      <c r="P278" s="8">
        <v>0</v>
      </c>
      <c r="Q278" s="7">
        <v>1</v>
      </c>
      <c r="R278" s="4">
        <v>5</v>
      </c>
      <c r="S278" s="4">
        <v>0</v>
      </c>
      <c r="T278" s="8">
        <v>0</v>
      </c>
      <c r="U278" s="7">
        <v>0</v>
      </c>
      <c r="V278" s="8">
        <v>0</v>
      </c>
    </row>
    <row r="279" spans="1:22" x14ac:dyDescent="0.2">
      <c r="A279" s="4" t="str">
        <f t="shared" ca="1" si="5"/>
        <v>Joshua Kelley</v>
      </c>
      <c r="B279" s="4" t="str">
        <f ca="1">IFERROR(__xludf.DUMMYFUNCTION("INDEX(IFNA(REGEXEXTRACT(D279, ""([^ ]+)$"")))"),"TEN")</f>
        <v>TEN</v>
      </c>
      <c r="C279" s="4">
        <f t="shared" si="6"/>
        <v>0.2</v>
      </c>
      <c r="D279" s="4" t="s">
        <v>1211</v>
      </c>
      <c r="E279" s="7" t="s">
        <v>25</v>
      </c>
      <c r="F279" s="6">
        <v>0</v>
      </c>
      <c r="G279" s="7">
        <v>0</v>
      </c>
      <c r="H279" s="4">
        <v>0</v>
      </c>
      <c r="I279" s="4">
        <v>0</v>
      </c>
      <c r="J279" s="4">
        <v>0</v>
      </c>
      <c r="K279" s="4">
        <v>0</v>
      </c>
      <c r="L279" s="8">
        <v>0</v>
      </c>
      <c r="M279" s="7">
        <v>1</v>
      </c>
      <c r="N279" s="4">
        <v>2</v>
      </c>
      <c r="O279" s="4">
        <v>0</v>
      </c>
      <c r="P279" s="8">
        <v>0</v>
      </c>
      <c r="Q279" s="7">
        <v>0</v>
      </c>
      <c r="R279" s="4">
        <v>0</v>
      </c>
      <c r="S279" s="4">
        <v>0</v>
      </c>
      <c r="T279" s="8">
        <v>0</v>
      </c>
      <c r="U279" s="7">
        <v>0</v>
      </c>
      <c r="V279" s="8">
        <v>0</v>
      </c>
    </row>
    <row r="280" spans="1:22" x14ac:dyDescent="0.2">
      <c r="A280" s="4" t="str">
        <f t="shared" ca="1" si="5"/>
        <v>Cole Kmet</v>
      </c>
      <c r="B280" s="4" t="str">
        <f ca="1">IFERROR(__xludf.DUMMYFUNCTION("INDEX(IFNA(REGEXEXTRACT(D280, ""([^ ]+)$"")))"),"CHI")</f>
        <v>CHI</v>
      </c>
      <c r="C280" s="4">
        <f t="shared" si="6"/>
        <v>1.3</v>
      </c>
      <c r="D280" s="4" t="s">
        <v>312</v>
      </c>
      <c r="E280" s="7" t="s">
        <v>355</v>
      </c>
      <c r="F280" s="6">
        <v>0</v>
      </c>
      <c r="G280" s="7">
        <v>0</v>
      </c>
      <c r="H280" s="4">
        <v>0</v>
      </c>
      <c r="I280" s="4">
        <v>0</v>
      </c>
      <c r="J280" s="4">
        <v>0</v>
      </c>
      <c r="K280" s="4">
        <v>0</v>
      </c>
      <c r="L280" s="8">
        <v>0</v>
      </c>
      <c r="M280" s="7">
        <v>0</v>
      </c>
      <c r="N280" s="4">
        <v>0</v>
      </c>
      <c r="O280" s="4">
        <v>0</v>
      </c>
      <c r="P280" s="8">
        <v>0</v>
      </c>
      <c r="Q280" s="7">
        <v>2</v>
      </c>
      <c r="R280" s="4">
        <v>3</v>
      </c>
      <c r="S280" s="4">
        <v>0</v>
      </c>
      <c r="T280" s="8">
        <v>0</v>
      </c>
      <c r="U280" s="7">
        <v>0</v>
      </c>
      <c r="V280" s="8">
        <v>0</v>
      </c>
    </row>
    <row r="281" spans="1:22" x14ac:dyDescent="0.2">
      <c r="A281" s="4" t="str">
        <f t="shared" ca="1" si="5"/>
        <v>Drake Maye</v>
      </c>
      <c r="B281" s="4" t="str">
        <f ca="1">IFERROR(__xludf.DUMMYFUNCTION("INDEX(IFNA(REGEXEXTRACT(D281, ""([^ ]+)$"")))"),"NE")</f>
        <v>NE</v>
      </c>
      <c r="C281" s="4">
        <f t="shared" si="6"/>
        <v>0</v>
      </c>
      <c r="D281" s="4" t="s">
        <v>442</v>
      </c>
      <c r="E281" s="7" t="s">
        <v>342</v>
      </c>
      <c r="F281" s="6">
        <v>0</v>
      </c>
      <c r="G281" s="7">
        <v>1</v>
      </c>
      <c r="H281" s="4">
        <v>0</v>
      </c>
      <c r="I281" s="4">
        <v>0</v>
      </c>
      <c r="J281" s="4">
        <v>0</v>
      </c>
      <c r="K281" s="4">
        <v>0</v>
      </c>
      <c r="L281" s="8">
        <v>0</v>
      </c>
      <c r="M281" s="7">
        <v>0</v>
      </c>
      <c r="N281" s="4">
        <v>0</v>
      </c>
      <c r="O281" s="4">
        <v>0</v>
      </c>
      <c r="P281" s="8">
        <v>0</v>
      </c>
      <c r="Q281" s="7">
        <v>0</v>
      </c>
      <c r="R281" s="4">
        <v>0</v>
      </c>
      <c r="S281" s="4">
        <v>0</v>
      </c>
      <c r="T281" s="8">
        <v>0</v>
      </c>
      <c r="U281" s="7">
        <v>0</v>
      </c>
      <c r="V281" s="8">
        <v>0</v>
      </c>
    </row>
    <row r="282" spans="1:22" x14ac:dyDescent="0.2">
      <c r="A282" s="4" t="str">
        <f t="shared" ca="1" si="5"/>
        <v>Bo Melton</v>
      </c>
      <c r="B282" s="4" t="str">
        <f ca="1">IFERROR(__xludf.DUMMYFUNCTION("INDEX(IFNA(REGEXEXTRACT(D282, ""([^ ]+)$"")))"),"GB")</f>
        <v>GB</v>
      </c>
      <c r="C282" s="4">
        <f t="shared" si="6"/>
        <v>0.1</v>
      </c>
      <c r="D282" s="4" t="s">
        <v>409</v>
      </c>
      <c r="E282" s="7" t="s">
        <v>343</v>
      </c>
      <c r="F282" s="7">
        <v>0</v>
      </c>
      <c r="G282" s="7">
        <v>0</v>
      </c>
      <c r="H282" s="4">
        <v>0</v>
      </c>
      <c r="I282" s="4">
        <v>0</v>
      </c>
      <c r="J282" s="4">
        <v>0</v>
      </c>
      <c r="K282" s="4">
        <v>0</v>
      </c>
      <c r="L282" s="8">
        <v>0</v>
      </c>
      <c r="M282" s="7">
        <v>1</v>
      </c>
      <c r="N282" s="4">
        <v>1</v>
      </c>
      <c r="O282" s="4">
        <v>0</v>
      </c>
      <c r="P282" s="8">
        <v>0</v>
      </c>
      <c r="Q282" s="7">
        <v>0</v>
      </c>
      <c r="R282" s="4">
        <v>0</v>
      </c>
      <c r="S282" s="4">
        <v>0</v>
      </c>
      <c r="T282" s="8">
        <v>0</v>
      </c>
      <c r="U282" s="7">
        <v>0</v>
      </c>
      <c r="V282" s="8">
        <v>0</v>
      </c>
    </row>
    <row r="283" spans="1:22" x14ac:dyDescent="0.2">
      <c r="A283" s="4" t="str">
        <f t="shared" ca="1" si="5"/>
        <v>Chris Oladokun</v>
      </c>
      <c r="B283" s="4" t="str">
        <f ca="1">IFERROR(__xludf.DUMMYFUNCTION("INDEX(IFNA(REGEXEXTRACT(D283, ""([^ ]+)$"")))"),"KC")</f>
        <v>KC</v>
      </c>
      <c r="C283" s="4">
        <f t="shared" si="6"/>
        <v>0.5</v>
      </c>
      <c r="D283" s="4" t="s">
        <v>1212</v>
      </c>
      <c r="E283" s="7" t="s">
        <v>356</v>
      </c>
      <c r="F283" s="7">
        <v>0</v>
      </c>
      <c r="G283" s="7">
        <v>0</v>
      </c>
      <c r="H283" s="4">
        <v>0</v>
      </c>
      <c r="I283" s="4">
        <v>0</v>
      </c>
      <c r="J283" s="4">
        <v>0</v>
      </c>
      <c r="K283" s="4">
        <v>0</v>
      </c>
      <c r="L283" s="8">
        <v>0</v>
      </c>
      <c r="M283" s="7">
        <v>1</v>
      </c>
      <c r="N283" s="4">
        <v>5</v>
      </c>
      <c r="O283" s="4">
        <v>0</v>
      </c>
      <c r="P283" s="8">
        <v>0</v>
      </c>
      <c r="Q283" s="7">
        <v>0</v>
      </c>
      <c r="R283" s="4">
        <v>0</v>
      </c>
      <c r="S283" s="4">
        <v>0</v>
      </c>
      <c r="T283" s="8">
        <v>0</v>
      </c>
      <c r="U283" s="7">
        <v>0</v>
      </c>
      <c r="V283" s="8">
        <v>0</v>
      </c>
    </row>
    <row r="284" spans="1:22" x14ac:dyDescent="0.2">
      <c r="A284" s="4" t="str">
        <f t="shared" ca="1" si="5"/>
        <v>Colby Parkinson</v>
      </c>
      <c r="B284" s="4" t="str">
        <f ca="1">IFERROR(__xludf.DUMMYFUNCTION("INDEX(IFNA(REGEXEXTRACT(D284, ""([^ ]+)$"")))"),"LA")</f>
        <v>LA</v>
      </c>
      <c r="C284" s="4">
        <f t="shared" si="6"/>
        <v>1.1000000000000001</v>
      </c>
      <c r="D284" s="4" t="s">
        <v>179</v>
      </c>
      <c r="E284" s="7" t="s">
        <v>353</v>
      </c>
      <c r="F284" s="7">
        <v>0</v>
      </c>
      <c r="G284" s="7">
        <v>0</v>
      </c>
      <c r="H284" s="4">
        <v>0</v>
      </c>
      <c r="I284" s="4">
        <v>0</v>
      </c>
      <c r="J284" s="4">
        <v>0</v>
      </c>
      <c r="K284" s="4">
        <v>0</v>
      </c>
      <c r="L284" s="8">
        <v>0</v>
      </c>
      <c r="M284" s="7">
        <v>0</v>
      </c>
      <c r="N284" s="4">
        <v>0</v>
      </c>
      <c r="O284" s="4">
        <v>0</v>
      </c>
      <c r="P284" s="8">
        <v>0</v>
      </c>
      <c r="Q284" s="7">
        <v>1</v>
      </c>
      <c r="R284" s="4">
        <v>6</v>
      </c>
      <c r="S284" s="4">
        <v>0</v>
      </c>
      <c r="T284" s="8">
        <v>0</v>
      </c>
      <c r="U284" s="7">
        <v>0</v>
      </c>
      <c r="V284" s="8">
        <v>0</v>
      </c>
    </row>
    <row r="285" spans="1:22" x14ac:dyDescent="0.2">
      <c r="A285" s="4" t="str">
        <f t="shared" ca="1" si="5"/>
        <v>Cordarrelle Patterson</v>
      </c>
      <c r="B285" s="4" t="str">
        <f ca="1">IFERROR(__xludf.DUMMYFUNCTION("INDEX(IFNA(REGEXEXTRACT(D285, ""([^ ]+)$"")))"),"PIT")</f>
        <v>PIT</v>
      </c>
      <c r="C285" s="4">
        <f t="shared" si="6"/>
        <v>0.1</v>
      </c>
      <c r="D285" s="4" t="s">
        <v>265</v>
      </c>
      <c r="E285" s="7" t="s">
        <v>348</v>
      </c>
      <c r="F285" s="7">
        <v>0</v>
      </c>
      <c r="G285" s="7">
        <v>0</v>
      </c>
      <c r="H285" s="4">
        <v>0</v>
      </c>
      <c r="I285" s="4">
        <v>0</v>
      </c>
      <c r="J285" s="4">
        <v>0</v>
      </c>
      <c r="K285" s="4">
        <v>0</v>
      </c>
      <c r="L285" s="8">
        <v>0</v>
      </c>
      <c r="M285" s="7">
        <v>1</v>
      </c>
      <c r="N285" s="4">
        <v>1</v>
      </c>
      <c r="O285" s="4">
        <v>0</v>
      </c>
      <c r="P285" s="8">
        <v>0</v>
      </c>
      <c r="Q285" s="7">
        <v>0</v>
      </c>
      <c r="R285" s="4">
        <v>0</v>
      </c>
      <c r="S285" s="4">
        <v>0</v>
      </c>
      <c r="T285" s="8">
        <v>0</v>
      </c>
      <c r="U285" s="7">
        <v>0</v>
      </c>
      <c r="V285" s="8">
        <v>0</v>
      </c>
    </row>
    <row r="286" spans="1:22" x14ac:dyDescent="0.2">
      <c r="A286" s="4" t="str">
        <f t="shared" ca="1" si="5"/>
        <v>George Pickens</v>
      </c>
      <c r="B286" s="4" t="str">
        <f ca="1">IFERROR(__xludf.DUMMYFUNCTION("INDEX(IFNA(REGEXEXTRACT(D286, ""([^ ]+)$"")))"),"PIT")</f>
        <v>PIT</v>
      </c>
      <c r="C286" s="4">
        <f t="shared" si="6"/>
        <v>0.5</v>
      </c>
      <c r="D286" s="4" t="s">
        <v>136</v>
      </c>
      <c r="E286" s="7" t="s">
        <v>348</v>
      </c>
      <c r="F286" s="7">
        <v>0</v>
      </c>
      <c r="G286" s="7">
        <v>0</v>
      </c>
      <c r="H286" s="4">
        <v>0</v>
      </c>
      <c r="I286" s="4">
        <v>0</v>
      </c>
      <c r="J286" s="4">
        <v>0</v>
      </c>
      <c r="K286" s="4">
        <v>0</v>
      </c>
      <c r="L286" s="8">
        <v>0</v>
      </c>
      <c r="M286" s="7">
        <v>0</v>
      </c>
      <c r="N286" s="4">
        <v>0</v>
      </c>
      <c r="O286" s="4">
        <v>0</v>
      </c>
      <c r="P286" s="8">
        <v>0</v>
      </c>
      <c r="Q286" s="7">
        <v>1</v>
      </c>
      <c r="R286" s="4">
        <v>0</v>
      </c>
      <c r="S286" s="4">
        <v>0</v>
      </c>
      <c r="T286" s="8">
        <v>0</v>
      </c>
      <c r="U286" s="7">
        <v>0</v>
      </c>
      <c r="V286" s="8">
        <v>0</v>
      </c>
    </row>
    <row r="287" spans="1:22" x14ac:dyDescent="0.2">
      <c r="A287" s="4" t="str">
        <f t="shared" ca="1" si="5"/>
        <v>Desmond Ridder</v>
      </c>
      <c r="B287" s="4" t="str">
        <f ca="1">IFERROR(__xludf.DUMMYFUNCTION("INDEX(IFNA(REGEXEXTRACT(D287, ""([^ ]+)$"")))"),"LV")</f>
        <v>LV</v>
      </c>
      <c r="C287" s="4">
        <f t="shared" si="6"/>
        <v>0.44</v>
      </c>
      <c r="D287" s="4" t="s">
        <v>539</v>
      </c>
      <c r="E287" s="7" t="s">
        <v>361</v>
      </c>
      <c r="F287" s="7">
        <v>0</v>
      </c>
      <c r="G287" s="7">
        <v>2</v>
      </c>
      <c r="H287" s="4">
        <v>1</v>
      </c>
      <c r="I287" s="4">
        <v>11</v>
      </c>
      <c r="J287" s="4">
        <v>0</v>
      </c>
      <c r="K287" s="4">
        <v>0</v>
      </c>
      <c r="L287" s="8">
        <v>0</v>
      </c>
      <c r="M287" s="7">
        <v>0</v>
      </c>
      <c r="N287" s="4">
        <v>0</v>
      </c>
      <c r="O287" s="4">
        <v>0</v>
      </c>
      <c r="P287" s="8">
        <v>0</v>
      </c>
      <c r="Q287" s="7">
        <v>0</v>
      </c>
      <c r="R287" s="4">
        <v>0</v>
      </c>
      <c r="S287" s="4">
        <v>0</v>
      </c>
      <c r="T287" s="8">
        <v>0</v>
      </c>
      <c r="U287" s="7">
        <v>0</v>
      </c>
      <c r="V287" s="8">
        <v>0</v>
      </c>
    </row>
    <row r="288" spans="1:22" x14ac:dyDescent="0.2">
      <c r="A288" s="4" t="str">
        <f t="shared" ca="1" si="5"/>
        <v>Jeremy Ruckert</v>
      </c>
      <c r="B288" s="4" t="str">
        <f ca="1">IFERROR(__xludf.DUMMYFUNCTION("INDEX(IFNA(REGEXEXTRACT(D288, ""([^ ]+)$"")))"),"NYJ")</f>
        <v>NYJ</v>
      </c>
      <c r="C288" s="4">
        <f t="shared" si="6"/>
        <v>1</v>
      </c>
      <c r="D288" s="4" t="s">
        <v>444</v>
      </c>
      <c r="E288" s="7" t="s">
        <v>421</v>
      </c>
      <c r="F288" s="7">
        <v>0</v>
      </c>
      <c r="G288" s="7">
        <v>0</v>
      </c>
      <c r="H288" s="4">
        <v>0</v>
      </c>
      <c r="I288" s="4">
        <v>0</v>
      </c>
      <c r="J288" s="4">
        <v>0</v>
      </c>
      <c r="K288" s="4">
        <v>0</v>
      </c>
      <c r="L288" s="8">
        <v>0</v>
      </c>
      <c r="M288" s="7">
        <v>0</v>
      </c>
      <c r="N288" s="4">
        <v>0</v>
      </c>
      <c r="O288" s="4">
        <v>0</v>
      </c>
      <c r="P288" s="8">
        <v>0</v>
      </c>
      <c r="Q288" s="7">
        <v>1</v>
      </c>
      <c r="R288" s="4">
        <v>5</v>
      </c>
      <c r="S288" s="4">
        <v>0</v>
      </c>
      <c r="T288" s="8">
        <v>0</v>
      </c>
      <c r="U288" s="7">
        <v>0</v>
      </c>
      <c r="V288" s="8">
        <v>0</v>
      </c>
    </row>
    <row r="289" spans="1:22" x14ac:dyDescent="0.2">
      <c r="A289" s="4" t="str">
        <f t="shared" ca="1" si="5"/>
        <v>Cody Schrader</v>
      </c>
      <c r="B289" s="4" t="str">
        <f ca="1">IFERROR(__xludf.DUMMYFUNCTION("INDEX(IFNA(REGEXEXTRACT(D289, ""([^ ]+)$"")))"),"LA")</f>
        <v>LA</v>
      </c>
      <c r="C289" s="4">
        <f t="shared" si="6"/>
        <v>1.4000000000000001</v>
      </c>
      <c r="D289" s="4" t="s">
        <v>1213</v>
      </c>
      <c r="E289" s="7" t="s">
        <v>353</v>
      </c>
      <c r="F289" s="7">
        <v>0</v>
      </c>
      <c r="G289" s="7">
        <v>0</v>
      </c>
      <c r="H289" s="4">
        <v>0</v>
      </c>
      <c r="I289" s="4">
        <v>0</v>
      </c>
      <c r="J289" s="4">
        <v>0</v>
      </c>
      <c r="K289" s="4">
        <v>0</v>
      </c>
      <c r="L289" s="8">
        <v>0</v>
      </c>
      <c r="M289" s="7">
        <v>1</v>
      </c>
      <c r="N289" s="4">
        <v>3</v>
      </c>
      <c r="O289" s="4">
        <v>0</v>
      </c>
      <c r="P289" s="8">
        <v>0</v>
      </c>
      <c r="Q289" s="7">
        <v>1</v>
      </c>
      <c r="R289" s="4">
        <v>6</v>
      </c>
      <c r="S289" s="4">
        <v>0</v>
      </c>
      <c r="T289" s="8">
        <v>0</v>
      </c>
      <c r="U289" s="7">
        <v>0</v>
      </c>
      <c r="V289" s="8">
        <v>0</v>
      </c>
    </row>
    <row r="290" spans="1:22" x14ac:dyDescent="0.2">
      <c r="A290" s="4" t="str">
        <f t="shared" ca="1" si="5"/>
        <v>Trey Sermon</v>
      </c>
      <c r="B290" s="4" t="str">
        <f ca="1">IFERROR(__xludf.DUMMYFUNCTION("INDEX(IFNA(REGEXEXTRACT(D290, ""([^ ]+)$"")))"),"IND")</f>
        <v>IND</v>
      </c>
      <c r="C290" s="4">
        <f t="shared" si="6"/>
        <v>1</v>
      </c>
      <c r="D290" s="4" t="s">
        <v>411</v>
      </c>
      <c r="E290" s="7" t="s">
        <v>44</v>
      </c>
      <c r="F290" s="7">
        <v>0</v>
      </c>
      <c r="G290" s="7">
        <v>0</v>
      </c>
      <c r="H290" s="4">
        <v>0</v>
      </c>
      <c r="I290" s="4">
        <v>0</v>
      </c>
      <c r="J290" s="4">
        <v>0</v>
      </c>
      <c r="K290" s="4">
        <v>0</v>
      </c>
      <c r="L290" s="8">
        <v>0</v>
      </c>
      <c r="M290" s="7">
        <v>0</v>
      </c>
      <c r="N290" s="4">
        <v>0</v>
      </c>
      <c r="O290" s="4">
        <v>0</v>
      </c>
      <c r="P290" s="8">
        <v>0</v>
      </c>
      <c r="Q290" s="7">
        <v>1</v>
      </c>
      <c r="R290" s="4">
        <v>5</v>
      </c>
      <c r="S290" s="4">
        <v>0</v>
      </c>
      <c r="T290" s="8">
        <v>0</v>
      </c>
      <c r="U290" s="7">
        <v>0</v>
      </c>
      <c r="V290" s="8">
        <v>0</v>
      </c>
    </row>
    <row r="291" spans="1:22" x14ac:dyDescent="0.2">
      <c r="A291" s="4" t="str">
        <f t="shared" ca="1" si="5"/>
        <v>Xavier Smith</v>
      </c>
      <c r="B291" s="4" t="str">
        <f ca="1">IFERROR(__xludf.DUMMYFUNCTION("INDEX(IFNA(REGEXEXTRACT(D291, ""([^ ]+)$"")))"),"LA")</f>
        <v>LA</v>
      </c>
      <c r="C291" s="4">
        <f t="shared" si="6"/>
        <v>0.60000000000000009</v>
      </c>
      <c r="D291" s="4" t="s">
        <v>498</v>
      </c>
      <c r="E291" s="7" t="s">
        <v>353</v>
      </c>
      <c r="F291" s="7">
        <v>0</v>
      </c>
      <c r="G291" s="7">
        <v>0</v>
      </c>
      <c r="H291" s="4">
        <v>0</v>
      </c>
      <c r="I291" s="4">
        <v>0</v>
      </c>
      <c r="J291" s="4">
        <v>0</v>
      </c>
      <c r="K291" s="4">
        <v>0</v>
      </c>
      <c r="L291" s="8">
        <v>0</v>
      </c>
      <c r="M291" s="7">
        <v>2</v>
      </c>
      <c r="N291" s="4">
        <v>6</v>
      </c>
      <c r="O291" s="4">
        <v>0</v>
      </c>
      <c r="P291" s="8">
        <v>0</v>
      </c>
      <c r="Q291" s="7">
        <v>0</v>
      </c>
      <c r="R291" s="4">
        <v>0</v>
      </c>
      <c r="S291" s="4">
        <v>0</v>
      </c>
      <c r="T291" s="8">
        <v>0</v>
      </c>
      <c r="U291" s="7">
        <v>0</v>
      </c>
      <c r="V291" s="8">
        <v>0</v>
      </c>
    </row>
    <row r="292" spans="1:22" x14ac:dyDescent="0.2">
      <c r="A292" s="4" t="str">
        <f t="shared" ca="1" si="5"/>
        <v>Jaxon Smith-Njigba</v>
      </c>
      <c r="B292" s="4" t="str">
        <f ca="1">IFERROR(__xludf.DUMMYFUNCTION("INDEX(IFNA(REGEXEXTRACT(D292, ""([^ ]+)$"")))"),"SEA")</f>
        <v>SEA</v>
      </c>
      <c r="C292" s="4">
        <f t="shared" si="6"/>
        <v>3.3</v>
      </c>
      <c r="D292" s="4" t="s">
        <v>272</v>
      </c>
      <c r="E292" s="7" t="s">
        <v>419</v>
      </c>
      <c r="F292" s="7">
        <v>0</v>
      </c>
      <c r="G292" s="7">
        <v>0</v>
      </c>
      <c r="H292" s="4">
        <v>0</v>
      </c>
      <c r="I292" s="4">
        <v>0</v>
      </c>
      <c r="J292" s="4">
        <v>0</v>
      </c>
      <c r="K292" s="4">
        <v>0</v>
      </c>
      <c r="L292" s="8">
        <v>0</v>
      </c>
      <c r="M292" s="7">
        <v>1</v>
      </c>
      <c r="N292" s="4">
        <v>4</v>
      </c>
      <c r="O292" s="4">
        <v>0</v>
      </c>
      <c r="P292" s="8">
        <v>0</v>
      </c>
      <c r="Q292" s="7">
        <v>4</v>
      </c>
      <c r="R292" s="4">
        <v>9</v>
      </c>
      <c r="S292" s="4">
        <v>0</v>
      </c>
      <c r="T292" s="8">
        <v>0</v>
      </c>
      <c r="U292" s="7">
        <v>0</v>
      </c>
      <c r="V292" s="8">
        <v>0</v>
      </c>
    </row>
    <row r="293" spans="1:22" x14ac:dyDescent="0.2">
      <c r="A293" s="4" t="str">
        <f t="shared" ca="1" si="5"/>
        <v>JuJu Smith-Schuster</v>
      </c>
      <c r="B293" s="4" t="str">
        <f ca="1">IFERROR(__xludf.DUMMYFUNCTION("INDEX(IFNA(REGEXEXTRACT(D293, ""([^ ]+)$"")))"),"KC")</f>
        <v>KC</v>
      </c>
      <c r="C293" s="4">
        <f t="shared" si="6"/>
        <v>0.9</v>
      </c>
      <c r="D293" s="4" t="s">
        <v>427</v>
      </c>
      <c r="E293" s="7" t="s">
        <v>356</v>
      </c>
      <c r="F293" s="7">
        <v>0</v>
      </c>
      <c r="G293" s="7">
        <v>0</v>
      </c>
      <c r="H293" s="4">
        <v>0</v>
      </c>
      <c r="I293" s="4">
        <v>0</v>
      </c>
      <c r="J293" s="4">
        <v>0</v>
      </c>
      <c r="K293" s="4">
        <v>0</v>
      </c>
      <c r="L293" s="8">
        <v>0</v>
      </c>
      <c r="M293" s="7">
        <v>0</v>
      </c>
      <c r="N293" s="4">
        <v>0</v>
      </c>
      <c r="O293" s="4">
        <v>0</v>
      </c>
      <c r="P293" s="8">
        <v>0</v>
      </c>
      <c r="Q293" s="7">
        <v>1</v>
      </c>
      <c r="R293" s="4">
        <v>4</v>
      </c>
      <c r="S293" s="4">
        <v>0</v>
      </c>
      <c r="T293" s="8">
        <v>0</v>
      </c>
      <c r="U293" s="7">
        <v>0</v>
      </c>
      <c r="V293" s="8">
        <v>0</v>
      </c>
    </row>
    <row r="294" spans="1:22" x14ac:dyDescent="0.2">
      <c r="A294" s="4" t="str">
        <f t="shared" ca="1" si="5"/>
        <v>Jarrett Stidham</v>
      </c>
      <c r="B294" s="4" t="str">
        <f ca="1">IFERROR(__xludf.DUMMYFUNCTION("INDEX(IFNA(REGEXEXTRACT(D294, ""([^ ]+)$"")))"),"DEN")</f>
        <v>DEN</v>
      </c>
      <c r="C294" s="4">
        <f t="shared" si="6"/>
        <v>0.70000000000000007</v>
      </c>
      <c r="D294" s="4" t="s">
        <v>535</v>
      </c>
      <c r="E294" s="7" t="s">
        <v>424</v>
      </c>
      <c r="F294" s="7">
        <v>0</v>
      </c>
      <c r="G294" s="7">
        <v>0</v>
      </c>
      <c r="H294" s="4">
        <v>0</v>
      </c>
      <c r="I294" s="4">
        <v>0</v>
      </c>
      <c r="J294" s="4">
        <v>0</v>
      </c>
      <c r="K294" s="4">
        <v>0</v>
      </c>
      <c r="L294" s="8">
        <v>0</v>
      </c>
      <c r="M294" s="7">
        <v>2</v>
      </c>
      <c r="N294" s="4">
        <v>7</v>
      </c>
      <c r="O294" s="4">
        <v>0</v>
      </c>
      <c r="P294" s="8">
        <v>0</v>
      </c>
      <c r="Q294" s="7">
        <v>0</v>
      </c>
      <c r="R294" s="4">
        <v>0</v>
      </c>
      <c r="S294" s="4">
        <v>0</v>
      </c>
      <c r="T294" s="8">
        <v>0</v>
      </c>
      <c r="U294" s="7">
        <v>0</v>
      </c>
      <c r="V294" s="8">
        <v>0</v>
      </c>
    </row>
    <row r="295" spans="1:22" x14ac:dyDescent="0.2">
      <c r="A295" s="4" t="str">
        <f t="shared" ca="1" si="5"/>
        <v>Dorian Thompson-Robinson</v>
      </c>
      <c r="B295" s="4" t="str">
        <f ca="1">IFERROR(__xludf.DUMMYFUNCTION("INDEX(IFNA(REGEXEXTRACT(D295, ""([^ ]+)$"")))"),"CLE")</f>
        <v>CLE</v>
      </c>
      <c r="C295" s="4">
        <f t="shared" si="6"/>
        <v>0.82000000000000006</v>
      </c>
      <c r="D295" s="4" t="s">
        <v>527</v>
      </c>
      <c r="E295" s="7" t="s">
        <v>347</v>
      </c>
      <c r="F295" s="7">
        <v>0</v>
      </c>
      <c r="G295" s="7">
        <v>3</v>
      </c>
      <c r="H295" s="4">
        <v>2</v>
      </c>
      <c r="I295" s="4">
        <v>13</v>
      </c>
      <c r="J295" s="4">
        <v>0</v>
      </c>
      <c r="K295" s="4">
        <v>0</v>
      </c>
      <c r="L295" s="8">
        <v>0</v>
      </c>
      <c r="M295" s="7">
        <v>2</v>
      </c>
      <c r="N295" s="4">
        <v>3</v>
      </c>
      <c r="O295" s="4">
        <v>0</v>
      </c>
      <c r="P295" s="8">
        <v>0</v>
      </c>
      <c r="Q295" s="7">
        <v>0</v>
      </c>
      <c r="R295" s="4">
        <v>0</v>
      </c>
      <c r="S295" s="4">
        <v>0</v>
      </c>
      <c r="T295" s="8">
        <v>0</v>
      </c>
      <c r="U295" s="7">
        <v>0</v>
      </c>
      <c r="V295" s="8">
        <v>0</v>
      </c>
    </row>
    <row r="296" spans="1:22" x14ac:dyDescent="0.2">
      <c r="A296" s="4" t="str">
        <f t="shared" ca="1" si="5"/>
        <v>Clayton Tune</v>
      </c>
      <c r="B296" s="4" t="str">
        <f ca="1">IFERROR(__xludf.DUMMYFUNCTION("INDEX(IFNA(REGEXEXTRACT(D296, ""([^ ]+)$"")))"),"ARI")</f>
        <v>ARI</v>
      </c>
      <c r="C296" s="4">
        <f t="shared" si="6"/>
        <v>0.2</v>
      </c>
      <c r="D296" s="4" t="s">
        <v>418</v>
      </c>
      <c r="E296" s="7" t="s">
        <v>340</v>
      </c>
      <c r="F296" s="7">
        <v>0</v>
      </c>
      <c r="G296" s="7">
        <v>0</v>
      </c>
      <c r="H296" s="4">
        <v>0</v>
      </c>
      <c r="I296" s="4">
        <v>0</v>
      </c>
      <c r="J296" s="4">
        <v>0</v>
      </c>
      <c r="K296" s="4">
        <v>0</v>
      </c>
      <c r="L296" s="8">
        <v>0</v>
      </c>
      <c r="M296" s="7">
        <v>1</v>
      </c>
      <c r="N296" s="4">
        <v>2</v>
      </c>
      <c r="O296" s="4">
        <v>0</v>
      </c>
      <c r="P296" s="8">
        <v>0</v>
      </c>
      <c r="Q296" s="7">
        <v>0</v>
      </c>
      <c r="R296" s="4">
        <v>0</v>
      </c>
      <c r="S296" s="4">
        <v>0</v>
      </c>
      <c r="T296" s="8">
        <v>0</v>
      </c>
      <c r="U296" s="7">
        <v>0</v>
      </c>
      <c r="V296" s="8">
        <v>0</v>
      </c>
    </row>
    <row r="297" spans="1:22" x14ac:dyDescent="0.2">
      <c r="A297" s="4" t="str">
        <f t="shared" ca="1" si="5"/>
        <v>Justin Watson</v>
      </c>
      <c r="B297" s="4" t="str">
        <f ca="1">IFERROR(__xludf.DUMMYFUNCTION("INDEX(IFNA(REGEXEXTRACT(D297, ""([^ ]+)$"")))"),"KC")</f>
        <v>KC</v>
      </c>
      <c r="C297" s="4">
        <f t="shared" si="6"/>
        <v>1</v>
      </c>
      <c r="D297" s="4" t="s">
        <v>226</v>
      </c>
      <c r="E297" s="7" t="s">
        <v>356</v>
      </c>
      <c r="F297" s="7">
        <v>0</v>
      </c>
      <c r="G297" s="7">
        <v>0</v>
      </c>
      <c r="H297" s="4">
        <v>0</v>
      </c>
      <c r="I297" s="4">
        <v>0</v>
      </c>
      <c r="J297" s="4">
        <v>0</v>
      </c>
      <c r="K297" s="4">
        <v>0</v>
      </c>
      <c r="L297" s="8">
        <v>0</v>
      </c>
      <c r="M297" s="7">
        <v>0</v>
      </c>
      <c r="N297" s="4">
        <v>0</v>
      </c>
      <c r="O297" s="4">
        <v>0</v>
      </c>
      <c r="P297" s="8">
        <v>0</v>
      </c>
      <c r="Q297" s="7">
        <v>1</v>
      </c>
      <c r="R297" s="4">
        <v>5</v>
      </c>
      <c r="S297" s="4">
        <v>0</v>
      </c>
      <c r="T297" s="8">
        <v>0</v>
      </c>
      <c r="U297" s="7">
        <v>0</v>
      </c>
      <c r="V297" s="8">
        <v>0</v>
      </c>
    </row>
    <row r="298" spans="1:22" x14ac:dyDescent="0.2">
      <c r="A298" s="4" t="str">
        <f t="shared" ca="1" si="5"/>
        <v>Blake Whiteheart</v>
      </c>
      <c r="B298" s="4" t="str">
        <f ca="1">IFERROR(__xludf.DUMMYFUNCTION("INDEX(IFNA(REGEXEXTRACT(D298, ""([^ ]+)$"")))"),"CLE")</f>
        <v>CLE</v>
      </c>
      <c r="C298" s="4">
        <f t="shared" si="6"/>
        <v>0.6</v>
      </c>
      <c r="D298" s="4" t="s">
        <v>467</v>
      </c>
      <c r="E298" s="7" t="s">
        <v>347</v>
      </c>
      <c r="F298" s="7">
        <v>0</v>
      </c>
      <c r="G298" s="7">
        <v>0</v>
      </c>
      <c r="H298" s="4">
        <v>0</v>
      </c>
      <c r="I298" s="4">
        <v>0</v>
      </c>
      <c r="J298" s="4">
        <v>0</v>
      </c>
      <c r="K298" s="4">
        <v>0</v>
      </c>
      <c r="L298" s="8">
        <v>0</v>
      </c>
      <c r="M298" s="7">
        <v>0</v>
      </c>
      <c r="N298" s="4">
        <v>0</v>
      </c>
      <c r="O298" s="4">
        <v>0</v>
      </c>
      <c r="P298" s="8">
        <v>0</v>
      </c>
      <c r="Q298" s="7">
        <v>1</v>
      </c>
      <c r="R298" s="4">
        <v>1</v>
      </c>
      <c r="S298" s="4">
        <v>0</v>
      </c>
      <c r="T298" s="8">
        <v>0</v>
      </c>
      <c r="U298" s="7">
        <v>0</v>
      </c>
      <c r="V298" s="8">
        <v>0</v>
      </c>
    </row>
    <row r="299" spans="1:22" x14ac:dyDescent="0.2">
      <c r="A299" s="4" t="str">
        <f t="shared" ca="1" si="5"/>
        <v>Jeffery Wilson</v>
      </c>
      <c r="B299" s="4" t="str">
        <f ca="1">IFERROR(__xludf.DUMMYFUNCTION("INDEX(IFNA(REGEXEXTRACT(D299, ""([^ ]+)$"")))"),"MIA")</f>
        <v>MIA</v>
      </c>
      <c r="C299" s="4">
        <f t="shared" si="6"/>
        <v>-0.4</v>
      </c>
      <c r="D299" s="4" t="s">
        <v>228</v>
      </c>
      <c r="E299" s="7" t="s">
        <v>428</v>
      </c>
      <c r="F299" s="7">
        <v>0</v>
      </c>
      <c r="G299" s="7">
        <v>0</v>
      </c>
      <c r="H299" s="4">
        <v>0</v>
      </c>
      <c r="I299" s="4">
        <v>0</v>
      </c>
      <c r="J299" s="4">
        <v>0</v>
      </c>
      <c r="K299" s="4">
        <v>0</v>
      </c>
      <c r="L299" s="8">
        <v>0</v>
      </c>
      <c r="M299" s="7">
        <v>2</v>
      </c>
      <c r="N299" s="4">
        <v>-4</v>
      </c>
      <c r="O299" s="4">
        <v>0</v>
      </c>
      <c r="P299" s="8">
        <v>0</v>
      </c>
      <c r="Q299" s="7">
        <v>0</v>
      </c>
      <c r="R299" s="4">
        <v>0</v>
      </c>
      <c r="S299" s="4">
        <v>0</v>
      </c>
      <c r="T299" s="8">
        <v>0</v>
      </c>
      <c r="U299" s="7">
        <v>0</v>
      </c>
      <c r="V299" s="8">
        <v>0</v>
      </c>
    </row>
    <row r="300" spans="1:22" x14ac:dyDescent="0.2">
      <c r="A300" s="4" t="str">
        <f t="shared" ca="1" si="5"/>
        <v>Jaylen Wright</v>
      </c>
      <c r="B300" s="4" t="str">
        <f ca="1">IFERROR(__xludf.DUMMYFUNCTION("INDEX(IFNA(REGEXEXTRACT(D300, ""([^ ]+)$"")))"),"MIA")</f>
        <v>MIA</v>
      </c>
      <c r="C300" s="4">
        <f t="shared" si="6"/>
        <v>-0.4</v>
      </c>
      <c r="D300" s="4" t="s">
        <v>417</v>
      </c>
      <c r="E300" s="7" t="s">
        <v>428</v>
      </c>
      <c r="F300" s="7">
        <v>0</v>
      </c>
      <c r="G300" s="7">
        <v>0</v>
      </c>
      <c r="H300" s="4">
        <v>0</v>
      </c>
      <c r="I300" s="4">
        <v>0</v>
      </c>
      <c r="J300" s="4">
        <v>0</v>
      </c>
      <c r="K300" s="4">
        <v>0</v>
      </c>
      <c r="L300" s="8">
        <v>0</v>
      </c>
      <c r="M300" s="7">
        <v>6</v>
      </c>
      <c r="N300" s="4">
        <v>-4</v>
      </c>
      <c r="O300" s="4">
        <v>0</v>
      </c>
      <c r="P300" s="8">
        <v>0</v>
      </c>
      <c r="Q300" s="7">
        <v>0</v>
      </c>
      <c r="R300" s="4">
        <v>0</v>
      </c>
      <c r="S300" s="4">
        <v>0</v>
      </c>
      <c r="T300" s="8">
        <v>0</v>
      </c>
      <c r="U300" s="7">
        <v>0</v>
      </c>
      <c r="V300" s="8">
        <v>0</v>
      </c>
    </row>
    <row r="301" spans="1:22" x14ac:dyDescent="0.2">
      <c r="A301" s="4" t="str">
        <f t="shared" ca="1" si="5"/>
        <v>Calvin Austin</v>
      </c>
      <c r="B301" s="4" t="str">
        <f ca="1">IFERROR(__xludf.DUMMYFUNCTION("INDEX(IFNA(REGEXEXTRACT(D301, ""([^ ]+)$"")))"),"PIT")</f>
        <v>PIT</v>
      </c>
      <c r="C301" s="4">
        <f t="shared" si="6"/>
        <v>-2</v>
      </c>
      <c r="D301" s="4" t="s">
        <v>282</v>
      </c>
      <c r="E301" s="7" t="s">
        <v>348</v>
      </c>
      <c r="F301" s="7">
        <v>-1</v>
      </c>
      <c r="G301" s="7">
        <v>0</v>
      </c>
      <c r="H301" s="4">
        <v>0</v>
      </c>
      <c r="I301" s="4">
        <v>0</v>
      </c>
      <c r="J301" s="4">
        <v>0</v>
      </c>
      <c r="K301" s="4">
        <v>0</v>
      </c>
      <c r="L301" s="8">
        <v>0</v>
      </c>
      <c r="M301" s="7">
        <v>0</v>
      </c>
      <c r="N301" s="4">
        <v>0</v>
      </c>
      <c r="O301" s="4">
        <v>0</v>
      </c>
      <c r="P301" s="8">
        <v>0</v>
      </c>
      <c r="Q301" s="7">
        <v>0</v>
      </c>
      <c r="R301" s="4">
        <v>0</v>
      </c>
      <c r="S301" s="4">
        <v>0</v>
      </c>
      <c r="T301" s="8">
        <v>0</v>
      </c>
      <c r="U301" s="7">
        <v>1</v>
      </c>
      <c r="V301" s="8">
        <v>0</v>
      </c>
    </row>
    <row r="302" spans="1:22" x14ac:dyDescent="0.2">
      <c r="A302" s="4" t="str">
        <f t="shared" ca="1" si="5"/>
        <v>Jamison Crowder</v>
      </c>
      <c r="B302" s="4" t="str">
        <f ca="1">IFERROR(__xludf.DUMMYFUNCTION("INDEX(IFNA(REGEXEXTRACT(D302, ""([^ ]+)$"")))"),"WAS")</f>
        <v>WAS</v>
      </c>
      <c r="C302" s="4">
        <f t="shared" si="6"/>
        <v>-2</v>
      </c>
      <c r="D302" s="4" t="s">
        <v>289</v>
      </c>
      <c r="E302" s="7" t="s">
        <v>338</v>
      </c>
      <c r="F302" s="7">
        <v>-1</v>
      </c>
      <c r="G302" s="7">
        <v>0</v>
      </c>
      <c r="H302" s="4">
        <v>0</v>
      </c>
      <c r="I302" s="4">
        <v>0</v>
      </c>
      <c r="J302" s="4">
        <v>0</v>
      </c>
      <c r="K302" s="4">
        <v>0</v>
      </c>
      <c r="L302" s="8">
        <v>0</v>
      </c>
      <c r="M302" s="7">
        <v>0</v>
      </c>
      <c r="N302" s="4">
        <v>0</v>
      </c>
      <c r="O302" s="4">
        <v>0</v>
      </c>
      <c r="P302" s="8">
        <v>0</v>
      </c>
      <c r="Q302" s="7">
        <v>0</v>
      </c>
      <c r="R302" s="4">
        <v>0</v>
      </c>
      <c r="S302" s="4">
        <v>0</v>
      </c>
      <c r="T302" s="8">
        <v>0</v>
      </c>
      <c r="U302" s="7">
        <v>1</v>
      </c>
      <c r="V302" s="8">
        <v>0</v>
      </c>
    </row>
    <row r="303" spans="1:22" x14ac:dyDescent="0.2">
      <c r="A303" s="4"/>
      <c r="B303" s="4"/>
      <c r="C303" s="4"/>
      <c r="D303" s="4"/>
      <c r="E303" s="7"/>
      <c r="F303" s="7"/>
      <c r="G303" s="7"/>
      <c r="H303" s="4"/>
      <c r="I303" s="4"/>
      <c r="J303" s="4"/>
      <c r="K303" s="4"/>
      <c r="L303" s="8"/>
      <c r="M303" s="7"/>
      <c r="N303" s="4"/>
      <c r="O303" s="4"/>
      <c r="P303" s="8"/>
      <c r="Q303" s="7"/>
      <c r="R303" s="4"/>
      <c r="S303" s="4"/>
      <c r="T303" s="8"/>
      <c r="U303" s="7"/>
      <c r="V303" s="8"/>
    </row>
    <row r="304" spans="1:22" x14ac:dyDescent="0.2">
      <c r="A304" s="4"/>
      <c r="B304" s="4"/>
      <c r="C304" s="4"/>
      <c r="D304" s="4"/>
      <c r="E304" s="7"/>
      <c r="F304" s="7"/>
      <c r="G304" s="7"/>
      <c r="H304" s="4"/>
      <c r="I304" s="4"/>
      <c r="J304" s="4"/>
      <c r="K304" s="4"/>
      <c r="L304" s="8"/>
      <c r="M304" s="7"/>
      <c r="N304" s="4"/>
      <c r="O304" s="4"/>
      <c r="P304" s="8"/>
      <c r="Q304" s="7"/>
      <c r="R304" s="4"/>
      <c r="S304" s="4"/>
      <c r="T304" s="8"/>
      <c r="U304" s="7"/>
      <c r="V304" s="8"/>
    </row>
    <row r="305" spans="1:22" x14ac:dyDescent="0.2">
      <c r="A305" s="4"/>
      <c r="B305" s="4"/>
      <c r="C305" s="4"/>
      <c r="D305" s="4"/>
      <c r="E305" s="7"/>
      <c r="F305" s="7"/>
      <c r="G305" s="7"/>
      <c r="H305" s="4"/>
      <c r="I305" s="4"/>
      <c r="J305" s="4"/>
      <c r="K305" s="4"/>
      <c r="L305" s="8"/>
      <c r="M305" s="7"/>
      <c r="N305" s="4"/>
      <c r="O305" s="4"/>
      <c r="P305" s="8"/>
      <c r="Q305" s="7"/>
      <c r="R305" s="4"/>
      <c r="S305" s="4"/>
      <c r="T305" s="8"/>
      <c r="U305" s="7"/>
      <c r="V305" s="8"/>
    </row>
    <row r="306" spans="1:22" x14ac:dyDescent="0.2">
      <c r="A306" s="4"/>
      <c r="B306" s="4"/>
      <c r="C306" s="4"/>
      <c r="D306" s="4"/>
      <c r="E306" s="7"/>
      <c r="F306" s="7"/>
      <c r="G306" s="7"/>
      <c r="H306" s="4"/>
      <c r="I306" s="4"/>
      <c r="J306" s="4"/>
      <c r="K306" s="4"/>
      <c r="L306" s="8"/>
      <c r="M306" s="7"/>
      <c r="N306" s="4"/>
      <c r="O306" s="4"/>
      <c r="P306" s="8"/>
      <c r="Q306" s="7"/>
      <c r="R306" s="4"/>
      <c r="S306" s="4"/>
      <c r="T306" s="8"/>
      <c r="U306" s="7"/>
      <c r="V306" s="8"/>
    </row>
    <row r="307" spans="1:22" x14ac:dyDescent="0.2">
      <c r="A307" s="4"/>
      <c r="B307" s="4"/>
      <c r="C307" s="4"/>
      <c r="D307" s="4"/>
      <c r="E307" s="7"/>
      <c r="F307" s="7"/>
      <c r="G307" s="7"/>
      <c r="H307" s="4"/>
      <c r="I307" s="4"/>
      <c r="J307" s="4"/>
      <c r="K307" s="4"/>
      <c r="L307" s="8"/>
      <c r="M307" s="7"/>
      <c r="N307" s="4"/>
      <c r="O307" s="4"/>
      <c r="P307" s="8"/>
      <c r="Q307" s="7"/>
      <c r="R307" s="4"/>
      <c r="S307" s="4"/>
      <c r="T307" s="8"/>
      <c r="U307" s="7"/>
      <c r="V307" s="8"/>
    </row>
    <row r="308" spans="1:22" x14ac:dyDescent="0.2">
      <c r="A308" s="4"/>
      <c r="B308" s="4"/>
      <c r="C308" s="4"/>
      <c r="D308" s="4"/>
      <c r="E308" s="7"/>
      <c r="F308" s="7"/>
      <c r="G308" s="7"/>
      <c r="H308" s="4"/>
      <c r="I308" s="4"/>
      <c r="J308" s="4"/>
      <c r="K308" s="4"/>
      <c r="L308" s="8"/>
      <c r="M308" s="7"/>
      <c r="N308" s="4"/>
      <c r="O308" s="4"/>
      <c r="P308" s="8"/>
      <c r="Q308" s="7"/>
      <c r="R308" s="4"/>
      <c r="S308" s="4"/>
      <c r="T308" s="8"/>
      <c r="U308" s="7"/>
      <c r="V308" s="8"/>
    </row>
    <row r="309" spans="1:22" x14ac:dyDescent="0.2">
      <c r="A309" s="4"/>
      <c r="B309" s="4"/>
      <c r="C309" s="4"/>
      <c r="D309" s="4"/>
      <c r="E309" s="7"/>
      <c r="F309" s="7"/>
      <c r="G309" s="7"/>
      <c r="H309" s="4"/>
      <c r="I309" s="4"/>
      <c r="J309" s="4"/>
      <c r="K309" s="4"/>
      <c r="L309" s="8"/>
      <c r="M309" s="7"/>
      <c r="N309" s="4"/>
      <c r="O309" s="4"/>
      <c r="P309" s="8"/>
      <c r="Q309" s="7"/>
      <c r="R309" s="4"/>
      <c r="S309" s="4"/>
      <c r="T309" s="8"/>
      <c r="U309" s="7"/>
      <c r="V309" s="8"/>
    </row>
    <row r="310" spans="1:22" x14ac:dyDescent="0.2">
      <c r="A310" s="4"/>
      <c r="B310" s="4"/>
      <c r="C310" s="4"/>
      <c r="D310" s="4"/>
      <c r="E310" s="7"/>
      <c r="F310" s="7"/>
      <c r="G310" s="7"/>
      <c r="H310" s="4"/>
      <c r="I310" s="4"/>
      <c r="J310" s="4"/>
      <c r="K310" s="4"/>
      <c r="L310" s="8"/>
      <c r="M310" s="7"/>
      <c r="N310" s="4"/>
      <c r="O310" s="4"/>
      <c r="P310" s="8"/>
      <c r="Q310" s="7"/>
      <c r="R310" s="4"/>
      <c r="S310" s="4"/>
      <c r="T310" s="8"/>
      <c r="U310" s="7"/>
      <c r="V310" s="8"/>
    </row>
    <row r="311" spans="1:22" x14ac:dyDescent="0.2">
      <c r="A311" s="4"/>
      <c r="B311" s="4"/>
      <c r="C311" s="4"/>
      <c r="D311" s="4"/>
      <c r="E311" s="7"/>
      <c r="F311" s="7"/>
      <c r="G311" s="7"/>
      <c r="H311" s="4"/>
      <c r="I311" s="4"/>
      <c r="J311" s="4"/>
      <c r="K311" s="4"/>
      <c r="L311" s="8"/>
      <c r="M311" s="7"/>
      <c r="N311" s="4"/>
      <c r="O311" s="4"/>
      <c r="P311" s="8"/>
      <c r="Q311" s="7"/>
      <c r="R311" s="4"/>
      <c r="S311" s="4"/>
      <c r="T311" s="8"/>
      <c r="U311" s="7"/>
      <c r="V311" s="8"/>
    </row>
    <row r="312" spans="1:22" x14ac:dyDescent="0.2">
      <c r="A312" s="4"/>
      <c r="B312" s="4"/>
      <c r="C312" s="4"/>
      <c r="D312" s="4"/>
      <c r="E312" s="7"/>
      <c r="F312" s="7"/>
      <c r="G312" s="7"/>
      <c r="H312" s="4"/>
      <c r="I312" s="4"/>
      <c r="J312" s="4"/>
      <c r="K312" s="4"/>
      <c r="L312" s="8"/>
      <c r="M312" s="7"/>
      <c r="N312" s="4"/>
      <c r="O312" s="4"/>
      <c r="P312" s="8"/>
      <c r="Q312" s="7"/>
      <c r="R312" s="4"/>
      <c r="S312" s="4"/>
      <c r="T312" s="8"/>
      <c r="U312" s="7"/>
      <c r="V312" s="8"/>
    </row>
    <row r="313" spans="1:22" x14ac:dyDescent="0.2">
      <c r="A313" s="4"/>
      <c r="B313" s="4"/>
      <c r="C313" s="4"/>
      <c r="D313" s="4"/>
      <c r="E313" s="7"/>
      <c r="F313" s="7"/>
      <c r="G313" s="7"/>
      <c r="H313" s="4"/>
      <c r="I313" s="4"/>
      <c r="J313" s="4"/>
      <c r="K313" s="4"/>
      <c r="L313" s="8"/>
      <c r="M313" s="7"/>
      <c r="N313" s="4"/>
      <c r="O313" s="4"/>
      <c r="P313" s="8"/>
      <c r="Q313" s="7"/>
      <c r="R313" s="4"/>
      <c r="S313" s="4"/>
      <c r="T313" s="8"/>
      <c r="U313" s="7"/>
      <c r="V313" s="8"/>
    </row>
    <row r="314" spans="1:22" x14ac:dyDescent="0.2">
      <c r="A314" s="4"/>
      <c r="B314" s="4"/>
      <c r="C314" s="4"/>
      <c r="D314" s="4"/>
      <c r="E314" s="7"/>
      <c r="F314" s="7"/>
      <c r="G314" s="7"/>
      <c r="H314" s="4"/>
      <c r="I314" s="4"/>
      <c r="J314" s="4"/>
      <c r="K314" s="4"/>
      <c r="L314" s="8"/>
      <c r="M314" s="7"/>
      <c r="N314" s="4"/>
      <c r="O314" s="4"/>
      <c r="P314" s="8"/>
      <c r="Q314" s="7"/>
      <c r="R314" s="4"/>
      <c r="S314" s="4"/>
      <c r="T314" s="8"/>
      <c r="U314" s="7"/>
      <c r="V314" s="8"/>
    </row>
    <row r="315" spans="1:22" x14ac:dyDescent="0.2">
      <c r="A315" s="4"/>
      <c r="B315" s="4"/>
      <c r="C315" s="4"/>
      <c r="D315" s="4"/>
      <c r="E315" s="7"/>
      <c r="F315" s="7"/>
      <c r="G315" s="7"/>
      <c r="H315" s="4"/>
      <c r="I315" s="4"/>
      <c r="J315" s="4"/>
      <c r="K315" s="4"/>
      <c r="L315" s="8"/>
      <c r="M315" s="7"/>
      <c r="N315" s="4"/>
      <c r="O315" s="4"/>
      <c r="P315" s="8"/>
      <c r="Q315" s="7"/>
      <c r="R315" s="4"/>
      <c r="S315" s="4"/>
      <c r="T315" s="8"/>
      <c r="U315" s="7"/>
      <c r="V315" s="8"/>
    </row>
    <row r="316" spans="1:22" x14ac:dyDescent="0.2">
      <c r="A316" s="4"/>
      <c r="B316" s="4"/>
      <c r="C316" s="4"/>
      <c r="D316" s="4"/>
      <c r="E316" s="7"/>
      <c r="F316" s="7"/>
      <c r="G316" s="7"/>
      <c r="H316" s="4"/>
      <c r="I316" s="4"/>
      <c r="J316" s="4"/>
      <c r="K316" s="4"/>
      <c r="L316" s="8"/>
      <c r="M316" s="7"/>
      <c r="N316" s="4"/>
      <c r="O316" s="4"/>
      <c r="P316" s="8"/>
      <c r="Q316" s="7"/>
      <c r="R316" s="4"/>
      <c r="S316" s="4"/>
      <c r="T316" s="8"/>
      <c r="U316" s="7"/>
      <c r="V316" s="8"/>
    </row>
    <row r="317" spans="1:22" x14ac:dyDescent="0.2">
      <c r="A317" s="4"/>
      <c r="B317" s="4"/>
      <c r="C317" s="4"/>
      <c r="D317" s="4"/>
      <c r="E317" s="7"/>
      <c r="F317" s="7"/>
      <c r="G317" s="7"/>
      <c r="H317" s="4"/>
      <c r="I317" s="4"/>
      <c r="J317" s="4"/>
      <c r="K317" s="4"/>
      <c r="L317" s="8"/>
      <c r="M317" s="7"/>
      <c r="N317" s="4"/>
      <c r="O317" s="4"/>
      <c r="P317" s="8"/>
      <c r="Q317" s="7"/>
      <c r="R317" s="4"/>
      <c r="S317" s="4"/>
      <c r="T317" s="8"/>
      <c r="U317" s="7"/>
      <c r="V317" s="8"/>
    </row>
    <row r="318" spans="1:22" x14ac:dyDescent="0.2">
      <c r="A318" s="4"/>
      <c r="B318" s="4"/>
      <c r="C318" s="4"/>
      <c r="D318" s="4"/>
      <c r="E318" s="7"/>
      <c r="F318" s="7"/>
      <c r="G318" s="7"/>
      <c r="H318" s="4"/>
      <c r="I318" s="4"/>
      <c r="J318" s="4"/>
      <c r="K318" s="4"/>
      <c r="L318" s="8"/>
      <c r="M318" s="7"/>
      <c r="N318" s="4"/>
      <c r="O318" s="4"/>
      <c r="P318" s="8"/>
      <c r="Q318" s="7"/>
      <c r="R318" s="4"/>
      <c r="S318" s="4"/>
      <c r="T318" s="8"/>
      <c r="U318" s="7"/>
      <c r="V318" s="8"/>
    </row>
    <row r="319" spans="1:22" x14ac:dyDescent="0.2">
      <c r="A319" s="4"/>
      <c r="B319" s="4"/>
      <c r="C319" s="4"/>
      <c r="D319" s="4"/>
      <c r="E319" s="7"/>
      <c r="F319" s="7"/>
      <c r="G319" s="7"/>
      <c r="H319" s="4"/>
      <c r="I319" s="4"/>
      <c r="J319" s="4"/>
      <c r="K319" s="4"/>
      <c r="L319" s="8"/>
      <c r="M319" s="7"/>
      <c r="N319" s="4"/>
      <c r="O319" s="4"/>
      <c r="P319" s="8"/>
      <c r="Q319" s="7"/>
      <c r="R319" s="4"/>
      <c r="S319" s="4"/>
      <c r="T319" s="8"/>
      <c r="U319" s="7"/>
      <c r="V319" s="8"/>
    </row>
    <row r="320" spans="1:22" x14ac:dyDescent="0.2">
      <c r="A320" s="4"/>
      <c r="B320" s="4"/>
      <c r="C320" s="4"/>
      <c r="D320" s="4"/>
      <c r="E320" s="7"/>
      <c r="F320" s="7"/>
      <c r="G320" s="7"/>
      <c r="H320" s="4"/>
      <c r="I320" s="4"/>
      <c r="J320" s="4"/>
      <c r="K320" s="4"/>
      <c r="L320" s="8"/>
      <c r="M320" s="7"/>
      <c r="N320" s="4"/>
      <c r="O320" s="4"/>
      <c r="P320" s="8"/>
      <c r="Q320" s="7"/>
      <c r="R320" s="4"/>
      <c r="S320" s="4"/>
      <c r="T320" s="8"/>
      <c r="U320" s="7"/>
      <c r="V320" s="8"/>
    </row>
    <row r="321" spans="1:22" x14ac:dyDescent="0.2">
      <c r="A321" s="4"/>
      <c r="B321" s="4"/>
      <c r="C321" s="4"/>
      <c r="D321" s="4"/>
      <c r="E321" s="7"/>
      <c r="F321" s="7"/>
      <c r="G321" s="7"/>
      <c r="H321" s="4"/>
      <c r="I321" s="4"/>
      <c r="J321" s="4"/>
      <c r="K321" s="4"/>
      <c r="L321" s="8"/>
      <c r="M321" s="7"/>
      <c r="N321" s="4"/>
      <c r="O321" s="4"/>
      <c r="P321" s="8"/>
      <c r="Q321" s="7"/>
      <c r="R321" s="4"/>
      <c r="S321" s="4"/>
      <c r="T321" s="8"/>
      <c r="U321" s="7"/>
      <c r="V321" s="8"/>
    </row>
    <row r="322" spans="1:22" x14ac:dyDescent="0.2">
      <c r="A322" s="4"/>
      <c r="B322" s="4"/>
      <c r="C322" s="4"/>
      <c r="D322" s="4"/>
      <c r="E322" s="7"/>
      <c r="F322" s="7"/>
      <c r="G322" s="7"/>
      <c r="H322" s="4"/>
      <c r="I322" s="4"/>
      <c r="J322" s="4"/>
      <c r="K322" s="4"/>
      <c r="L322" s="8"/>
      <c r="M322" s="7"/>
      <c r="N322" s="4"/>
      <c r="O322" s="4"/>
      <c r="P322" s="8"/>
      <c r="Q322" s="7"/>
      <c r="R322" s="4"/>
      <c r="S322" s="4"/>
      <c r="T322" s="8"/>
      <c r="U322" s="7"/>
      <c r="V322" s="8"/>
    </row>
    <row r="323" spans="1:22" x14ac:dyDescent="0.2">
      <c r="A323" s="4"/>
      <c r="B323" s="4"/>
      <c r="C323" s="4"/>
      <c r="D323" s="4"/>
      <c r="E323" s="7"/>
      <c r="F323" s="7"/>
      <c r="G323" s="7"/>
      <c r="H323" s="4"/>
      <c r="I323" s="4"/>
      <c r="J323" s="4"/>
      <c r="K323" s="4"/>
      <c r="L323" s="8"/>
      <c r="M323" s="7"/>
      <c r="N323" s="4"/>
      <c r="O323" s="4"/>
      <c r="P323" s="8"/>
      <c r="Q323" s="7"/>
      <c r="R323" s="4"/>
      <c r="S323" s="4"/>
      <c r="T323" s="8"/>
      <c r="U323" s="7"/>
      <c r="V323" s="8"/>
    </row>
    <row r="324" spans="1:22" x14ac:dyDescent="0.2">
      <c r="A324" s="4"/>
      <c r="B324" s="4"/>
      <c r="C324" s="4"/>
      <c r="D324" s="4"/>
      <c r="E324" s="7"/>
      <c r="F324" s="7"/>
      <c r="G324" s="7"/>
      <c r="H324" s="4"/>
      <c r="I324" s="4"/>
      <c r="J324" s="4"/>
      <c r="K324" s="4"/>
      <c r="L324" s="8"/>
      <c r="M324" s="7"/>
      <c r="N324" s="4"/>
      <c r="O324" s="4"/>
      <c r="P324" s="8"/>
      <c r="Q324" s="7"/>
      <c r="R324" s="4"/>
      <c r="S324" s="4"/>
      <c r="T324" s="8"/>
      <c r="U324" s="7"/>
      <c r="V324" s="8"/>
    </row>
    <row r="325" spans="1:22" x14ac:dyDescent="0.2">
      <c r="A325" s="4"/>
      <c r="B325" s="4"/>
      <c r="C325" s="4"/>
      <c r="D325" s="4"/>
      <c r="E325" s="7"/>
      <c r="F325" s="7"/>
      <c r="G325" s="7"/>
      <c r="H325" s="4"/>
      <c r="I325" s="4"/>
      <c r="J325" s="4"/>
      <c r="K325" s="4"/>
      <c r="L325" s="8"/>
      <c r="M325" s="7"/>
      <c r="N325" s="4"/>
      <c r="O325" s="4"/>
      <c r="P325" s="8"/>
      <c r="Q325" s="7"/>
      <c r="R325" s="4"/>
      <c r="S325" s="4"/>
      <c r="T325" s="8"/>
      <c r="U325" s="7"/>
      <c r="V325" s="8"/>
    </row>
    <row r="326" spans="1:22" x14ac:dyDescent="0.2">
      <c r="A326" s="4"/>
      <c r="B326" s="4"/>
      <c r="C326" s="4"/>
      <c r="D326" s="4"/>
      <c r="E326" s="7"/>
      <c r="F326" s="7"/>
      <c r="G326" s="7"/>
      <c r="H326" s="4"/>
      <c r="I326" s="4"/>
      <c r="J326" s="4"/>
      <c r="K326" s="4"/>
      <c r="L326" s="8"/>
      <c r="M326" s="7"/>
      <c r="N326" s="4"/>
      <c r="O326" s="4"/>
      <c r="P326" s="8"/>
      <c r="Q326" s="7"/>
      <c r="R326" s="4"/>
      <c r="S326" s="4"/>
      <c r="T326" s="8"/>
      <c r="U326" s="7"/>
      <c r="V326" s="8"/>
    </row>
    <row r="327" spans="1:22" x14ac:dyDescent="0.2">
      <c r="A327" s="4"/>
      <c r="B327" s="4"/>
      <c r="C327" s="4"/>
      <c r="D327" s="4"/>
      <c r="E327" s="7"/>
      <c r="F327" s="7"/>
      <c r="G327" s="7"/>
      <c r="H327" s="4"/>
      <c r="I327" s="4"/>
      <c r="J327" s="4"/>
      <c r="K327" s="4"/>
      <c r="L327" s="8"/>
      <c r="M327" s="7"/>
      <c r="N327" s="4"/>
      <c r="O327" s="4"/>
      <c r="P327" s="8"/>
      <c r="Q327" s="7"/>
      <c r="R327" s="4"/>
      <c r="S327" s="4"/>
      <c r="T327" s="8"/>
      <c r="U327" s="7"/>
      <c r="V327" s="8"/>
    </row>
    <row r="328" spans="1:22" x14ac:dyDescent="0.2">
      <c r="A328" s="4"/>
      <c r="B328" s="4"/>
      <c r="C328" s="4"/>
      <c r="D328" s="4"/>
      <c r="E328" s="7"/>
      <c r="F328" s="7"/>
      <c r="G328" s="7"/>
      <c r="H328" s="4"/>
      <c r="I328" s="4"/>
      <c r="J328" s="4"/>
      <c r="K328" s="4"/>
      <c r="L328" s="8"/>
      <c r="M328" s="7"/>
      <c r="N328" s="4"/>
      <c r="O328" s="4"/>
      <c r="P328" s="8"/>
      <c r="Q328" s="7"/>
      <c r="R328" s="4"/>
      <c r="S328" s="4"/>
      <c r="T328" s="8"/>
      <c r="U328" s="7"/>
      <c r="V328" s="8"/>
    </row>
    <row r="329" spans="1:22" x14ac:dyDescent="0.2">
      <c r="A329" s="4"/>
      <c r="B329" s="4"/>
      <c r="C329" s="4"/>
      <c r="D329" s="4"/>
      <c r="E329" s="7"/>
      <c r="F329" s="7"/>
      <c r="G329" s="7"/>
      <c r="H329" s="4"/>
      <c r="I329" s="4"/>
      <c r="J329" s="4"/>
      <c r="K329" s="4"/>
      <c r="L329" s="8"/>
      <c r="M329" s="7"/>
      <c r="N329" s="4"/>
      <c r="O329" s="4"/>
      <c r="P329" s="8"/>
      <c r="Q329" s="7"/>
      <c r="R329" s="4"/>
      <c r="S329" s="4"/>
      <c r="T329" s="8"/>
      <c r="U329" s="7"/>
      <c r="V329" s="8"/>
    </row>
    <row r="330" spans="1:22" x14ac:dyDescent="0.2">
      <c r="A330" s="4"/>
      <c r="B330" s="4"/>
      <c r="C330" s="4"/>
      <c r="D330" s="4"/>
      <c r="E330" s="7"/>
      <c r="F330" s="7"/>
      <c r="G330" s="7"/>
      <c r="H330" s="4"/>
      <c r="I330" s="4"/>
      <c r="J330" s="4"/>
      <c r="K330" s="4"/>
      <c r="L330" s="8"/>
      <c r="M330" s="7"/>
      <c r="N330" s="4"/>
      <c r="O330" s="4"/>
      <c r="P330" s="8"/>
      <c r="Q330" s="7"/>
      <c r="R330" s="4"/>
      <c r="S330" s="4"/>
      <c r="T330" s="8"/>
      <c r="U330" s="7"/>
      <c r="V330" s="8"/>
    </row>
    <row r="331" spans="1:22" x14ac:dyDescent="0.2">
      <c r="A331" s="4"/>
      <c r="B331" s="4"/>
      <c r="C331" s="4"/>
      <c r="D331" s="4"/>
      <c r="E331" s="7"/>
      <c r="F331" s="7"/>
      <c r="G331" s="7"/>
      <c r="H331" s="4"/>
      <c r="I331" s="4"/>
      <c r="J331" s="4"/>
      <c r="K331" s="4"/>
      <c r="L331" s="8"/>
      <c r="M331" s="7"/>
      <c r="N331" s="4"/>
      <c r="O331" s="4"/>
      <c r="P331" s="8"/>
      <c r="Q331" s="7"/>
      <c r="R331" s="4"/>
      <c r="S331" s="4"/>
      <c r="T331" s="8"/>
      <c r="U331" s="7"/>
      <c r="V331" s="8"/>
    </row>
    <row r="332" spans="1:22" x14ac:dyDescent="0.2">
      <c r="A332" s="4"/>
      <c r="B332" s="4"/>
      <c r="C332" s="4"/>
      <c r="D332" s="4"/>
      <c r="E332" s="7"/>
      <c r="F332" s="7"/>
      <c r="G332" s="7"/>
      <c r="H332" s="4"/>
      <c r="I332" s="4"/>
      <c r="J332" s="4"/>
      <c r="K332" s="4"/>
      <c r="L332" s="8"/>
      <c r="M332" s="7"/>
      <c r="N332" s="4"/>
      <c r="O332" s="4"/>
      <c r="P332" s="8"/>
      <c r="Q332" s="7"/>
      <c r="R332" s="4"/>
      <c r="S332" s="4"/>
      <c r="T332" s="8"/>
      <c r="U332" s="7"/>
      <c r="V332" s="8"/>
    </row>
    <row r="333" spans="1:22" x14ac:dyDescent="0.2">
      <c r="A333" s="4"/>
      <c r="B333" s="4"/>
      <c r="C333" s="4"/>
      <c r="D333" s="4"/>
      <c r="E333" s="7"/>
      <c r="F333" s="7"/>
      <c r="G333" s="7"/>
      <c r="H333" s="4"/>
      <c r="I333" s="4"/>
      <c r="J333" s="4"/>
      <c r="K333" s="4"/>
      <c r="L333" s="8"/>
      <c r="M333" s="7"/>
      <c r="N333" s="4"/>
      <c r="O333" s="4"/>
      <c r="P333" s="8"/>
      <c r="Q333" s="7"/>
      <c r="R333" s="4"/>
      <c r="S333" s="4"/>
      <c r="T333" s="8"/>
      <c r="U333" s="7"/>
      <c r="V333" s="8"/>
    </row>
    <row r="334" spans="1:22" x14ac:dyDescent="0.2">
      <c r="A334" s="4"/>
      <c r="B334" s="4"/>
      <c r="C334" s="4"/>
      <c r="D334" s="4"/>
      <c r="E334" s="7"/>
      <c r="F334" s="7"/>
      <c r="G334" s="7"/>
      <c r="H334" s="4"/>
      <c r="I334" s="4"/>
      <c r="J334" s="4"/>
      <c r="K334" s="4"/>
      <c r="L334" s="8"/>
      <c r="M334" s="7"/>
      <c r="N334" s="4"/>
      <c r="O334" s="4"/>
      <c r="P334" s="8"/>
      <c r="Q334" s="7"/>
      <c r="R334" s="4"/>
      <c r="S334" s="4"/>
      <c r="T334" s="8"/>
      <c r="U334" s="7"/>
      <c r="V334" s="8"/>
    </row>
    <row r="335" spans="1:22" x14ac:dyDescent="0.2">
      <c r="A335" s="4"/>
      <c r="B335" s="4"/>
      <c r="C335" s="4"/>
      <c r="D335" s="4"/>
      <c r="E335" s="7"/>
      <c r="F335" s="7"/>
      <c r="G335" s="7"/>
      <c r="H335" s="4"/>
      <c r="I335" s="4"/>
      <c r="J335" s="4"/>
      <c r="K335" s="4"/>
      <c r="L335" s="8"/>
      <c r="M335" s="7"/>
      <c r="N335" s="4"/>
      <c r="O335" s="4"/>
      <c r="P335" s="8"/>
      <c r="Q335" s="7"/>
      <c r="R335" s="4"/>
      <c r="S335" s="4"/>
      <c r="T335" s="8"/>
      <c r="U335" s="7"/>
      <c r="V335" s="8"/>
    </row>
    <row r="336" spans="1:22" x14ac:dyDescent="0.2">
      <c r="A336" s="4"/>
      <c r="B336" s="4"/>
      <c r="C336" s="4"/>
      <c r="D336" s="4"/>
      <c r="E336" s="7"/>
      <c r="F336" s="7"/>
      <c r="G336" s="7"/>
      <c r="H336" s="4"/>
      <c r="I336" s="4"/>
      <c r="J336" s="4"/>
      <c r="K336" s="4"/>
      <c r="L336" s="8"/>
      <c r="M336" s="7"/>
      <c r="N336" s="4"/>
      <c r="O336" s="4"/>
      <c r="P336" s="8"/>
      <c r="Q336" s="7"/>
      <c r="R336" s="4"/>
      <c r="S336" s="4"/>
      <c r="T336" s="8"/>
      <c r="U336" s="7"/>
      <c r="V336" s="8"/>
    </row>
    <row r="337" spans="1:22" x14ac:dyDescent="0.2">
      <c r="A337" s="4"/>
      <c r="B337" s="4"/>
      <c r="C337" s="4"/>
      <c r="D337" s="4"/>
      <c r="E337" s="7"/>
      <c r="F337" s="7"/>
      <c r="G337" s="7"/>
      <c r="H337" s="4"/>
      <c r="I337" s="4"/>
      <c r="J337" s="4"/>
      <c r="K337" s="4"/>
      <c r="L337" s="8"/>
      <c r="M337" s="7"/>
      <c r="N337" s="4"/>
      <c r="O337" s="4"/>
      <c r="P337" s="8"/>
      <c r="Q337" s="7"/>
      <c r="R337" s="4"/>
      <c r="S337" s="4"/>
      <c r="T337" s="8"/>
      <c r="U337" s="7"/>
      <c r="V337" s="8"/>
    </row>
    <row r="338" spans="1:22" x14ac:dyDescent="0.2">
      <c r="A338" s="4"/>
      <c r="B338" s="4"/>
      <c r="C338" s="4"/>
      <c r="D338" s="4"/>
      <c r="E338" s="7"/>
      <c r="F338" s="7"/>
      <c r="G338" s="7"/>
      <c r="H338" s="4"/>
      <c r="I338" s="4"/>
      <c r="J338" s="4"/>
      <c r="K338" s="4"/>
      <c r="L338" s="8"/>
      <c r="M338" s="7"/>
      <c r="N338" s="4"/>
      <c r="O338" s="4"/>
      <c r="P338" s="8"/>
      <c r="Q338" s="7"/>
      <c r="R338" s="4"/>
      <c r="S338" s="4"/>
      <c r="T338" s="8"/>
      <c r="U338" s="7"/>
      <c r="V338" s="8"/>
    </row>
    <row r="339" spans="1:22" x14ac:dyDescent="0.2">
      <c r="A339" s="4"/>
      <c r="B339" s="4"/>
      <c r="C339" s="4"/>
      <c r="D339" s="4"/>
      <c r="E339" s="7"/>
      <c r="F339" s="7"/>
      <c r="G339" s="7"/>
      <c r="H339" s="4"/>
      <c r="I339" s="4"/>
      <c r="J339" s="4"/>
      <c r="K339" s="4"/>
      <c r="L339" s="8"/>
      <c r="M339" s="7"/>
      <c r="N339" s="4"/>
      <c r="O339" s="4"/>
      <c r="P339" s="8"/>
      <c r="Q339" s="7"/>
      <c r="R339" s="4"/>
      <c r="S339" s="4"/>
      <c r="T339" s="8"/>
      <c r="U339" s="7"/>
      <c r="V339" s="8"/>
    </row>
    <row r="340" spans="1:22" x14ac:dyDescent="0.2">
      <c r="A340" s="4"/>
      <c r="B340" s="4"/>
      <c r="C340" s="4"/>
      <c r="D340" s="4"/>
      <c r="E340" s="7"/>
      <c r="F340" s="7"/>
      <c r="G340" s="7"/>
      <c r="H340" s="4"/>
      <c r="I340" s="4"/>
      <c r="J340" s="4"/>
      <c r="K340" s="4"/>
      <c r="L340" s="8"/>
      <c r="M340" s="7"/>
      <c r="N340" s="4"/>
      <c r="O340" s="4"/>
      <c r="P340" s="8"/>
      <c r="Q340" s="7"/>
      <c r="R340" s="4"/>
      <c r="S340" s="4"/>
      <c r="T340" s="8"/>
      <c r="U340" s="7"/>
      <c r="V340" s="8"/>
    </row>
    <row r="341" spans="1:22" x14ac:dyDescent="0.2">
      <c r="A341" s="4"/>
      <c r="B341" s="4"/>
      <c r="C341" s="4"/>
      <c r="D341" s="4"/>
      <c r="E341" s="7"/>
      <c r="F341" s="7"/>
      <c r="G341" s="7"/>
      <c r="H341" s="4"/>
      <c r="I341" s="4"/>
      <c r="J341" s="4"/>
      <c r="K341" s="4"/>
      <c r="L341" s="8"/>
      <c r="M341" s="7"/>
      <c r="N341" s="4"/>
      <c r="O341" s="4"/>
      <c r="P341" s="8"/>
      <c r="Q341" s="7"/>
      <c r="R341" s="4"/>
      <c r="S341" s="4"/>
      <c r="T341" s="8"/>
      <c r="U341" s="7"/>
      <c r="V341" s="8"/>
    </row>
    <row r="342" spans="1:22" x14ac:dyDescent="0.2">
      <c r="A342" s="4"/>
      <c r="B342" s="4"/>
      <c r="C342" s="4"/>
      <c r="D342" s="4"/>
      <c r="E342" s="7"/>
      <c r="F342" s="7"/>
      <c r="G342" s="7"/>
      <c r="H342" s="4"/>
      <c r="I342" s="4"/>
      <c r="J342" s="4"/>
      <c r="K342" s="4"/>
      <c r="L342" s="8"/>
      <c r="M342" s="7"/>
      <c r="N342" s="4"/>
      <c r="O342" s="4"/>
      <c r="P342" s="8"/>
      <c r="Q342" s="7"/>
      <c r="R342" s="4"/>
      <c r="S342" s="4"/>
      <c r="T342" s="8"/>
      <c r="U342" s="7"/>
      <c r="V342" s="8"/>
    </row>
    <row r="343" spans="1:22" x14ac:dyDescent="0.2">
      <c r="A343" s="4"/>
      <c r="B343" s="4"/>
      <c r="C343" s="4"/>
      <c r="D343" s="4"/>
      <c r="E343" s="7"/>
      <c r="F343" s="7"/>
      <c r="G343" s="7"/>
      <c r="H343" s="4"/>
      <c r="I343" s="4"/>
      <c r="J343" s="4"/>
      <c r="K343" s="4"/>
      <c r="L343" s="8"/>
      <c r="M343" s="7"/>
      <c r="N343" s="4"/>
      <c r="O343" s="4"/>
      <c r="P343" s="8"/>
      <c r="Q343" s="7"/>
      <c r="R343" s="4"/>
      <c r="S343" s="4"/>
      <c r="T343" s="8"/>
      <c r="U343" s="7"/>
      <c r="V343" s="8"/>
    </row>
    <row r="344" spans="1:22" x14ac:dyDescent="0.2">
      <c r="A344" s="4"/>
      <c r="B344" s="4"/>
      <c r="C344" s="4"/>
      <c r="D344" s="4"/>
      <c r="E344" s="7"/>
      <c r="F344" s="7"/>
      <c r="G344" s="7"/>
      <c r="H344" s="4"/>
      <c r="I344" s="4"/>
      <c r="J344" s="4"/>
      <c r="K344" s="4"/>
      <c r="L344" s="8"/>
      <c r="M344" s="7"/>
      <c r="N344" s="4"/>
      <c r="O344" s="4"/>
      <c r="P344" s="8"/>
      <c r="Q344" s="7"/>
      <c r="R344" s="4"/>
      <c r="S344" s="4"/>
      <c r="T344" s="8"/>
      <c r="U344" s="7"/>
      <c r="V344" s="8"/>
    </row>
    <row r="345" spans="1:22" x14ac:dyDescent="0.2">
      <c r="A345" s="4"/>
      <c r="B345" s="4"/>
      <c r="C345" s="4"/>
      <c r="D345" s="4"/>
      <c r="E345" s="7"/>
      <c r="F345" s="7"/>
      <c r="G345" s="7"/>
      <c r="H345" s="4"/>
      <c r="I345" s="4"/>
      <c r="J345" s="4"/>
      <c r="K345" s="4"/>
      <c r="L345" s="8"/>
      <c r="M345" s="7"/>
      <c r="N345" s="4"/>
      <c r="O345" s="4"/>
      <c r="P345" s="8"/>
      <c r="Q345" s="7"/>
      <c r="R345" s="4"/>
      <c r="S345" s="4"/>
      <c r="T345" s="8"/>
      <c r="U345" s="7"/>
      <c r="V345" s="8"/>
    </row>
    <row r="346" spans="1:22" x14ac:dyDescent="0.2">
      <c r="A346" s="4"/>
      <c r="B346" s="4"/>
      <c r="C346" s="4"/>
      <c r="D346" s="4"/>
      <c r="E346" s="7"/>
      <c r="F346" s="7"/>
      <c r="G346" s="7"/>
      <c r="H346" s="4"/>
      <c r="I346" s="4"/>
      <c r="J346" s="4"/>
      <c r="K346" s="4"/>
      <c r="L346" s="8"/>
      <c r="M346" s="7"/>
      <c r="N346" s="4"/>
      <c r="O346" s="4"/>
      <c r="P346" s="8"/>
      <c r="Q346" s="7"/>
      <c r="R346" s="4"/>
      <c r="S346" s="4"/>
      <c r="T346" s="8"/>
      <c r="U346" s="7"/>
      <c r="V346" s="8"/>
    </row>
    <row r="347" spans="1:22" x14ac:dyDescent="0.2">
      <c r="A347" s="4"/>
      <c r="B347" s="4"/>
      <c r="C347" s="4"/>
      <c r="D347" s="4"/>
      <c r="E347" s="7"/>
      <c r="F347" s="7"/>
      <c r="G347" s="7"/>
      <c r="H347" s="4"/>
      <c r="I347" s="4"/>
      <c r="J347" s="4"/>
      <c r="K347" s="4"/>
      <c r="L347" s="8"/>
      <c r="M347" s="7"/>
      <c r="N347" s="4"/>
      <c r="O347" s="4"/>
      <c r="P347" s="8"/>
      <c r="Q347" s="7"/>
      <c r="R347" s="4"/>
      <c r="S347" s="4"/>
      <c r="T347" s="8"/>
      <c r="U347" s="7"/>
      <c r="V347" s="8"/>
    </row>
    <row r="348" spans="1:22" x14ac:dyDescent="0.2">
      <c r="A348" s="4"/>
      <c r="B348" s="4"/>
      <c r="C348" s="4"/>
      <c r="D348" s="4"/>
      <c r="E348" s="7"/>
      <c r="F348" s="7"/>
      <c r="G348" s="7"/>
      <c r="H348" s="4"/>
      <c r="I348" s="4"/>
      <c r="J348" s="4"/>
      <c r="K348" s="4"/>
      <c r="L348" s="8"/>
      <c r="M348" s="7"/>
      <c r="N348" s="4"/>
      <c r="O348" s="4"/>
      <c r="P348" s="8"/>
      <c r="Q348" s="7"/>
      <c r="R348" s="4"/>
      <c r="S348" s="4"/>
      <c r="T348" s="8"/>
      <c r="U348" s="7"/>
      <c r="V348" s="8"/>
    </row>
    <row r="349" spans="1:22" x14ac:dyDescent="0.2">
      <c r="A349" s="4"/>
      <c r="B349" s="4"/>
      <c r="C349" s="4"/>
      <c r="D349" s="4"/>
      <c r="E349" s="7"/>
      <c r="F349" s="7"/>
      <c r="G349" s="7"/>
      <c r="H349" s="4"/>
      <c r="I349" s="4"/>
      <c r="J349" s="4"/>
      <c r="K349" s="4"/>
      <c r="L349" s="8"/>
      <c r="M349" s="7"/>
      <c r="N349" s="4"/>
      <c r="O349" s="4"/>
      <c r="P349" s="8"/>
      <c r="Q349" s="7"/>
      <c r="R349" s="4"/>
      <c r="S349" s="4"/>
      <c r="T349" s="8"/>
      <c r="U349" s="7"/>
      <c r="V349" s="8"/>
    </row>
    <row r="350" spans="1:22" x14ac:dyDescent="0.2">
      <c r="A350" s="4"/>
      <c r="B350" s="4"/>
      <c r="C350" s="4"/>
      <c r="D350" s="4"/>
      <c r="E350" s="7"/>
      <c r="F350" s="7"/>
      <c r="G350" s="7"/>
      <c r="H350" s="4"/>
      <c r="I350" s="4"/>
      <c r="J350" s="4"/>
      <c r="K350" s="4"/>
      <c r="L350" s="8"/>
      <c r="M350" s="7"/>
      <c r="N350" s="4"/>
      <c r="O350" s="4"/>
      <c r="P350" s="8"/>
      <c r="Q350" s="7"/>
      <c r="R350" s="4"/>
      <c r="S350" s="4"/>
      <c r="T350" s="8"/>
      <c r="U350" s="7"/>
      <c r="V350" s="8"/>
    </row>
    <row r="351" spans="1:22" x14ac:dyDescent="0.2">
      <c r="A351" s="4"/>
      <c r="B351" s="4"/>
      <c r="C351" s="4"/>
      <c r="D351" s="4"/>
      <c r="E351" s="7"/>
      <c r="F351" s="7"/>
      <c r="G351" s="7"/>
      <c r="H351" s="4"/>
      <c r="I351" s="4"/>
      <c r="J351" s="4"/>
      <c r="K351" s="4"/>
      <c r="L351" s="8"/>
      <c r="M351" s="7"/>
      <c r="N351" s="4"/>
      <c r="O351" s="4"/>
      <c r="P351" s="8"/>
      <c r="Q351" s="7"/>
      <c r="R351" s="4"/>
      <c r="S351" s="4"/>
      <c r="T351" s="8"/>
      <c r="U351" s="7"/>
      <c r="V351" s="8"/>
    </row>
    <row r="352" spans="1:22" x14ac:dyDescent="0.2">
      <c r="A352" s="4"/>
      <c r="B352" s="4"/>
      <c r="C352" s="4"/>
      <c r="D352" s="4"/>
      <c r="E352" s="7"/>
      <c r="F352" s="7"/>
      <c r="G352" s="7"/>
      <c r="H352" s="4"/>
      <c r="I352" s="4"/>
      <c r="J352" s="4"/>
      <c r="K352" s="4"/>
      <c r="L352" s="8"/>
      <c r="M352" s="7"/>
      <c r="N352" s="4"/>
      <c r="O352" s="4"/>
      <c r="P352" s="8"/>
      <c r="Q352" s="7"/>
      <c r="R352" s="4"/>
      <c r="S352" s="4"/>
      <c r="T352" s="8"/>
      <c r="U352" s="7"/>
      <c r="V352" s="8"/>
    </row>
    <row r="353" spans="1:22" x14ac:dyDescent="0.2">
      <c r="A353" s="4"/>
      <c r="B353" s="4"/>
      <c r="C353" s="4"/>
      <c r="D353" s="4"/>
      <c r="E353" s="7"/>
      <c r="F353" s="7"/>
      <c r="G353" s="7"/>
      <c r="H353" s="4"/>
      <c r="I353" s="4"/>
      <c r="J353" s="4"/>
      <c r="K353" s="4"/>
      <c r="L353" s="8"/>
      <c r="M353" s="7"/>
      <c r="N353" s="4"/>
      <c r="O353" s="4"/>
      <c r="P353" s="8"/>
      <c r="Q353" s="7"/>
      <c r="R353" s="4"/>
      <c r="S353" s="4"/>
      <c r="T353" s="8"/>
      <c r="U353" s="7"/>
      <c r="V353" s="8"/>
    </row>
    <row r="354" spans="1:22" x14ac:dyDescent="0.2">
      <c r="A354" s="4"/>
      <c r="B354" s="4"/>
      <c r="C354" s="4"/>
      <c r="D354" s="4"/>
      <c r="E354" s="7"/>
      <c r="F354" s="7"/>
      <c r="G354" s="7"/>
      <c r="H354" s="4"/>
      <c r="I354" s="4"/>
      <c r="J354" s="4"/>
      <c r="K354" s="4"/>
      <c r="L354" s="8"/>
      <c r="M354" s="7"/>
      <c r="N354" s="4"/>
      <c r="O354" s="4"/>
      <c r="P354" s="8"/>
      <c r="Q354" s="7"/>
      <c r="R354" s="4"/>
      <c r="S354" s="4"/>
      <c r="T354" s="8"/>
      <c r="U354" s="7"/>
      <c r="V354" s="8"/>
    </row>
    <row r="355" spans="1:22" x14ac:dyDescent="0.2">
      <c r="A355" s="4"/>
      <c r="B355" s="4"/>
      <c r="C355" s="4"/>
      <c r="D355" s="4"/>
      <c r="E355" s="7"/>
      <c r="F355" s="7"/>
      <c r="G355" s="7"/>
      <c r="H355" s="4"/>
      <c r="I355" s="4"/>
      <c r="J355" s="4"/>
      <c r="K355" s="4"/>
      <c r="L355" s="8"/>
      <c r="M355" s="7"/>
      <c r="N355" s="4"/>
      <c r="O355" s="4"/>
      <c r="P355" s="8"/>
      <c r="Q355" s="7"/>
      <c r="R355" s="4"/>
      <c r="S355" s="4"/>
      <c r="T355" s="8"/>
      <c r="U355" s="7"/>
      <c r="V355" s="8"/>
    </row>
    <row r="356" spans="1:22" x14ac:dyDescent="0.2">
      <c r="A356" s="4"/>
      <c r="B356" s="4"/>
      <c r="C356" s="4"/>
      <c r="D356" s="4"/>
      <c r="E356" s="7"/>
      <c r="F356" s="7"/>
      <c r="G356" s="7"/>
      <c r="H356" s="4"/>
      <c r="I356" s="4"/>
      <c r="J356" s="4"/>
      <c r="K356" s="4"/>
      <c r="L356" s="8"/>
      <c r="M356" s="7"/>
      <c r="N356" s="4"/>
      <c r="O356" s="4"/>
      <c r="P356" s="8"/>
      <c r="Q356" s="7"/>
      <c r="R356" s="4"/>
      <c r="S356" s="4"/>
      <c r="T356" s="8"/>
      <c r="U356" s="7"/>
      <c r="V356" s="8"/>
    </row>
    <row r="357" spans="1:22" x14ac:dyDescent="0.2">
      <c r="A357" s="4"/>
      <c r="B357" s="4"/>
      <c r="C357" s="4"/>
      <c r="D357" s="4"/>
      <c r="E357" s="7"/>
      <c r="F357" s="7"/>
      <c r="G357" s="7"/>
      <c r="H357" s="4"/>
      <c r="I357" s="4"/>
      <c r="J357" s="4"/>
      <c r="K357" s="4"/>
      <c r="L357" s="8"/>
      <c r="M357" s="7"/>
      <c r="N357" s="4"/>
      <c r="O357" s="4"/>
      <c r="P357" s="8"/>
      <c r="Q357" s="7"/>
      <c r="R357" s="4"/>
      <c r="S357" s="4"/>
      <c r="T357" s="8"/>
      <c r="U357" s="7"/>
      <c r="V357" s="8"/>
    </row>
    <row r="358" spans="1:22" x14ac:dyDescent="0.2">
      <c r="A358" s="4"/>
      <c r="B358" s="4"/>
      <c r="C358" s="4"/>
      <c r="D358" s="4"/>
      <c r="E358" s="7"/>
      <c r="F358" s="7"/>
      <c r="G358" s="7"/>
      <c r="H358" s="4"/>
      <c r="I358" s="4"/>
      <c r="J358" s="4"/>
      <c r="K358" s="4"/>
      <c r="L358" s="8"/>
      <c r="M358" s="7"/>
      <c r="N358" s="4"/>
      <c r="O358" s="4"/>
      <c r="P358" s="8"/>
      <c r="Q358" s="7"/>
      <c r="R358" s="4"/>
      <c r="S358" s="4"/>
      <c r="T358" s="8"/>
      <c r="U358" s="7"/>
      <c r="V358" s="8"/>
    </row>
    <row r="359" spans="1:22" x14ac:dyDescent="0.2">
      <c r="A359" s="4"/>
      <c r="B359" s="4"/>
      <c r="C359" s="4"/>
      <c r="D359" s="4"/>
      <c r="E359" s="7"/>
      <c r="F359" s="7"/>
      <c r="G359" s="7"/>
      <c r="H359" s="4"/>
      <c r="I359" s="4"/>
      <c r="J359" s="4"/>
      <c r="K359" s="4"/>
      <c r="L359" s="8"/>
      <c r="M359" s="7"/>
      <c r="N359" s="4"/>
      <c r="O359" s="4"/>
      <c r="P359" s="8"/>
      <c r="Q359" s="7"/>
      <c r="R359" s="4"/>
      <c r="S359" s="4"/>
      <c r="T359" s="8"/>
      <c r="U359" s="7"/>
      <c r="V359" s="8"/>
    </row>
    <row r="360" spans="1:22" x14ac:dyDescent="0.2">
      <c r="A360" s="4"/>
      <c r="B360" s="4"/>
      <c r="C360" s="4"/>
      <c r="D360" s="4"/>
      <c r="E360" s="7"/>
      <c r="F360" s="7"/>
      <c r="G360" s="7"/>
      <c r="H360" s="4"/>
      <c r="I360" s="4"/>
      <c r="J360" s="4"/>
      <c r="K360" s="4"/>
      <c r="L360" s="8"/>
      <c r="M360" s="7"/>
      <c r="N360" s="4"/>
      <c r="O360" s="4"/>
      <c r="P360" s="8"/>
      <c r="Q360" s="7"/>
      <c r="R360" s="4"/>
      <c r="S360" s="4"/>
      <c r="T360" s="8"/>
      <c r="U360" s="7"/>
      <c r="V360" s="8"/>
    </row>
    <row r="361" spans="1:22" x14ac:dyDescent="0.2">
      <c r="A361" s="4"/>
      <c r="B361" s="4"/>
      <c r="C361" s="4"/>
      <c r="D361" s="4"/>
      <c r="E361" s="7"/>
      <c r="F361" s="7"/>
      <c r="G361" s="7"/>
      <c r="H361" s="4"/>
      <c r="I361" s="4"/>
      <c r="J361" s="4"/>
      <c r="K361" s="4"/>
      <c r="L361" s="8"/>
      <c r="M361" s="7"/>
      <c r="N361" s="4"/>
      <c r="O361" s="4"/>
      <c r="P361" s="8"/>
      <c r="Q361" s="7"/>
      <c r="R361" s="4"/>
      <c r="S361" s="4"/>
      <c r="T361" s="8"/>
      <c r="U361" s="7"/>
      <c r="V361" s="8"/>
    </row>
    <row r="362" spans="1:22" x14ac:dyDescent="0.2">
      <c r="A362" s="4"/>
      <c r="B362" s="4"/>
      <c r="C362" s="4"/>
      <c r="D362" s="4"/>
      <c r="E362" s="7"/>
      <c r="F362" s="7"/>
      <c r="G362" s="7"/>
      <c r="H362" s="4"/>
      <c r="I362" s="4"/>
      <c r="J362" s="4"/>
      <c r="K362" s="4"/>
      <c r="L362" s="8"/>
      <c r="M362" s="7"/>
      <c r="N362" s="4"/>
      <c r="O362" s="4"/>
      <c r="P362" s="8"/>
      <c r="Q362" s="7"/>
      <c r="R362" s="4"/>
      <c r="S362" s="4"/>
      <c r="T362" s="8"/>
      <c r="U362" s="7"/>
      <c r="V362" s="8"/>
    </row>
    <row r="363" spans="1:22" x14ac:dyDescent="0.2">
      <c r="A363" s="4"/>
      <c r="B363" s="4"/>
      <c r="C363" s="4"/>
      <c r="D363" s="4"/>
      <c r="E363" s="7"/>
      <c r="F363" s="7"/>
      <c r="G363" s="7"/>
      <c r="H363" s="4"/>
      <c r="I363" s="4"/>
      <c r="J363" s="4"/>
      <c r="K363" s="4"/>
      <c r="L363" s="8"/>
      <c r="M363" s="7"/>
      <c r="N363" s="4"/>
      <c r="O363" s="4"/>
      <c r="P363" s="8"/>
      <c r="Q363" s="7"/>
      <c r="R363" s="4"/>
      <c r="S363" s="4"/>
      <c r="T363" s="8"/>
      <c r="U363" s="7"/>
      <c r="V363" s="8"/>
    </row>
    <row r="364" spans="1:22" x14ac:dyDescent="0.2">
      <c r="A364" s="4"/>
      <c r="B364" s="4"/>
      <c r="C364" s="4"/>
      <c r="D364" s="4"/>
      <c r="E364" s="7"/>
      <c r="F364" s="7"/>
      <c r="G364" s="7"/>
      <c r="H364" s="4"/>
      <c r="I364" s="4"/>
      <c r="J364" s="4"/>
      <c r="K364" s="4"/>
      <c r="L364" s="8"/>
      <c r="M364" s="7"/>
      <c r="N364" s="4"/>
      <c r="O364" s="4"/>
      <c r="P364" s="8"/>
      <c r="Q364" s="7"/>
      <c r="R364" s="4"/>
      <c r="S364" s="4"/>
      <c r="T364" s="8"/>
      <c r="U364" s="7"/>
      <c r="V364" s="8"/>
    </row>
    <row r="365" spans="1:22" x14ac:dyDescent="0.2">
      <c r="A365" s="4"/>
      <c r="B365" s="4"/>
      <c r="C365" s="4"/>
      <c r="D365" s="4"/>
      <c r="E365" s="7"/>
      <c r="F365" s="7"/>
      <c r="G365" s="7"/>
      <c r="H365" s="4"/>
      <c r="I365" s="4"/>
      <c r="J365" s="4"/>
      <c r="K365" s="4"/>
      <c r="L365" s="8"/>
      <c r="M365" s="7"/>
      <c r="N365" s="4"/>
      <c r="O365" s="4"/>
      <c r="P365" s="8"/>
      <c r="Q365" s="7"/>
      <c r="R365" s="4"/>
      <c r="S365" s="4"/>
      <c r="T365" s="8"/>
      <c r="U365" s="7"/>
      <c r="V365" s="8"/>
    </row>
    <row r="366" spans="1:22" x14ac:dyDescent="0.2">
      <c r="A366" s="4"/>
      <c r="B366" s="4"/>
      <c r="C366" s="4"/>
      <c r="D366" s="4"/>
      <c r="E366" s="7"/>
      <c r="F366" s="7"/>
      <c r="G366" s="7"/>
      <c r="H366" s="4"/>
      <c r="I366" s="4"/>
      <c r="J366" s="4"/>
      <c r="K366" s="4"/>
      <c r="L366" s="8"/>
      <c r="M366" s="7"/>
      <c r="N366" s="4"/>
      <c r="O366" s="4"/>
      <c r="P366" s="8"/>
      <c r="Q366" s="7"/>
      <c r="R366" s="4"/>
      <c r="S366" s="4"/>
      <c r="T366" s="8"/>
      <c r="U366" s="7"/>
      <c r="V366" s="8"/>
    </row>
    <row r="367" spans="1:22" x14ac:dyDescent="0.2">
      <c r="A367" s="4"/>
      <c r="B367" s="4"/>
      <c r="C367" s="4"/>
      <c r="D367" s="4"/>
      <c r="E367" s="7"/>
      <c r="F367" s="7"/>
      <c r="G367" s="7"/>
      <c r="H367" s="4"/>
      <c r="I367" s="4"/>
      <c r="J367" s="4"/>
      <c r="K367" s="4"/>
      <c r="L367" s="8"/>
      <c r="M367" s="7"/>
      <c r="N367" s="4"/>
      <c r="O367" s="4"/>
      <c r="P367" s="8"/>
      <c r="Q367" s="7"/>
      <c r="R367" s="4"/>
      <c r="S367" s="4"/>
      <c r="T367" s="8"/>
      <c r="U367" s="7"/>
      <c r="V367" s="8"/>
    </row>
    <row r="368" spans="1:22" x14ac:dyDescent="0.2">
      <c r="A368" s="4"/>
      <c r="B368" s="4"/>
      <c r="C368" s="4"/>
      <c r="D368" s="4"/>
      <c r="E368" s="7"/>
      <c r="F368" s="7"/>
      <c r="G368" s="7"/>
      <c r="H368" s="4"/>
      <c r="I368" s="4"/>
      <c r="J368" s="4"/>
      <c r="K368" s="4"/>
      <c r="L368" s="8"/>
      <c r="M368" s="7"/>
      <c r="N368" s="4"/>
      <c r="O368" s="4"/>
      <c r="P368" s="8"/>
      <c r="Q368" s="7"/>
      <c r="R368" s="4"/>
      <c r="S368" s="4"/>
      <c r="T368" s="8"/>
      <c r="U368" s="7"/>
      <c r="V368" s="8"/>
    </row>
    <row r="369" spans="1:22" x14ac:dyDescent="0.2">
      <c r="A369" s="4"/>
      <c r="B369" s="4"/>
      <c r="C369" s="4"/>
      <c r="D369" s="4"/>
      <c r="E369" s="7"/>
      <c r="F369" s="7"/>
      <c r="G369" s="7"/>
      <c r="H369" s="4"/>
      <c r="I369" s="4"/>
      <c r="J369" s="4"/>
      <c r="K369" s="4"/>
      <c r="L369" s="8"/>
      <c r="M369" s="7"/>
      <c r="N369" s="4"/>
      <c r="O369" s="4"/>
      <c r="P369" s="8"/>
      <c r="Q369" s="7"/>
      <c r="R369" s="4"/>
      <c r="S369" s="4"/>
      <c r="T369" s="8"/>
      <c r="U369" s="7"/>
      <c r="V369" s="8"/>
    </row>
    <row r="370" spans="1:22" x14ac:dyDescent="0.2">
      <c r="A370" s="4"/>
      <c r="B370" s="4"/>
      <c r="C370" s="4"/>
      <c r="D370" s="4"/>
      <c r="E370" s="7"/>
      <c r="F370" s="7"/>
      <c r="G370" s="7"/>
      <c r="H370" s="4"/>
      <c r="I370" s="4"/>
      <c r="J370" s="4"/>
      <c r="K370" s="4"/>
      <c r="L370" s="8"/>
      <c r="M370" s="7"/>
      <c r="N370" s="4"/>
      <c r="O370" s="4"/>
      <c r="P370" s="8"/>
      <c r="Q370" s="7"/>
      <c r="R370" s="4"/>
      <c r="S370" s="4"/>
      <c r="T370" s="8"/>
      <c r="U370" s="7"/>
      <c r="V370" s="8"/>
    </row>
    <row r="371" spans="1:22" x14ac:dyDescent="0.2">
      <c r="A371" s="4"/>
      <c r="B371" s="4"/>
      <c r="C371" s="4"/>
      <c r="D371" s="4"/>
      <c r="E371" s="7"/>
      <c r="F371" s="7"/>
      <c r="G371" s="7"/>
      <c r="H371" s="4"/>
      <c r="I371" s="4"/>
      <c r="J371" s="4"/>
      <c r="K371" s="4"/>
      <c r="L371" s="8"/>
      <c r="M371" s="7"/>
      <c r="N371" s="4"/>
      <c r="O371" s="4"/>
      <c r="P371" s="8"/>
      <c r="Q371" s="7"/>
      <c r="R371" s="4"/>
      <c r="S371" s="4"/>
      <c r="T371" s="8"/>
      <c r="U371" s="7"/>
      <c r="V371" s="8"/>
    </row>
    <row r="372" spans="1:22" x14ac:dyDescent="0.2">
      <c r="A372" s="4"/>
      <c r="B372" s="4"/>
      <c r="C372" s="4"/>
      <c r="D372" s="4"/>
      <c r="E372" s="7"/>
      <c r="F372" s="7"/>
      <c r="G372" s="7"/>
      <c r="H372" s="4"/>
      <c r="I372" s="4"/>
      <c r="J372" s="4"/>
      <c r="K372" s="4"/>
      <c r="L372" s="8"/>
      <c r="M372" s="7"/>
      <c r="N372" s="4"/>
      <c r="O372" s="4"/>
      <c r="P372" s="8"/>
      <c r="Q372" s="7"/>
      <c r="R372" s="4"/>
      <c r="S372" s="4"/>
      <c r="T372" s="8"/>
      <c r="U372" s="7"/>
      <c r="V372" s="8"/>
    </row>
    <row r="373" spans="1:22" x14ac:dyDescent="0.2">
      <c r="A373" s="4"/>
      <c r="B373" s="4"/>
      <c r="C373" s="4"/>
      <c r="D373" s="4"/>
      <c r="E373" s="7"/>
      <c r="F373" s="7"/>
      <c r="G373" s="7"/>
      <c r="H373" s="4"/>
      <c r="I373" s="4"/>
      <c r="J373" s="4"/>
      <c r="K373" s="4"/>
      <c r="L373" s="8"/>
      <c r="M373" s="7"/>
      <c r="N373" s="4"/>
      <c r="O373" s="4"/>
      <c r="P373" s="8"/>
      <c r="Q373" s="7"/>
      <c r="R373" s="4"/>
      <c r="S373" s="4"/>
      <c r="T373" s="8"/>
      <c r="U373" s="7"/>
      <c r="V373" s="8"/>
    </row>
    <row r="374" spans="1:22" x14ac:dyDescent="0.2">
      <c r="A374" s="4"/>
      <c r="B374" s="4"/>
      <c r="C374" s="4"/>
      <c r="D374" s="4"/>
      <c r="E374" s="7"/>
      <c r="F374" s="7"/>
      <c r="G374" s="7"/>
      <c r="H374" s="4"/>
      <c r="I374" s="4"/>
      <c r="J374" s="4"/>
      <c r="K374" s="4"/>
      <c r="L374" s="8"/>
      <c r="M374" s="7"/>
      <c r="N374" s="4"/>
      <c r="O374" s="4"/>
      <c r="P374" s="8"/>
      <c r="Q374" s="7"/>
      <c r="R374" s="4"/>
      <c r="S374" s="4"/>
      <c r="T374" s="8"/>
      <c r="U374" s="7"/>
      <c r="V374" s="8"/>
    </row>
    <row r="375" spans="1:22" x14ac:dyDescent="0.2">
      <c r="A375" s="4"/>
      <c r="B375" s="4"/>
      <c r="C375" s="4"/>
      <c r="D375" s="4"/>
      <c r="E375" s="7"/>
      <c r="F375" s="7"/>
      <c r="G375" s="7"/>
      <c r="H375" s="4"/>
      <c r="I375" s="4"/>
      <c r="J375" s="4"/>
      <c r="K375" s="4"/>
      <c r="L375" s="8"/>
      <c r="M375" s="7"/>
      <c r="N375" s="4"/>
      <c r="O375" s="4"/>
      <c r="P375" s="8"/>
      <c r="Q375" s="7"/>
      <c r="R375" s="4"/>
      <c r="S375" s="4"/>
      <c r="T375" s="8"/>
      <c r="U375" s="7"/>
      <c r="V375" s="8"/>
    </row>
    <row r="376" spans="1:22" x14ac:dyDescent="0.2">
      <c r="A376" s="4"/>
      <c r="B376" s="4"/>
      <c r="C376" s="4"/>
      <c r="D376" s="4"/>
      <c r="E376" s="7"/>
      <c r="F376" s="7"/>
      <c r="G376" s="7"/>
      <c r="H376" s="4"/>
      <c r="I376" s="4"/>
      <c r="J376" s="4"/>
      <c r="K376" s="4"/>
      <c r="L376" s="8"/>
      <c r="M376" s="7"/>
      <c r="N376" s="4"/>
      <c r="O376" s="4"/>
      <c r="P376" s="8"/>
      <c r="Q376" s="7"/>
      <c r="R376" s="4"/>
      <c r="S376" s="4"/>
      <c r="T376" s="8"/>
      <c r="U376" s="7"/>
      <c r="V376" s="8"/>
    </row>
    <row r="377" spans="1:22" x14ac:dyDescent="0.2">
      <c r="A377" s="4"/>
      <c r="B377" s="4"/>
      <c r="C377" s="4"/>
      <c r="D377" s="4"/>
      <c r="E377" s="7"/>
      <c r="F377" s="7"/>
      <c r="G377" s="7"/>
      <c r="H377" s="4"/>
      <c r="I377" s="4"/>
      <c r="J377" s="4"/>
      <c r="K377" s="4"/>
      <c r="L377" s="8"/>
      <c r="M377" s="7"/>
      <c r="N377" s="4"/>
      <c r="O377" s="4"/>
      <c r="P377" s="8"/>
      <c r="Q377" s="7"/>
      <c r="R377" s="4"/>
      <c r="S377" s="4"/>
      <c r="T377" s="8"/>
      <c r="U377" s="7"/>
      <c r="V377" s="8"/>
    </row>
    <row r="378" spans="1:22" x14ac:dyDescent="0.2">
      <c r="A378" s="4"/>
      <c r="B378" s="4"/>
      <c r="C378" s="4"/>
      <c r="D378" s="4"/>
      <c r="E378" s="7"/>
      <c r="F378" s="7"/>
      <c r="G378" s="7"/>
      <c r="H378" s="4"/>
      <c r="I378" s="4"/>
      <c r="J378" s="4"/>
      <c r="K378" s="4"/>
      <c r="L378" s="8"/>
      <c r="M378" s="7"/>
      <c r="N378" s="4"/>
      <c r="O378" s="4"/>
      <c r="P378" s="8"/>
      <c r="Q378" s="7"/>
      <c r="R378" s="4"/>
      <c r="S378" s="4"/>
      <c r="T378" s="8"/>
      <c r="U378" s="7"/>
      <c r="V378" s="8"/>
    </row>
    <row r="379" spans="1:22" x14ac:dyDescent="0.2">
      <c r="A379" s="4"/>
      <c r="B379" s="4"/>
      <c r="C379" s="4"/>
      <c r="D379" s="4"/>
      <c r="E379" s="7"/>
      <c r="F379" s="7"/>
      <c r="G379" s="7"/>
      <c r="H379" s="4"/>
      <c r="I379" s="4"/>
      <c r="J379" s="4"/>
      <c r="K379" s="4"/>
      <c r="L379" s="8"/>
      <c r="M379" s="7"/>
      <c r="N379" s="4"/>
      <c r="O379" s="4"/>
      <c r="P379" s="8"/>
      <c r="Q379" s="7"/>
      <c r="R379" s="4"/>
      <c r="S379" s="4"/>
      <c r="T379" s="8"/>
      <c r="U379" s="7"/>
      <c r="V379" s="8"/>
    </row>
    <row r="380" spans="1:22" x14ac:dyDescent="0.2">
      <c r="A380" s="4"/>
      <c r="B380" s="4"/>
      <c r="C380" s="4"/>
      <c r="D380" s="4"/>
      <c r="E380" s="7"/>
      <c r="F380" s="7"/>
      <c r="G380" s="7"/>
      <c r="H380" s="4"/>
      <c r="I380" s="4"/>
      <c r="J380" s="4"/>
      <c r="K380" s="4"/>
      <c r="L380" s="8"/>
      <c r="M380" s="7"/>
      <c r="N380" s="4"/>
      <c r="O380" s="4"/>
      <c r="P380" s="8"/>
      <c r="Q380" s="7"/>
      <c r="R380" s="4"/>
      <c r="S380" s="4"/>
      <c r="T380" s="8"/>
      <c r="U380" s="7"/>
      <c r="V380" s="8"/>
    </row>
    <row r="381" spans="1:22" x14ac:dyDescent="0.2">
      <c r="A381" s="4"/>
      <c r="B381" s="4"/>
      <c r="C381" s="4"/>
      <c r="D381" s="4"/>
      <c r="E381" s="7"/>
      <c r="F381" s="7"/>
      <c r="G381" s="7"/>
      <c r="H381" s="4"/>
      <c r="I381" s="4"/>
      <c r="J381" s="4"/>
      <c r="K381" s="4"/>
      <c r="L381" s="8"/>
      <c r="M381" s="7"/>
      <c r="N381" s="4"/>
      <c r="O381" s="4"/>
      <c r="P381" s="8"/>
      <c r="Q381" s="7"/>
      <c r="R381" s="4"/>
      <c r="S381" s="4"/>
      <c r="T381" s="8"/>
      <c r="U381" s="7"/>
      <c r="V381" s="8"/>
    </row>
    <row r="382" spans="1:22" x14ac:dyDescent="0.2">
      <c r="A382" s="4"/>
      <c r="B382" s="4"/>
      <c r="C382" s="4"/>
      <c r="D382" s="4"/>
      <c r="E382" s="7"/>
      <c r="F382" s="7"/>
      <c r="G382" s="7"/>
      <c r="H382" s="4"/>
      <c r="I382" s="4"/>
      <c r="J382" s="4"/>
      <c r="K382" s="4"/>
      <c r="L382" s="8"/>
      <c r="M382" s="7"/>
      <c r="N382" s="4"/>
      <c r="O382" s="4"/>
      <c r="P382" s="8"/>
      <c r="Q382" s="7"/>
      <c r="R382" s="4"/>
      <c r="S382" s="4"/>
      <c r="T382" s="8"/>
      <c r="U382" s="7"/>
      <c r="V382" s="8"/>
    </row>
    <row r="383" spans="1:22" x14ac:dyDescent="0.2">
      <c r="A383" s="4"/>
      <c r="B383" s="4"/>
      <c r="C383" s="4"/>
      <c r="D383" s="4"/>
      <c r="E383" s="7"/>
      <c r="F383" s="7"/>
      <c r="G383" s="7"/>
      <c r="H383" s="4"/>
      <c r="I383" s="4"/>
      <c r="J383" s="4"/>
      <c r="K383" s="4"/>
      <c r="L383" s="8"/>
      <c r="M383" s="7"/>
      <c r="N383" s="4"/>
      <c r="O383" s="4"/>
      <c r="P383" s="8"/>
      <c r="Q383" s="7"/>
      <c r="R383" s="4"/>
      <c r="S383" s="4"/>
      <c r="T383" s="8"/>
      <c r="U383" s="7"/>
      <c r="V383" s="8"/>
    </row>
    <row r="384" spans="1:22" x14ac:dyDescent="0.2">
      <c r="A384" s="4"/>
      <c r="B384" s="4"/>
      <c r="C384" s="4"/>
      <c r="D384" s="4"/>
      <c r="E384" s="7"/>
      <c r="F384" s="7"/>
      <c r="G384" s="7"/>
      <c r="H384" s="4"/>
      <c r="I384" s="4"/>
      <c r="J384" s="4"/>
      <c r="K384" s="4"/>
      <c r="L384" s="8"/>
      <c r="M384" s="7"/>
      <c r="N384" s="4"/>
      <c r="O384" s="4"/>
      <c r="P384" s="8"/>
      <c r="Q384" s="7"/>
      <c r="R384" s="4"/>
      <c r="S384" s="4"/>
      <c r="T384" s="8"/>
      <c r="U384" s="7"/>
      <c r="V384" s="8"/>
    </row>
    <row r="385" spans="1:22" x14ac:dyDescent="0.2">
      <c r="A385" s="4"/>
      <c r="B385" s="4"/>
      <c r="C385" s="4"/>
      <c r="D385" s="4"/>
      <c r="E385" s="7"/>
      <c r="F385" s="7"/>
      <c r="G385" s="7"/>
      <c r="H385" s="4"/>
      <c r="I385" s="4"/>
      <c r="J385" s="4"/>
      <c r="K385" s="4"/>
      <c r="L385" s="8"/>
      <c r="M385" s="7"/>
      <c r="N385" s="4"/>
      <c r="O385" s="4"/>
      <c r="P385" s="8"/>
      <c r="Q385" s="7"/>
      <c r="R385" s="4"/>
      <c r="S385" s="4"/>
      <c r="T385" s="8"/>
      <c r="U385" s="7"/>
      <c r="V385" s="8"/>
    </row>
    <row r="386" spans="1:22" x14ac:dyDescent="0.2">
      <c r="A386" s="4"/>
      <c r="B386" s="4"/>
      <c r="C386" s="4"/>
      <c r="D386" s="4"/>
      <c r="E386" s="7"/>
      <c r="F386" s="7"/>
      <c r="G386" s="7"/>
      <c r="H386" s="4"/>
      <c r="I386" s="4"/>
      <c r="J386" s="4"/>
      <c r="K386" s="4"/>
      <c r="L386" s="8"/>
      <c r="M386" s="7"/>
      <c r="N386" s="4"/>
      <c r="O386" s="4"/>
      <c r="P386" s="8"/>
      <c r="Q386" s="7"/>
      <c r="R386" s="4"/>
      <c r="S386" s="4"/>
      <c r="T386" s="8"/>
      <c r="U386" s="7"/>
      <c r="V386" s="8"/>
    </row>
    <row r="387" spans="1:22" x14ac:dyDescent="0.2">
      <c r="A387" s="4"/>
      <c r="B387" s="4"/>
      <c r="C387" s="4"/>
      <c r="D387" s="4"/>
      <c r="E387" s="7"/>
      <c r="F387" s="7"/>
      <c r="G387" s="7"/>
      <c r="H387" s="4"/>
      <c r="I387" s="4"/>
      <c r="J387" s="4"/>
      <c r="K387" s="4"/>
      <c r="L387" s="8"/>
      <c r="M387" s="7"/>
      <c r="N387" s="4"/>
      <c r="O387" s="4"/>
      <c r="P387" s="8"/>
      <c r="Q387" s="7"/>
      <c r="R387" s="4"/>
      <c r="S387" s="4"/>
      <c r="T387" s="8"/>
      <c r="U387" s="7"/>
      <c r="V387" s="8"/>
    </row>
    <row r="388" spans="1:22" x14ac:dyDescent="0.2">
      <c r="A388" s="4"/>
      <c r="B388" s="4"/>
      <c r="C388" s="4"/>
      <c r="D388" s="4"/>
      <c r="E388" s="7"/>
      <c r="F388" s="7"/>
      <c r="G388" s="7"/>
      <c r="H388" s="4"/>
      <c r="I388" s="4"/>
      <c r="J388" s="4"/>
      <c r="K388" s="4"/>
      <c r="L388" s="8"/>
      <c r="M388" s="7"/>
      <c r="N388" s="4"/>
      <c r="O388" s="4"/>
      <c r="P388" s="8"/>
      <c r="Q388" s="7"/>
      <c r="R388" s="4"/>
      <c r="S388" s="4"/>
      <c r="T388" s="8"/>
      <c r="U388" s="7"/>
      <c r="V388" s="8"/>
    </row>
    <row r="389" spans="1:22" x14ac:dyDescent="0.2">
      <c r="A389" s="4"/>
      <c r="B389" s="4"/>
      <c r="C389" s="4"/>
      <c r="D389" s="4"/>
      <c r="E389" s="7"/>
      <c r="F389" s="7"/>
      <c r="G389" s="7"/>
      <c r="H389" s="4"/>
      <c r="I389" s="4"/>
      <c r="J389" s="4"/>
      <c r="K389" s="4"/>
      <c r="L389" s="8"/>
      <c r="M389" s="7"/>
      <c r="N389" s="4"/>
      <c r="O389" s="4"/>
      <c r="P389" s="8"/>
      <c r="Q389" s="7"/>
      <c r="R389" s="4"/>
      <c r="S389" s="4"/>
      <c r="T389" s="8"/>
      <c r="U389" s="7"/>
      <c r="V389" s="8"/>
    </row>
    <row r="390" spans="1:22" x14ac:dyDescent="0.2">
      <c r="A390" s="4"/>
      <c r="B390" s="4"/>
      <c r="C390" s="4"/>
      <c r="D390" s="4"/>
      <c r="E390" s="7"/>
      <c r="F390" s="7"/>
      <c r="G390" s="7"/>
      <c r="H390" s="4"/>
      <c r="I390" s="4"/>
      <c r="J390" s="4"/>
      <c r="K390" s="4"/>
      <c r="L390" s="8"/>
      <c r="M390" s="7"/>
      <c r="N390" s="4"/>
      <c r="O390" s="4"/>
      <c r="P390" s="8"/>
      <c r="Q390" s="7"/>
      <c r="R390" s="4"/>
      <c r="S390" s="4"/>
      <c r="T390" s="8"/>
      <c r="U390" s="7"/>
      <c r="V390" s="8"/>
    </row>
    <row r="391" spans="1:22" x14ac:dyDescent="0.2">
      <c r="A391" s="4"/>
      <c r="B391" s="4"/>
      <c r="C391" s="4"/>
      <c r="D391" s="4"/>
      <c r="E391" s="7"/>
      <c r="F391" s="7"/>
      <c r="G391" s="7"/>
      <c r="H391" s="4"/>
      <c r="I391" s="4"/>
      <c r="J391" s="4"/>
      <c r="K391" s="4"/>
      <c r="L391" s="8"/>
      <c r="M391" s="7"/>
      <c r="N391" s="4"/>
      <c r="O391" s="4"/>
      <c r="P391" s="8"/>
      <c r="Q391" s="7"/>
      <c r="R391" s="4"/>
      <c r="S391" s="4"/>
      <c r="T391" s="8"/>
      <c r="U391" s="7"/>
      <c r="V391" s="8"/>
    </row>
    <row r="392" spans="1:22" x14ac:dyDescent="0.2">
      <c r="A392" s="4"/>
      <c r="B392" s="4"/>
      <c r="C392" s="4"/>
      <c r="D392" s="4"/>
      <c r="E392" s="7"/>
      <c r="F392" s="7"/>
      <c r="G392" s="7"/>
      <c r="H392" s="4"/>
      <c r="I392" s="4"/>
      <c r="J392" s="4"/>
      <c r="K392" s="4"/>
      <c r="L392" s="8"/>
      <c r="M392" s="7"/>
      <c r="N392" s="4"/>
      <c r="O392" s="4"/>
      <c r="P392" s="8"/>
      <c r="Q392" s="7"/>
      <c r="R392" s="4"/>
      <c r="S392" s="4"/>
      <c r="T392" s="8"/>
      <c r="U392" s="7"/>
      <c r="V392" s="8"/>
    </row>
    <row r="393" spans="1:22" x14ac:dyDescent="0.2">
      <c r="A393" s="4"/>
      <c r="B393" s="4"/>
      <c r="C393" s="4"/>
      <c r="D393" s="4"/>
      <c r="E393" s="7"/>
      <c r="F393" s="7"/>
      <c r="G393" s="7"/>
      <c r="H393" s="4"/>
      <c r="I393" s="4"/>
      <c r="J393" s="4"/>
      <c r="K393" s="4"/>
      <c r="L393" s="8"/>
      <c r="M393" s="7"/>
      <c r="N393" s="4"/>
      <c r="O393" s="4"/>
      <c r="P393" s="8"/>
      <c r="Q393" s="7"/>
      <c r="R393" s="4"/>
      <c r="S393" s="4"/>
      <c r="T393" s="8"/>
      <c r="U393" s="7"/>
      <c r="V393" s="8"/>
    </row>
    <row r="394" spans="1:22" x14ac:dyDescent="0.2">
      <c r="A394" s="4"/>
      <c r="B394" s="4"/>
      <c r="C394" s="4"/>
      <c r="D394" s="4"/>
      <c r="E394" s="7"/>
      <c r="F394" s="7"/>
      <c r="G394" s="7"/>
      <c r="H394" s="4"/>
      <c r="I394" s="4"/>
      <c r="J394" s="4"/>
      <c r="K394" s="4"/>
      <c r="L394" s="8"/>
      <c r="M394" s="7"/>
      <c r="N394" s="4"/>
      <c r="O394" s="4"/>
      <c r="P394" s="8"/>
      <c r="Q394" s="7"/>
      <c r="R394" s="4"/>
      <c r="S394" s="4"/>
      <c r="T394" s="8"/>
      <c r="U394" s="7"/>
      <c r="V394" s="8"/>
    </row>
    <row r="395" spans="1:22" x14ac:dyDescent="0.2">
      <c r="A395" s="4"/>
      <c r="B395" s="4"/>
      <c r="C395" s="4"/>
      <c r="D395" s="4"/>
      <c r="E395" s="7"/>
      <c r="F395" s="7"/>
      <c r="G395" s="7"/>
      <c r="H395" s="4"/>
      <c r="I395" s="4"/>
      <c r="J395" s="4"/>
      <c r="K395" s="4"/>
      <c r="L395" s="8"/>
      <c r="M395" s="7"/>
      <c r="N395" s="4"/>
      <c r="O395" s="4"/>
      <c r="P395" s="8"/>
      <c r="Q395" s="7"/>
      <c r="R395" s="4"/>
      <c r="S395" s="4"/>
      <c r="T395" s="8"/>
      <c r="U395" s="7"/>
      <c r="V395" s="8"/>
    </row>
    <row r="396" spans="1:22" x14ac:dyDescent="0.2">
      <c r="A396" s="4"/>
      <c r="B396" s="4"/>
      <c r="C396" s="4"/>
      <c r="D396" s="4"/>
      <c r="E396" s="7"/>
      <c r="F396" s="7"/>
      <c r="G396" s="7"/>
      <c r="H396" s="4"/>
      <c r="I396" s="4"/>
      <c r="J396" s="4"/>
      <c r="K396" s="4"/>
      <c r="L396" s="8"/>
      <c r="M396" s="7"/>
      <c r="N396" s="4"/>
      <c r="O396" s="4"/>
      <c r="P396" s="8"/>
      <c r="Q396" s="7"/>
      <c r="R396" s="4"/>
      <c r="S396" s="4"/>
      <c r="T396" s="8"/>
      <c r="U396" s="7"/>
      <c r="V396" s="8"/>
    </row>
    <row r="397" spans="1:22" x14ac:dyDescent="0.2">
      <c r="A397" s="4"/>
      <c r="B397" s="4"/>
      <c r="C397" s="4"/>
      <c r="D397" s="4"/>
      <c r="E397" s="7"/>
      <c r="F397" s="7"/>
      <c r="G397" s="7"/>
      <c r="H397" s="4"/>
      <c r="I397" s="4"/>
      <c r="J397" s="4"/>
      <c r="K397" s="4"/>
      <c r="L397" s="8"/>
      <c r="M397" s="7"/>
      <c r="N397" s="4"/>
      <c r="O397" s="4"/>
      <c r="P397" s="8"/>
      <c r="Q397" s="7"/>
      <c r="R397" s="4"/>
      <c r="S397" s="4"/>
      <c r="T397" s="8"/>
      <c r="U397" s="7"/>
      <c r="V397" s="8"/>
    </row>
    <row r="398" spans="1:22" x14ac:dyDescent="0.2">
      <c r="A398" s="4"/>
      <c r="B398" s="4"/>
      <c r="C398" s="4"/>
      <c r="D398" s="4"/>
      <c r="E398" s="7"/>
      <c r="F398" s="7"/>
      <c r="G398" s="7"/>
      <c r="H398" s="4"/>
      <c r="I398" s="4"/>
      <c r="J398" s="4"/>
      <c r="K398" s="4"/>
      <c r="L398" s="8"/>
      <c r="M398" s="7"/>
      <c r="N398" s="4"/>
      <c r="O398" s="4"/>
      <c r="P398" s="8"/>
      <c r="Q398" s="7"/>
      <c r="R398" s="4"/>
      <c r="S398" s="4"/>
      <c r="T398" s="8"/>
      <c r="U398" s="7"/>
      <c r="V398" s="8"/>
    </row>
    <row r="399" spans="1:22" x14ac:dyDescent="0.2">
      <c r="A399" s="4"/>
      <c r="B399" s="4"/>
      <c r="C399" s="4"/>
      <c r="D399" s="4"/>
      <c r="E399" s="7"/>
      <c r="F399" s="7"/>
      <c r="G399" s="7"/>
      <c r="H399" s="4"/>
      <c r="I399" s="4"/>
      <c r="J399" s="4"/>
      <c r="K399" s="4"/>
      <c r="L399" s="8"/>
      <c r="M399" s="7"/>
      <c r="N399" s="4"/>
      <c r="O399" s="4"/>
      <c r="P399" s="8"/>
      <c r="Q399" s="7"/>
      <c r="R399" s="4"/>
      <c r="S399" s="4"/>
      <c r="T399" s="8"/>
      <c r="U399" s="7"/>
      <c r="V399" s="8"/>
    </row>
    <row r="400" spans="1:22" x14ac:dyDescent="0.2">
      <c r="A400" s="4"/>
      <c r="B400" s="4"/>
      <c r="C400" s="4"/>
      <c r="D400" s="4"/>
      <c r="E400" s="7"/>
      <c r="F400" s="7"/>
      <c r="G400" s="7"/>
      <c r="H400" s="4"/>
      <c r="I400" s="4"/>
      <c r="J400" s="4"/>
      <c r="K400" s="4"/>
      <c r="L400" s="8"/>
      <c r="M400" s="7"/>
      <c r="N400" s="4"/>
      <c r="O400" s="4"/>
      <c r="P400" s="8"/>
      <c r="Q400" s="7"/>
      <c r="R400" s="4"/>
      <c r="S400" s="4"/>
      <c r="T400" s="8"/>
      <c r="U400" s="7"/>
      <c r="V400" s="8"/>
    </row>
    <row r="401" spans="1:22" x14ac:dyDescent="0.2">
      <c r="A401" s="4"/>
      <c r="B401" s="4"/>
      <c r="C401" s="4"/>
      <c r="D401" s="4"/>
      <c r="E401" s="7"/>
      <c r="F401" s="7"/>
      <c r="G401" s="7"/>
      <c r="H401" s="4"/>
      <c r="I401" s="4"/>
      <c r="J401" s="4"/>
      <c r="K401" s="4"/>
      <c r="L401" s="8"/>
      <c r="M401" s="7"/>
      <c r="N401" s="4"/>
      <c r="O401" s="4"/>
      <c r="P401" s="8"/>
      <c r="Q401" s="7"/>
      <c r="R401" s="4"/>
      <c r="S401" s="4"/>
      <c r="T401" s="8"/>
      <c r="U401" s="7"/>
      <c r="V401" s="8"/>
    </row>
    <row r="402" spans="1:22" x14ac:dyDescent="0.2">
      <c r="A402" s="4"/>
      <c r="B402" s="4"/>
      <c r="C402" s="4"/>
      <c r="D402" s="4"/>
      <c r="E402" s="7"/>
      <c r="F402" s="7"/>
      <c r="G402" s="7"/>
      <c r="H402" s="4"/>
      <c r="I402" s="4"/>
      <c r="J402" s="4"/>
      <c r="K402" s="4"/>
      <c r="L402" s="8"/>
      <c r="M402" s="7"/>
      <c r="N402" s="4"/>
      <c r="O402" s="4"/>
      <c r="P402" s="8"/>
      <c r="Q402" s="7"/>
      <c r="R402" s="4"/>
      <c r="S402" s="4"/>
      <c r="T402" s="8"/>
      <c r="U402" s="7"/>
      <c r="V402" s="8"/>
    </row>
    <row r="403" spans="1:22" x14ac:dyDescent="0.2">
      <c r="A403" s="4"/>
      <c r="B403" s="4"/>
      <c r="C403" s="4"/>
      <c r="D403" s="4"/>
      <c r="E403" s="7"/>
      <c r="F403" s="7"/>
      <c r="G403" s="7"/>
      <c r="H403" s="4"/>
      <c r="I403" s="4"/>
      <c r="J403" s="4"/>
      <c r="K403" s="4"/>
      <c r="L403" s="8"/>
      <c r="M403" s="7"/>
      <c r="N403" s="4"/>
      <c r="O403" s="4"/>
      <c r="P403" s="8"/>
      <c r="Q403" s="7"/>
      <c r="R403" s="4"/>
      <c r="S403" s="4"/>
      <c r="T403" s="8"/>
      <c r="U403" s="7"/>
      <c r="V403" s="8"/>
    </row>
    <row r="404" spans="1:22" x14ac:dyDescent="0.2">
      <c r="A404" s="4"/>
      <c r="B404" s="4"/>
      <c r="C404" s="4"/>
      <c r="D404" s="4"/>
      <c r="E404" s="7"/>
      <c r="F404" s="7"/>
      <c r="G404" s="7"/>
      <c r="H404" s="4"/>
      <c r="I404" s="4"/>
      <c r="J404" s="4"/>
      <c r="K404" s="4"/>
      <c r="L404" s="8"/>
      <c r="M404" s="7"/>
      <c r="N404" s="4"/>
      <c r="O404" s="4"/>
      <c r="P404" s="8"/>
      <c r="Q404" s="7"/>
      <c r="R404" s="4"/>
      <c r="S404" s="4"/>
      <c r="T404" s="8"/>
      <c r="U404" s="7"/>
      <c r="V404" s="8"/>
    </row>
    <row r="405" spans="1:22" x14ac:dyDescent="0.2">
      <c r="A405" s="4"/>
      <c r="B405" s="4"/>
      <c r="C405" s="4"/>
      <c r="D405" s="4"/>
      <c r="E405" s="7"/>
      <c r="F405" s="7"/>
      <c r="G405" s="7"/>
      <c r="H405" s="4"/>
      <c r="I405" s="4"/>
      <c r="J405" s="4"/>
      <c r="K405" s="4"/>
      <c r="L405" s="8"/>
      <c r="M405" s="7"/>
      <c r="N405" s="4"/>
      <c r="O405" s="4"/>
      <c r="P405" s="8"/>
      <c r="Q405" s="7"/>
      <c r="R405" s="4"/>
      <c r="S405" s="4"/>
      <c r="T405" s="8"/>
      <c r="U405" s="7"/>
      <c r="V405" s="8"/>
    </row>
    <row r="406" spans="1:22" x14ac:dyDescent="0.2">
      <c r="A406" s="4"/>
      <c r="B406" s="4"/>
      <c r="C406" s="4"/>
      <c r="D406" s="4"/>
      <c r="E406" s="7"/>
      <c r="F406" s="7"/>
      <c r="G406" s="7"/>
      <c r="H406" s="4"/>
      <c r="I406" s="4"/>
      <c r="J406" s="4"/>
      <c r="K406" s="4"/>
      <c r="L406" s="8"/>
      <c r="M406" s="7"/>
      <c r="N406" s="4"/>
      <c r="O406" s="4"/>
      <c r="P406" s="8"/>
      <c r="Q406" s="7"/>
      <c r="R406" s="4"/>
      <c r="S406" s="4"/>
      <c r="T406" s="8"/>
      <c r="U406" s="7"/>
      <c r="V406" s="8"/>
    </row>
    <row r="407" spans="1:22" x14ac:dyDescent="0.2">
      <c r="A407" s="4"/>
      <c r="B407" s="4"/>
      <c r="C407" s="4"/>
      <c r="D407" s="4"/>
      <c r="E407" s="7"/>
      <c r="F407" s="7"/>
      <c r="G407" s="7"/>
      <c r="H407" s="4"/>
      <c r="I407" s="4"/>
      <c r="J407" s="4"/>
      <c r="K407" s="4"/>
      <c r="L407" s="8"/>
      <c r="M407" s="7"/>
      <c r="N407" s="4"/>
      <c r="O407" s="4"/>
      <c r="P407" s="8"/>
      <c r="Q407" s="7"/>
      <c r="R407" s="4"/>
      <c r="S407" s="4"/>
      <c r="T407" s="8"/>
      <c r="U407" s="7"/>
      <c r="V407" s="8"/>
    </row>
    <row r="408" spans="1:22" x14ac:dyDescent="0.2">
      <c r="A408" s="4"/>
      <c r="B408" s="4"/>
      <c r="C408" s="4"/>
      <c r="D408" s="4"/>
      <c r="E408" s="7"/>
      <c r="F408" s="7"/>
      <c r="G408" s="7"/>
      <c r="H408" s="4"/>
      <c r="I408" s="4"/>
      <c r="J408" s="4"/>
      <c r="K408" s="4"/>
      <c r="L408" s="8"/>
      <c r="M408" s="7"/>
      <c r="N408" s="4"/>
      <c r="O408" s="4"/>
      <c r="P408" s="8"/>
      <c r="Q408" s="7"/>
      <c r="R408" s="4"/>
      <c r="S408" s="4"/>
      <c r="T408" s="8"/>
      <c r="U408" s="7"/>
      <c r="V408" s="8"/>
    </row>
    <row r="409" spans="1:22" x14ac:dyDescent="0.2">
      <c r="A409" s="4"/>
      <c r="B409" s="4"/>
      <c r="C409" s="4"/>
      <c r="D409" s="4"/>
      <c r="E409" s="7"/>
      <c r="F409" s="7"/>
      <c r="G409" s="7"/>
      <c r="H409" s="4"/>
      <c r="I409" s="4"/>
      <c r="J409" s="4"/>
      <c r="K409" s="4"/>
      <c r="L409" s="8"/>
      <c r="M409" s="7"/>
      <c r="N409" s="4"/>
      <c r="O409" s="4"/>
      <c r="P409" s="8"/>
      <c r="Q409" s="7"/>
      <c r="R409" s="4"/>
      <c r="S409" s="4"/>
      <c r="T409" s="8"/>
      <c r="U409" s="7"/>
      <c r="V409" s="8"/>
    </row>
    <row r="410" spans="1:22" x14ac:dyDescent="0.2">
      <c r="A410" s="4"/>
      <c r="B410" s="4"/>
      <c r="C410" s="4"/>
      <c r="D410" s="4"/>
      <c r="E410" s="7"/>
      <c r="F410" s="7"/>
      <c r="G410" s="7"/>
      <c r="H410" s="4"/>
      <c r="I410" s="4"/>
      <c r="J410" s="4"/>
      <c r="K410" s="4"/>
      <c r="L410" s="8"/>
      <c r="M410" s="7"/>
      <c r="N410" s="4"/>
      <c r="O410" s="4"/>
      <c r="P410" s="8"/>
      <c r="Q410" s="7"/>
      <c r="R410" s="4"/>
      <c r="S410" s="4"/>
      <c r="T410" s="8"/>
      <c r="U410" s="7"/>
      <c r="V410" s="8"/>
    </row>
    <row r="411" spans="1:22" x14ac:dyDescent="0.2">
      <c r="A411" s="4"/>
      <c r="B411" s="4"/>
      <c r="C411" s="4"/>
      <c r="D411" s="4"/>
      <c r="E411" s="7"/>
      <c r="F411" s="7"/>
      <c r="G411" s="7"/>
      <c r="H411" s="4"/>
      <c r="I411" s="4"/>
      <c r="J411" s="4"/>
      <c r="K411" s="4"/>
      <c r="L411" s="8"/>
      <c r="M411" s="7"/>
      <c r="N411" s="4"/>
      <c r="O411" s="4"/>
      <c r="P411" s="8"/>
      <c r="Q411" s="7"/>
      <c r="R411" s="4"/>
      <c r="S411" s="4"/>
      <c r="T411" s="8"/>
      <c r="U411" s="7"/>
      <c r="V411" s="8"/>
    </row>
    <row r="412" spans="1:22" x14ac:dyDescent="0.2">
      <c r="A412" s="4"/>
      <c r="B412" s="4"/>
      <c r="C412" s="4"/>
      <c r="D412" s="4"/>
      <c r="E412" s="7"/>
      <c r="F412" s="7"/>
      <c r="G412" s="7"/>
      <c r="H412" s="4"/>
      <c r="I412" s="4"/>
      <c r="J412" s="4"/>
      <c r="K412" s="4"/>
      <c r="L412" s="8"/>
      <c r="M412" s="7"/>
      <c r="N412" s="4"/>
      <c r="O412" s="4"/>
      <c r="P412" s="8"/>
      <c r="Q412" s="7"/>
      <c r="R412" s="4"/>
      <c r="S412" s="4"/>
      <c r="T412" s="8"/>
      <c r="U412" s="7"/>
      <c r="V412" s="8"/>
    </row>
    <row r="413" spans="1:22" x14ac:dyDescent="0.2">
      <c r="A413" s="4"/>
      <c r="B413" s="4"/>
      <c r="C413" s="4"/>
      <c r="D413" s="4"/>
      <c r="E413" s="7"/>
      <c r="F413" s="7"/>
      <c r="G413" s="7"/>
      <c r="H413" s="4"/>
      <c r="I413" s="4"/>
      <c r="J413" s="4"/>
      <c r="K413" s="4"/>
      <c r="L413" s="8"/>
      <c r="M413" s="7"/>
      <c r="N413" s="4"/>
      <c r="O413" s="4"/>
      <c r="P413" s="8"/>
      <c r="Q413" s="7"/>
      <c r="R413" s="4"/>
      <c r="S413" s="4"/>
      <c r="T413" s="8"/>
      <c r="U413" s="7"/>
      <c r="V413" s="8"/>
    </row>
    <row r="414" spans="1:22" x14ac:dyDescent="0.2">
      <c r="A414" s="4"/>
      <c r="B414" s="4"/>
      <c r="C414" s="4"/>
      <c r="D414" s="4"/>
      <c r="E414" s="7"/>
      <c r="F414" s="7"/>
      <c r="G414" s="7"/>
      <c r="H414" s="4"/>
      <c r="I414" s="4"/>
      <c r="J414" s="4"/>
      <c r="K414" s="4"/>
      <c r="L414" s="8"/>
      <c r="M414" s="7"/>
      <c r="N414" s="4"/>
      <c r="O414" s="4"/>
      <c r="P414" s="8"/>
      <c r="Q414" s="7"/>
      <c r="R414" s="4"/>
      <c r="S414" s="4"/>
      <c r="T414" s="8"/>
      <c r="U414" s="7"/>
      <c r="V414" s="8"/>
    </row>
    <row r="415" spans="1:22" x14ac:dyDescent="0.2">
      <c r="A415" s="4"/>
      <c r="B415" s="4"/>
      <c r="C415" s="4"/>
      <c r="D415" s="4"/>
      <c r="E415" s="7"/>
      <c r="F415" s="7"/>
      <c r="G415" s="7"/>
      <c r="H415" s="4"/>
      <c r="I415" s="4"/>
      <c r="J415" s="4"/>
      <c r="K415" s="4"/>
      <c r="L415" s="8"/>
      <c r="M415" s="7"/>
      <c r="N415" s="4"/>
      <c r="O415" s="4"/>
      <c r="P415" s="8"/>
      <c r="Q415" s="7"/>
      <c r="R415" s="4"/>
      <c r="S415" s="4"/>
      <c r="T415" s="8"/>
      <c r="U415" s="7"/>
      <c r="V415" s="8"/>
    </row>
    <row r="416" spans="1:22" x14ac:dyDescent="0.2">
      <c r="A416" s="4"/>
      <c r="B416" s="4"/>
      <c r="C416" s="4"/>
      <c r="D416" s="4"/>
      <c r="E416" s="7"/>
      <c r="F416" s="7"/>
      <c r="G416" s="7"/>
      <c r="H416" s="4"/>
      <c r="I416" s="4"/>
      <c r="J416" s="4"/>
      <c r="K416" s="4"/>
      <c r="L416" s="8"/>
      <c r="M416" s="7"/>
      <c r="N416" s="4"/>
      <c r="O416" s="4"/>
      <c r="P416" s="8"/>
      <c r="Q416" s="7"/>
      <c r="R416" s="4"/>
      <c r="S416" s="4"/>
      <c r="T416" s="8"/>
      <c r="U416" s="7"/>
      <c r="V416" s="8"/>
    </row>
    <row r="417" spans="1:22" x14ac:dyDescent="0.2">
      <c r="A417" s="4"/>
      <c r="B417" s="4"/>
      <c r="C417" s="4"/>
      <c r="D417" s="4"/>
      <c r="E417" s="7"/>
      <c r="F417" s="7"/>
      <c r="G417" s="7"/>
      <c r="H417" s="4"/>
      <c r="I417" s="4"/>
      <c r="J417" s="4"/>
      <c r="K417" s="4"/>
      <c r="L417" s="8"/>
      <c r="M417" s="7"/>
      <c r="N417" s="4"/>
      <c r="O417" s="4"/>
      <c r="P417" s="8"/>
      <c r="Q417" s="7"/>
      <c r="R417" s="4"/>
      <c r="S417" s="4"/>
      <c r="T417" s="8"/>
      <c r="U417" s="7"/>
      <c r="V417" s="8"/>
    </row>
    <row r="418" spans="1:22" x14ac:dyDescent="0.2">
      <c r="A418" s="4"/>
      <c r="B418" s="4"/>
      <c r="C418" s="4"/>
      <c r="D418" s="4"/>
      <c r="E418" s="7"/>
      <c r="F418" s="7"/>
      <c r="G418" s="7"/>
      <c r="H418" s="4"/>
      <c r="I418" s="4"/>
      <c r="J418" s="4"/>
      <c r="K418" s="4"/>
      <c r="L418" s="8"/>
      <c r="M418" s="7"/>
      <c r="N418" s="4"/>
      <c r="O418" s="4"/>
      <c r="P418" s="8"/>
      <c r="Q418" s="7"/>
      <c r="R418" s="4"/>
      <c r="S418" s="4"/>
      <c r="T418" s="8"/>
      <c r="U418" s="7"/>
      <c r="V418" s="8"/>
    </row>
    <row r="419" spans="1:22" x14ac:dyDescent="0.2">
      <c r="A419" s="4"/>
      <c r="B419" s="4"/>
      <c r="C419" s="4"/>
      <c r="D419" s="4"/>
      <c r="E419" s="7"/>
      <c r="F419" s="7"/>
      <c r="G419" s="7"/>
      <c r="H419" s="4"/>
      <c r="I419" s="4"/>
      <c r="J419" s="4"/>
      <c r="K419" s="4"/>
      <c r="L419" s="8"/>
      <c r="M419" s="7"/>
      <c r="N419" s="4"/>
      <c r="O419" s="4"/>
      <c r="P419" s="8"/>
      <c r="Q419" s="7"/>
      <c r="R419" s="4"/>
      <c r="S419" s="4"/>
      <c r="T419" s="8"/>
      <c r="U419" s="7"/>
      <c r="V419" s="8"/>
    </row>
    <row r="420" spans="1:22" x14ac:dyDescent="0.2">
      <c r="A420" s="4"/>
      <c r="B420" s="4"/>
      <c r="C420" s="4"/>
      <c r="D420" s="4"/>
      <c r="E420" s="7"/>
      <c r="F420" s="7"/>
      <c r="G420" s="7"/>
      <c r="H420" s="4"/>
      <c r="I420" s="4"/>
      <c r="J420" s="4"/>
      <c r="K420" s="4"/>
      <c r="L420" s="8"/>
      <c r="M420" s="7"/>
      <c r="N420" s="4"/>
      <c r="O420" s="4"/>
      <c r="P420" s="8"/>
      <c r="Q420" s="7"/>
      <c r="R420" s="4"/>
      <c r="S420" s="4"/>
      <c r="T420" s="8"/>
      <c r="U420" s="7"/>
      <c r="V420" s="8"/>
    </row>
    <row r="421" spans="1:22" x14ac:dyDescent="0.2">
      <c r="A421" s="4"/>
      <c r="B421" s="4"/>
      <c r="C421" s="4"/>
      <c r="D421" s="4"/>
      <c r="E421" s="7"/>
      <c r="F421" s="7"/>
      <c r="G421" s="7"/>
      <c r="H421" s="4"/>
      <c r="I421" s="4"/>
      <c r="J421" s="4"/>
      <c r="K421" s="4"/>
      <c r="L421" s="8"/>
      <c r="M421" s="7"/>
      <c r="N421" s="4"/>
      <c r="O421" s="4"/>
      <c r="P421" s="8"/>
      <c r="Q421" s="7"/>
      <c r="R421" s="4"/>
      <c r="S421" s="4"/>
      <c r="T421" s="8"/>
      <c r="U421" s="7"/>
      <c r="V421" s="8"/>
    </row>
    <row r="422" spans="1:22" x14ac:dyDescent="0.2">
      <c r="A422" s="4"/>
      <c r="B422" s="4"/>
      <c r="C422" s="4"/>
      <c r="D422" s="4"/>
      <c r="E422" s="7"/>
      <c r="F422" s="7"/>
      <c r="G422" s="7"/>
      <c r="H422" s="4"/>
      <c r="I422" s="4"/>
      <c r="J422" s="4"/>
      <c r="K422" s="4"/>
      <c r="L422" s="8"/>
      <c r="M422" s="7"/>
      <c r="N422" s="4"/>
      <c r="O422" s="4"/>
      <c r="P422" s="8"/>
      <c r="Q422" s="7"/>
      <c r="R422" s="4"/>
      <c r="S422" s="4"/>
      <c r="T422" s="8"/>
      <c r="U422" s="7"/>
      <c r="V422" s="8"/>
    </row>
    <row r="423" spans="1:22" x14ac:dyDescent="0.2">
      <c r="A423" s="4"/>
      <c r="B423" s="4"/>
      <c r="C423" s="4"/>
      <c r="D423" s="4"/>
      <c r="E423" s="7"/>
      <c r="F423" s="7"/>
      <c r="G423" s="7"/>
      <c r="H423" s="4"/>
      <c r="I423" s="4"/>
      <c r="J423" s="4"/>
      <c r="K423" s="4"/>
      <c r="L423" s="8"/>
      <c r="M423" s="7"/>
      <c r="N423" s="4"/>
      <c r="O423" s="4"/>
      <c r="P423" s="8"/>
      <c r="Q423" s="7"/>
      <c r="R423" s="4"/>
      <c r="S423" s="4"/>
      <c r="T423" s="8"/>
      <c r="U423" s="7"/>
      <c r="V423" s="8"/>
    </row>
    <row r="424" spans="1:22" x14ac:dyDescent="0.2">
      <c r="A424" s="4"/>
      <c r="B424" s="4"/>
      <c r="C424" s="4"/>
      <c r="D424" s="4"/>
      <c r="E424" s="7"/>
      <c r="F424" s="7"/>
      <c r="G424" s="7"/>
      <c r="H424" s="4"/>
      <c r="I424" s="4"/>
      <c r="J424" s="4"/>
      <c r="K424" s="4"/>
      <c r="L424" s="8"/>
      <c r="M424" s="7"/>
      <c r="N424" s="4"/>
      <c r="O424" s="4"/>
      <c r="P424" s="8"/>
      <c r="Q424" s="7"/>
      <c r="R424" s="4"/>
      <c r="S424" s="4"/>
      <c r="T424" s="8"/>
      <c r="U424" s="7"/>
      <c r="V424" s="8"/>
    </row>
    <row r="425" spans="1:22" x14ac:dyDescent="0.2">
      <c r="A425" s="4"/>
      <c r="B425" s="4"/>
      <c r="C425" s="4"/>
      <c r="D425" s="4"/>
      <c r="E425" s="7"/>
      <c r="F425" s="7"/>
      <c r="G425" s="7"/>
      <c r="H425" s="4"/>
      <c r="I425" s="4"/>
      <c r="J425" s="4"/>
      <c r="K425" s="4"/>
      <c r="L425" s="8"/>
      <c r="M425" s="7"/>
      <c r="N425" s="4"/>
      <c r="O425" s="4"/>
      <c r="P425" s="8"/>
      <c r="Q425" s="7"/>
      <c r="R425" s="4"/>
      <c r="S425" s="4"/>
      <c r="T425" s="8"/>
      <c r="U425" s="7"/>
      <c r="V425" s="8"/>
    </row>
    <row r="426" spans="1:22" x14ac:dyDescent="0.2">
      <c r="A426" s="4"/>
      <c r="B426" s="4"/>
      <c r="C426" s="4"/>
      <c r="D426" s="4"/>
      <c r="E426" s="7"/>
      <c r="F426" s="7"/>
      <c r="G426" s="7"/>
      <c r="H426" s="4"/>
      <c r="I426" s="4"/>
      <c r="J426" s="4"/>
      <c r="K426" s="4"/>
      <c r="L426" s="8"/>
      <c r="M426" s="7"/>
      <c r="N426" s="4"/>
      <c r="O426" s="4"/>
      <c r="P426" s="8"/>
      <c r="Q426" s="7"/>
      <c r="R426" s="4"/>
      <c r="S426" s="4"/>
      <c r="T426" s="8"/>
      <c r="U426" s="7"/>
      <c r="V426" s="8"/>
    </row>
    <row r="427" spans="1:22" x14ac:dyDescent="0.2">
      <c r="A427" s="4"/>
      <c r="B427" s="4"/>
      <c r="C427" s="4"/>
      <c r="D427" s="4"/>
      <c r="E427" s="7"/>
      <c r="F427" s="7"/>
      <c r="G427" s="7"/>
      <c r="H427" s="4"/>
      <c r="I427" s="4"/>
      <c r="J427" s="4"/>
      <c r="K427" s="4"/>
      <c r="L427" s="8"/>
      <c r="M427" s="7"/>
      <c r="N427" s="4"/>
      <c r="O427" s="4"/>
      <c r="P427" s="8"/>
      <c r="Q427" s="7"/>
      <c r="R427" s="4"/>
      <c r="S427" s="4"/>
      <c r="T427" s="8"/>
      <c r="U427" s="7"/>
      <c r="V427" s="8"/>
    </row>
    <row r="428" spans="1:22" x14ac:dyDescent="0.2">
      <c r="A428" s="4"/>
      <c r="B428" s="4"/>
      <c r="C428" s="4"/>
      <c r="D428" s="4"/>
      <c r="E428" s="7"/>
      <c r="F428" s="7"/>
      <c r="G428" s="7"/>
      <c r="H428" s="4"/>
      <c r="I428" s="4"/>
      <c r="J428" s="4"/>
      <c r="K428" s="4"/>
      <c r="L428" s="8"/>
      <c r="M428" s="7"/>
      <c r="N428" s="4"/>
      <c r="O428" s="4"/>
      <c r="P428" s="8"/>
      <c r="Q428" s="7"/>
      <c r="R428" s="4"/>
      <c r="S428" s="4"/>
      <c r="T428" s="8"/>
      <c r="U428" s="7"/>
      <c r="V428" s="8"/>
    </row>
    <row r="429" spans="1:22" x14ac:dyDescent="0.2">
      <c r="A429" s="4"/>
      <c r="B429" s="4"/>
      <c r="C429" s="4"/>
      <c r="D429" s="4"/>
      <c r="E429" s="7"/>
      <c r="F429" s="7"/>
      <c r="G429" s="7"/>
      <c r="H429" s="4"/>
      <c r="I429" s="4"/>
      <c r="J429" s="4"/>
      <c r="K429" s="4"/>
      <c r="L429" s="8"/>
      <c r="M429" s="7"/>
      <c r="N429" s="4"/>
      <c r="O429" s="4"/>
      <c r="P429" s="8"/>
      <c r="Q429" s="7"/>
      <c r="R429" s="4"/>
      <c r="S429" s="4"/>
      <c r="T429" s="8"/>
      <c r="U429" s="7"/>
      <c r="V429" s="8"/>
    </row>
    <row r="430" spans="1:22" x14ac:dyDescent="0.2">
      <c r="A430" s="4"/>
      <c r="B430" s="4"/>
      <c r="C430" s="4"/>
      <c r="D430" s="4"/>
      <c r="E430" s="7"/>
      <c r="F430" s="7"/>
      <c r="G430" s="7"/>
      <c r="H430" s="4"/>
      <c r="I430" s="4"/>
      <c r="J430" s="4"/>
      <c r="K430" s="4"/>
      <c r="L430" s="8"/>
      <c r="M430" s="7"/>
      <c r="N430" s="4"/>
      <c r="O430" s="4"/>
      <c r="P430" s="8"/>
      <c r="Q430" s="7"/>
      <c r="R430" s="4"/>
      <c r="S430" s="4"/>
      <c r="T430" s="8"/>
      <c r="U430" s="7"/>
      <c r="V430" s="8"/>
    </row>
    <row r="431" spans="1:22" x14ac:dyDescent="0.2">
      <c r="A431" s="4"/>
      <c r="B431" s="4"/>
      <c r="C431" s="4"/>
      <c r="D431" s="4"/>
      <c r="E431" s="7"/>
      <c r="F431" s="7"/>
      <c r="G431" s="7"/>
      <c r="H431" s="4"/>
      <c r="I431" s="4"/>
      <c r="J431" s="4"/>
      <c r="K431" s="4"/>
      <c r="L431" s="8"/>
      <c r="M431" s="7"/>
      <c r="N431" s="4"/>
      <c r="O431" s="4"/>
      <c r="P431" s="8"/>
      <c r="Q431" s="7"/>
      <c r="R431" s="4"/>
      <c r="S431" s="4"/>
      <c r="T431" s="8"/>
      <c r="U431" s="7"/>
      <c r="V431" s="8"/>
    </row>
    <row r="432" spans="1:22" x14ac:dyDescent="0.2">
      <c r="A432" s="4"/>
      <c r="B432" s="4"/>
      <c r="C432" s="4"/>
      <c r="D432" s="4"/>
      <c r="E432" s="7"/>
      <c r="F432" s="7"/>
      <c r="G432" s="7"/>
      <c r="H432" s="4"/>
      <c r="I432" s="4"/>
      <c r="J432" s="4"/>
      <c r="K432" s="4"/>
      <c r="L432" s="8"/>
      <c r="M432" s="7"/>
      <c r="N432" s="4"/>
      <c r="O432" s="4"/>
      <c r="P432" s="8"/>
      <c r="Q432" s="7"/>
      <c r="R432" s="4"/>
      <c r="S432" s="4"/>
      <c r="T432" s="8"/>
      <c r="U432" s="7"/>
      <c r="V432" s="8"/>
    </row>
    <row r="433" spans="1:22" x14ac:dyDescent="0.2">
      <c r="A433" s="4"/>
      <c r="B433" s="4"/>
      <c r="C433" s="4"/>
      <c r="D433" s="4"/>
      <c r="E433" s="7"/>
      <c r="F433" s="7"/>
      <c r="G433" s="7"/>
      <c r="H433" s="4"/>
      <c r="I433" s="4"/>
      <c r="J433" s="4"/>
      <c r="K433" s="4"/>
      <c r="L433" s="8"/>
      <c r="M433" s="7"/>
      <c r="N433" s="4"/>
      <c r="O433" s="4"/>
      <c r="P433" s="8"/>
      <c r="Q433" s="7"/>
      <c r="R433" s="4"/>
      <c r="S433" s="4"/>
      <c r="T433" s="8"/>
      <c r="U433" s="7"/>
      <c r="V433" s="8"/>
    </row>
    <row r="434" spans="1:22" x14ac:dyDescent="0.2">
      <c r="A434" s="4"/>
      <c r="B434" s="4"/>
      <c r="C434" s="4"/>
      <c r="D434" s="4"/>
      <c r="E434" s="7"/>
      <c r="F434" s="7"/>
      <c r="G434" s="7"/>
      <c r="H434" s="4"/>
      <c r="I434" s="4"/>
      <c r="J434" s="4"/>
      <c r="K434" s="4"/>
      <c r="L434" s="8"/>
      <c r="M434" s="7"/>
      <c r="N434" s="4"/>
      <c r="O434" s="4"/>
      <c r="P434" s="8"/>
      <c r="Q434" s="7"/>
      <c r="R434" s="4"/>
      <c r="S434" s="4"/>
      <c r="T434" s="8"/>
      <c r="U434" s="7"/>
      <c r="V434" s="8"/>
    </row>
    <row r="435" spans="1:22" x14ac:dyDescent="0.2">
      <c r="A435" s="4"/>
      <c r="B435" s="4"/>
      <c r="C435" s="4"/>
      <c r="D435" s="4"/>
      <c r="E435" s="7"/>
      <c r="F435" s="7"/>
      <c r="G435" s="7"/>
      <c r="H435" s="4"/>
      <c r="I435" s="4"/>
      <c r="J435" s="4"/>
      <c r="K435" s="4"/>
      <c r="L435" s="8"/>
      <c r="M435" s="7"/>
      <c r="N435" s="4"/>
      <c r="O435" s="4"/>
      <c r="P435" s="8"/>
      <c r="Q435" s="7"/>
      <c r="R435" s="4"/>
      <c r="S435" s="4"/>
      <c r="T435" s="8"/>
      <c r="U435" s="7"/>
      <c r="V435" s="8"/>
    </row>
    <row r="436" spans="1:22" x14ac:dyDescent="0.2">
      <c r="A436" s="4"/>
      <c r="B436" s="4"/>
      <c r="C436" s="4"/>
      <c r="D436" s="4"/>
      <c r="E436" s="7"/>
      <c r="F436" s="7"/>
      <c r="G436" s="7"/>
      <c r="H436" s="4"/>
      <c r="I436" s="4"/>
      <c r="J436" s="4"/>
      <c r="K436" s="4"/>
      <c r="L436" s="8"/>
      <c r="M436" s="7"/>
      <c r="N436" s="4"/>
      <c r="O436" s="4"/>
      <c r="P436" s="8"/>
      <c r="Q436" s="7"/>
      <c r="R436" s="4"/>
      <c r="S436" s="4"/>
      <c r="T436" s="8"/>
      <c r="U436" s="7"/>
      <c r="V436" s="8"/>
    </row>
    <row r="437" spans="1:22" x14ac:dyDescent="0.2">
      <c r="A437" s="4"/>
      <c r="B437" s="4"/>
      <c r="C437" s="4"/>
      <c r="D437" s="4"/>
      <c r="E437" s="7"/>
      <c r="F437" s="7"/>
      <c r="G437" s="7"/>
      <c r="H437" s="4"/>
      <c r="I437" s="4"/>
      <c r="J437" s="4"/>
      <c r="K437" s="4"/>
      <c r="L437" s="8"/>
      <c r="M437" s="7"/>
      <c r="N437" s="4"/>
      <c r="O437" s="4"/>
      <c r="P437" s="8"/>
      <c r="Q437" s="7"/>
      <c r="R437" s="4"/>
      <c r="S437" s="4"/>
      <c r="T437" s="8"/>
      <c r="U437" s="7"/>
      <c r="V437" s="8"/>
    </row>
    <row r="438" spans="1:22" x14ac:dyDescent="0.2">
      <c r="A438" s="4"/>
      <c r="B438" s="4"/>
      <c r="C438" s="4"/>
      <c r="D438" s="4"/>
      <c r="E438" s="7"/>
      <c r="F438" s="7"/>
      <c r="G438" s="7"/>
      <c r="H438" s="4"/>
      <c r="I438" s="4"/>
      <c r="J438" s="4"/>
      <c r="K438" s="4"/>
      <c r="L438" s="8"/>
      <c r="M438" s="7"/>
      <c r="N438" s="4"/>
      <c r="O438" s="4"/>
      <c r="P438" s="8"/>
      <c r="Q438" s="7"/>
      <c r="R438" s="4"/>
      <c r="S438" s="4"/>
      <c r="T438" s="8"/>
      <c r="U438" s="7"/>
      <c r="V438" s="8"/>
    </row>
    <row r="439" spans="1:22" x14ac:dyDescent="0.2">
      <c r="A439" s="4"/>
      <c r="B439" s="4"/>
      <c r="C439" s="4"/>
      <c r="D439" s="4"/>
      <c r="E439" s="7"/>
      <c r="F439" s="7"/>
      <c r="G439" s="7"/>
      <c r="H439" s="4"/>
      <c r="I439" s="4"/>
      <c r="J439" s="4"/>
      <c r="K439" s="4"/>
      <c r="L439" s="8"/>
      <c r="M439" s="7"/>
      <c r="N439" s="4"/>
      <c r="O439" s="4"/>
      <c r="P439" s="8"/>
      <c r="Q439" s="7"/>
      <c r="R439" s="4"/>
      <c r="S439" s="4"/>
      <c r="T439" s="8"/>
      <c r="U439" s="7"/>
      <c r="V439" s="8"/>
    </row>
    <row r="440" spans="1:22" x14ac:dyDescent="0.2">
      <c r="A440" s="4"/>
      <c r="B440" s="4"/>
      <c r="C440" s="4"/>
      <c r="D440" s="4"/>
      <c r="E440" s="7"/>
      <c r="F440" s="7"/>
      <c r="G440" s="7"/>
      <c r="H440" s="4"/>
      <c r="I440" s="4"/>
      <c r="J440" s="4"/>
      <c r="K440" s="4"/>
      <c r="L440" s="8"/>
      <c r="M440" s="7"/>
      <c r="N440" s="4"/>
      <c r="O440" s="4"/>
      <c r="P440" s="8"/>
      <c r="Q440" s="7"/>
      <c r="R440" s="4"/>
      <c r="S440" s="4"/>
      <c r="T440" s="8"/>
      <c r="U440" s="7"/>
      <c r="V440" s="8"/>
    </row>
    <row r="441" spans="1:22" x14ac:dyDescent="0.2">
      <c r="A441" s="4"/>
      <c r="B441" s="4"/>
      <c r="C441" s="4"/>
      <c r="D441" s="4"/>
      <c r="E441" s="7"/>
      <c r="F441" s="7"/>
      <c r="G441" s="7"/>
      <c r="H441" s="4"/>
      <c r="I441" s="4"/>
      <c r="J441" s="4"/>
      <c r="K441" s="4"/>
      <c r="L441" s="8"/>
      <c r="M441" s="7"/>
      <c r="N441" s="4"/>
      <c r="O441" s="4"/>
      <c r="P441" s="8"/>
      <c r="Q441" s="7"/>
      <c r="R441" s="4"/>
      <c r="S441" s="4"/>
      <c r="T441" s="8"/>
      <c r="U441" s="7"/>
      <c r="V441" s="8"/>
    </row>
    <row r="442" spans="1:22" x14ac:dyDescent="0.2">
      <c r="A442" s="4"/>
      <c r="B442" s="4"/>
      <c r="C442" s="4"/>
      <c r="D442" s="4"/>
      <c r="E442" s="7"/>
      <c r="F442" s="7"/>
      <c r="G442" s="7"/>
      <c r="H442" s="4"/>
      <c r="I442" s="4"/>
      <c r="J442" s="4"/>
      <c r="K442" s="4"/>
      <c r="L442" s="8"/>
      <c r="M442" s="7"/>
      <c r="N442" s="4"/>
      <c r="O442" s="4"/>
      <c r="P442" s="8"/>
      <c r="Q442" s="7"/>
      <c r="R442" s="4"/>
      <c r="S442" s="4"/>
      <c r="T442" s="8"/>
      <c r="U442" s="7"/>
      <c r="V442" s="8"/>
    </row>
    <row r="443" spans="1:22" x14ac:dyDescent="0.2">
      <c r="A443" s="4"/>
      <c r="B443" s="4"/>
      <c r="C443" s="4"/>
      <c r="D443" s="4"/>
      <c r="E443" s="7"/>
      <c r="F443" s="7"/>
      <c r="G443" s="7"/>
      <c r="H443" s="4"/>
      <c r="I443" s="4"/>
      <c r="J443" s="4"/>
      <c r="K443" s="4"/>
      <c r="L443" s="8"/>
      <c r="M443" s="7"/>
      <c r="N443" s="4"/>
      <c r="O443" s="4"/>
      <c r="P443" s="8"/>
      <c r="Q443" s="7"/>
      <c r="R443" s="4"/>
      <c r="S443" s="4"/>
      <c r="T443" s="8"/>
      <c r="U443" s="7"/>
      <c r="V443" s="8"/>
    </row>
    <row r="444" spans="1:22" x14ac:dyDescent="0.2">
      <c r="A444" s="4"/>
      <c r="B444" s="4"/>
      <c r="C444" s="4"/>
      <c r="D444" s="4"/>
      <c r="E444" s="7"/>
      <c r="F444" s="7"/>
      <c r="G444" s="7"/>
      <c r="H444" s="4"/>
      <c r="I444" s="4"/>
      <c r="J444" s="4"/>
      <c r="K444" s="4"/>
      <c r="L444" s="8"/>
      <c r="M444" s="7"/>
      <c r="N444" s="4"/>
      <c r="O444" s="4"/>
      <c r="P444" s="8"/>
      <c r="Q444" s="7"/>
      <c r="R444" s="4"/>
      <c r="S444" s="4"/>
      <c r="T444" s="8"/>
      <c r="U444" s="7"/>
      <c r="V444" s="8"/>
    </row>
    <row r="445" spans="1:22" x14ac:dyDescent="0.2">
      <c r="A445" s="4"/>
      <c r="B445" s="4"/>
      <c r="C445" s="4"/>
      <c r="D445" s="4"/>
      <c r="E445" s="7"/>
      <c r="F445" s="7"/>
      <c r="G445" s="7"/>
      <c r="H445" s="4"/>
      <c r="I445" s="4"/>
      <c r="J445" s="4"/>
      <c r="K445" s="4"/>
      <c r="L445" s="8"/>
      <c r="M445" s="7"/>
      <c r="N445" s="4"/>
      <c r="O445" s="4"/>
      <c r="P445" s="8"/>
      <c r="Q445" s="7"/>
      <c r="R445" s="4"/>
      <c r="S445" s="4"/>
      <c r="T445" s="8"/>
      <c r="U445" s="7"/>
      <c r="V445" s="8"/>
    </row>
    <row r="446" spans="1:22" x14ac:dyDescent="0.2">
      <c r="A446" s="4"/>
      <c r="B446" s="4"/>
      <c r="C446" s="4"/>
      <c r="D446" s="4"/>
      <c r="E446" s="7"/>
      <c r="F446" s="7"/>
      <c r="G446" s="7"/>
      <c r="H446" s="4"/>
      <c r="I446" s="4"/>
      <c r="J446" s="4"/>
      <c r="K446" s="4"/>
      <c r="L446" s="8"/>
      <c r="M446" s="7"/>
      <c r="N446" s="4"/>
      <c r="O446" s="4"/>
      <c r="P446" s="8"/>
      <c r="Q446" s="7"/>
      <c r="R446" s="4"/>
      <c r="S446" s="4"/>
      <c r="T446" s="8"/>
      <c r="U446" s="7"/>
      <c r="V446" s="8"/>
    </row>
    <row r="447" spans="1:22" x14ac:dyDescent="0.2">
      <c r="A447" s="4"/>
      <c r="B447" s="4"/>
      <c r="C447" s="4"/>
      <c r="D447" s="4"/>
      <c r="E447" s="7"/>
      <c r="F447" s="7"/>
      <c r="G447" s="7"/>
      <c r="H447" s="4"/>
      <c r="I447" s="4"/>
      <c r="J447" s="4"/>
      <c r="K447" s="4"/>
      <c r="L447" s="8"/>
      <c r="M447" s="7"/>
      <c r="N447" s="4"/>
      <c r="O447" s="4"/>
      <c r="P447" s="8"/>
      <c r="Q447" s="7"/>
      <c r="R447" s="4"/>
      <c r="S447" s="4"/>
      <c r="T447" s="8"/>
      <c r="U447" s="7"/>
      <c r="V447" s="8"/>
    </row>
    <row r="448" spans="1:22" x14ac:dyDescent="0.2">
      <c r="A448" s="4"/>
      <c r="B448" s="4"/>
      <c r="C448" s="4"/>
      <c r="D448" s="4"/>
      <c r="E448" s="7"/>
      <c r="F448" s="7"/>
      <c r="G448" s="7"/>
      <c r="H448" s="4"/>
      <c r="I448" s="4"/>
      <c r="J448" s="4"/>
      <c r="K448" s="4"/>
      <c r="L448" s="8"/>
      <c r="M448" s="7"/>
      <c r="N448" s="4"/>
      <c r="O448" s="4"/>
      <c r="P448" s="8"/>
      <c r="Q448" s="7"/>
      <c r="R448" s="4"/>
      <c r="S448" s="4"/>
      <c r="T448" s="8"/>
      <c r="U448" s="7"/>
      <c r="V448" s="8"/>
    </row>
    <row r="449" spans="1:22" x14ac:dyDescent="0.2">
      <c r="A449" s="4"/>
      <c r="B449" s="4"/>
      <c r="C449" s="4"/>
      <c r="D449" s="4"/>
      <c r="E449" s="7"/>
      <c r="F449" s="7"/>
      <c r="G449" s="7"/>
      <c r="H449" s="4"/>
      <c r="I449" s="4"/>
      <c r="J449" s="4"/>
      <c r="K449" s="4"/>
      <c r="L449" s="8"/>
      <c r="M449" s="7"/>
      <c r="N449" s="4"/>
      <c r="O449" s="4"/>
      <c r="P449" s="8"/>
      <c r="Q449" s="7"/>
      <c r="R449" s="4"/>
      <c r="S449" s="4"/>
      <c r="T449" s="8"/>
      <c r="U449" s="7"/>
      <c r="V449" s="8"/>
    </row>
    <row r="450" spans="1:22" x14ac:dyDescent="0.2">
      <c r="A450" s="4"/>
      <c r="B450" s="4"/>
      <c r="C450" s="4"/>
      <c r="D450" s="4"/>
      <c r="E450" s="7"/>
      <c r="F450" s="7"/>
      <c r="G450" s="7"/>
      <c r="H450" s="4"/>
      <c r="I450" s="4"/>
      <c r="J450" s="4"/>
      <c r="K450" s="4"/>
      <c r="L450" s="8"/>
      <c r="M450" s="7"/>
      <c r="N450" s="4"/>
      <c r="O450" s="4"/>
      <c r="P450" s="8"/>
      <c r="Q450" s="7"/>
      <c r="R450" s="4"/>
      <c r="S450" s="4"/>
      <c r="T450" s="8"/>
      <c r="U450" s="7"/>
      <c r="V450" s="8"/>
    </row>
    <row r="451" spans="1:22" x14ac:dyDescent="0.2">
      <c r="A451" s="4"/>
      <c r="B451" s="4"/>
      <c r="C451" s="4"/>
      <c r="D451" s="4"/>
      <c r="E451" s="7"/>
      <c r="F451" s="7"/>
      <c r="G451" s="7"/>
      <c r="H451" s="4"/>
      <c r="I451" s="4"/>
      <c r="J451" s="4"/>
      <c r="K451" s="4"/>
      <c r="L451" s="8"/>
      <c r="M451" s="7"/>
      <c r="N451" s="4"/>
      <c r="O451" s="4"/>
      <c r="P451" s="8"/>
      <c r="Q451" s="7"/>
      <c r="R451" s="4"/>
      <c r="S451" s="4"/>
      <c r="T451" s="8"/>
      <c r="U451" s="7"/>
      <c r="V451" s="8"/>
    </row>
    <row r="452" spans="1:22" x14ac:dyDescent="0.2">
      <c r="A452" s="4"/>
      <c r="B452" s="4"/>
      <c r="C452" s="4"/>
      <c r="D452" s="4"/>
      <c r="E452" s="7"/>
      <c r="F452" s="7"/>
      <c r="G452" s="7"/>
      <c r="H452" s="4"/>
      <c r="I452" s="4"/>
      <c r="J452" s="4"/>
      <c r="K452" s="4"/>
      <c r="L452" s="8"/>
      <c r="M452" s="7"/>
      <c r="N452" s="4"/>
      <c r="O452" s="4"/>
      <c r="P452" s="8"/>
      <c r="Q452" s="7"/>
      <c r="R452" s="4"/>
      <c r="S452" s="4"/>
      <c r="T452" s="8"/>
      <c r="U452" s="7"/>
      <c r="V452" s="8"/>
    </row>
    <row r="453" spans="1:22" x14ac:dyDescent="0.2">
      <c r="A453" s="4"/>
      <c r="B453" s="4"/>
      <c r="C453" s="4"/>
      <c r="D453" s="4"/>
      <c r="E453" s="7"/>
      <c r="F453" s="7"/>
      <c r="G453" s="7"/>
      <c r="H453" s="4"/>
      <c r="I453" s="4"/>
      <c r="J453" s="4"/>
      <c r="K453" s="4"/>
      <c r="L453" s="8"/>
      <c r="M453" s="7"/>
      <c r="N453" s="4"/>
      <c r="O453" s="4"/>
      <c r="P453" s="8"/>
      <c r="Q453" s="7"/>
      <c r="R453" s="4"/>
      <c r="S453" s="4"/>
      <c r="T453" s="8"/>
      <c r="U453" s="7"/>
      <c r="V453" s="8"/>
    </row>
    <row r="454" spans="1:22" x14ac:dyDescent="0.2">
      <c r="A454" s="4"/>
      <c r="B454" s="4"/>
      <c r="C454" s="4"/>
      <c r="D454" s="4"/>
      <c r="E454" s="7"/>
      <c r="F454" s="7"/>
      <c r="G454" s="7"/>
      <c r="H454" s="4"/>
      <c r="I454" s="4"/>
      <c r="J454" s="4"/>
      <c r="K454" s="4"/>
      <c r="L454" s="8"/>
      <c r="M454" s="7"/>
      <c r="N454" s="4"/>
      <c r="O454" s="4"/>
      <c r="P454" s="8"/>
      <c r="Q454" s="7"/>
      <c r="R454" s="4"/>
      <c r="S454" s="4"/>
      <c r="T454" s="8"/>
      <c r="U454" s="7"/>
      <c r="V454" s="8"/>
    </row>
    <row r="455" spans="1:22" x14ac:dyDescent="0.2">
      <c r="A455" s="4"/>
      <c r="B455" s="4"/>
      <c r="C455" s="4"/>
      <c r="D455" s="4"/>
      <c r="E455" s="7"/>
      <c r="F455" s="7"/>
      <c r="G455" s="7"/>
      <c r="H455" s="4"/>
      <c r="I455" s="4"/>
      <c r="J455" s="4"/>
      <c r="K455" s="4"/>
      <c r="L455" s="8"/>
      <c r="M455" s="7"/>
      <c r="N455" s="4"/>
      <c r="O455" s="4"/>
      <c r="P455" s="8"/>
      <c r="Q455" s="7"/>
      <c r="R455" s="4"/>
      <c r="S455" s="4"/>
      <c r="T455" s="8"/>
      <c r="U455" s="7"/>
      <c r="V455" s="8"/>
    </row>
    <row r="456" spans="1:22" x14ac:dyDescent="0.2">
      <c r="A456" s="4"/>
      <c r="B456" s="4"/>
      <c r="C456" s="4"/>
      <c r="D456" s="4"/>
      <c r="E456" s="7"/>
      <c r="F456" s="7"/>
      <c r="G456" s="7"/>
      <c r="H456" s="4"/>
      <c r="I456" s="4"/>
      <c r="J456" s="4"/>
      <c r="K456" s="4"/>
      <c r="L456" s="8"/>
      <c r="M456" s="7"/>
      <c r="N456" s="4"/>
      <c r="O456" s="4"/>
      <c r="P456" s="8"/>
      <c r="Q456" s="7"/>
      <c r="R456" s="4"/>
      <c r="S456" s="4"/>
      <c r="T456" s="8"/>
      <c r="U456" s="7"/>
      <c r="V456" s="8"/>
    </row>
    <row r="457" spans="1:22" x14ac:dyDescent="0.2">
      <c r="A457" s="4"/>
      <c r="B457" s="4"/>
      <c r="C457" s="4"/>
      <c r="D457" s="4"/>
      <c r="E457" s="7"/>
      <c r="F457" s="7"/>
      <c r="G457" s="7"/>
      <c r="H457" s="4"/>
      <c r="I457" s="4"/>
      <c r="J457" s="4"/>
      <c r="K457" s="4"/>
      <c r="L457" s="8"/>
      <c r="M457" s="7"/>
      <c r="N457" s="4"/>
      <c r="O457" s="4"/>
      <c r="P457" s="8"/>
      <c r="Q457" s="7"/>
      <c r="R457" s="4"/>
      <c r="S457" s="4"/>
      <c r="T457" s="8"/>
      <c r="U457" s="7"/>
      <c r="V457" s="8"/>
    </row>
    <row r="458" spans="1:22" x14ac:dyDescent="0.2">
      <c r="A458" s="4"/>
      <c r="B458" s="4"/>
      <c r="C458" s="4"/>
      <c r="D458" s="4"/>
      <c r="E458" s="7"/>
      <c r="F458" s="7"/>
      <c r="G458" s="7"/>
      <c r="H458" s="4"/>
      <c r="I458" s="4"/>
      <c r="J458" s="4"/>
      <c r="K458" s="4"/>
      <c r="L458" s="8"/>
      <c r="M458" s="7"/>
      <c r="N458" s="4"/>
      <c r="O458" s="4"/>
      <c r="P458" s="8"/>
      <c r="Q458" s="7"/>
      <c r="R458" s="4"/>
      <c r="S458" s="4"/>
      <c r="T458" s="8"/>
      <c r="U458" s="7"/>
      <c r="V458" s="8"/>
    </row>
    <row r="459" spans="1:22" x14ac:dyDescent="0.2">
      <c r="A459" s="4"/>
      <c r="B459" s="4"/>
      <c r="C459" s="4"/>
      <c r="D459" s="4"/>
      <c r="E459" s="7"/>
      <c r="F459" s="7"/>
      <c r="G459" s="7"/>
      <c r="H459" s="4"/>
      <c r="I459" s="4"/>
      <c r="J459" s="4"/>
      <c r="K459" s="4"/>
      <c r="L459" s="8"/>
      <c r="M459" s="7"/>
      <c r="N459" s="4"/>
      <c r="O459" s="4"/>
      <c r="P459" s="8"/>
      <c r="Q459" s="7"/>
      <c r="R459" s="4"/>
      <c r="S459" s="4"/>
      <c r="T459" s="8"/>
      <c r="U459" s="7"/>
      <c r="V459" s="8"/>
    </row>
    <row r="460" spans="1:22" x14ac:dyDescent="0.2">
      <c r="A460" s="4"/>
      <c r="B460" s="4"/>
      <c r="C460" s="4"/>
      <c r="D460" s="4"/>
      <c r="E460" s="7"/>
      <c r="F460" s="7"/>
      <c r="G460" s="7"/>
      <c r="H460" s="4"/>
      <c r="I460" s="4"/>
      <c r="J460" s="4"/>
      <c r="K460" s="4"/>
      <c r="L460" s="8"/>
      <c r="M460" s="7"/>
      <c r="N460" s="4"/>
      <c r="O460" s="4"/>
      <c r="P460" s="8"/>
      <c r="Q460" s="7"/>
      <c r="R460" s="4"/>
      <c r="S460" s="4"/>
      <c r="T460" s="8"/>
      <c r="U460" s="7"/>
      <c r="V460" s="8"/>
    </row>
    <row r="461" spans="1:22" x14ac:dyDescent="0.2">
      <c r="A461" s="4"/>
      <c r="B461" s="4"/>
      <c r="C461" s="4"/>
      <c r="D461" s="4"/>
      <c r="E461" s="7"/>
      <c r="F461" s="7"/>
      <c r="G461" s="7"/>
      <c r="H461" s="4"/>
      <c r="I461" s="4"/>
      <c r="J461" s="4"/>
      <c r="K461" s="4"/>
      <c r="L461" s="8"/>
      <c r="M461" s="7"/>
      <c r="N461" s="4"/>
      <c r="O461" s="4"/>
      <c r="P461" s="8"/>
      <c r="Q461" s="7"/>
      <c r="R461" s="4"/>
      <c r="S461" s="4"/>
      <c r="T461" s="8"/>
      <c r="U461" s="7"/>
      <c r="V461" s="8"/>
    </row>
    <row r="462" spans="1:22" x14ac:dyDescent="0.2">
      <c r="A462" s="4"/>
      <c r="B462" s="4"/>
      <c r="C462" s="4"/>
      <c r="D462" s="4"/>
      <c r="E462" s="7"/>
      <c r="F462" s="7"/>
      <c r="G462" s="7"/>
      <c r="H462" s="4"/>
      <c r="I462" s="4"/>
      <c r="J462" s="4"/>
      <c r="K462" s="4"/>
      <c r="L462" s="8"/>
      <c r="M462" s="7"/>
      <c r="N462" s="4"/>
      <c r="O462" s="4"/>
      <c r="P462" s="8"/>
      <c r="Q462" s="7"/>
      <c r="R462" s="4"/>
      <c r="S462" s="4"/>
      <c r="T462" s="8"/>
      <c r="U462" s="7"/>
      <c r="V462" s="8"/>
    </row>
    <row r="463" spans="1:22" x14ac:dyDescent="0.2">
      <c r="A463" s="4"/>
      <c r="B463" s="4"/>
      <c r="C463" s="4"/>
      <c r="D463" s="4"/>
      <c r="E463" s="7"/>
      <c r="F463" s="7"/>
      <c r="G463" s="7"/>
      <c r="H463" s="4"/>
      <c r="I463" s="4"/>
      <c r="J463" s="4"/>
      <c r="K463" s="4"/>
      <c r="L463" s="8"/>
      <c r="M463" s="7"/>
      <c r="N463" s="4"/>
      <c r="O463" s="4"/>
      <c r="P463" s="8"/>
      <c r="Q463" s="7"/>
      <c r="R463" s="4"/>
      <c r="S463" s="4"/>
      <c r="T463" s="8"/>
      <c r="U463" s="7"/>
      <c r="V463" s="8"/>
    </row>
    <row r="464" spans="1:22" x14ac:dyDescent="0.2">
      <c r="A464" s="4"/>
      <c r="B464" s="4"/>
      <c r="C464" s="4"/>
      <c r="D464" s="4"/>
      <c r="E464" s="7"/>
      <c r="F464" s="7"/>
      <c r="G464" s="7"/>
      <c r="H464" s="4"/>
      <c r="I464" s="4"/>
      <c r="J464" s="4"/>
      <c r="K464" s="4"/>
      <c r="L464" s="8"/>
      <c r="M464" s="7"/>
      <c r="N464" s="4"/>
      <c r="O464" s="4"/>
      <c r="P464" s="8"/>
      <c r="Q464" s="7"/>
      <c r="R464" s="4"/>
      <c r="S464" s="4"/>
      <c r="T464" s="8"/>
      <c r="U464" s="7"/>
      <c r="V464" s="8"/>
    </row>
    <row r="465" spans="1:22" x14ac:dyDescent="0.2">
      <c r="A465" s="4"/>
      <c r="B465" s="4"/>
      <c r="C465" s="4"/>
      <c r="D465" s="4"/>
      <c r="E465" s="7"/>
      <c r="F465" s="7"/>
      <c r="G465" s="7"/>
      <c r="H465" s="4"/>
      <c r="I465" s="4"/>
      <c r="J465" s="4"/>
      <c r="K465" s="4"/>
      <c r="L465" s="8"/>
      <c r="M465" s="7"/>
      <c r="N465" s="4"/>
      <c r="O465" s="4"/>
      <c r="P465" s="8"/>
      <c r="Q465" s="7"/>
      <c r="R465" s="4"/>
      <c r="S465" s="4"/>
      <c r="T465" s="8"/>
      <c r="U465" s="7"/>
      <c r="V465" s="8"/>
    </row>
    <row r="466" spans="1:22" x14ac:dyDescent="0.2">
      <c r="A466" s="4"/>
      <c r="B466" s="4"/>
      <c r="C466" s="4"/>
      <c r="D466" s="4"/>
      <c r="E466" s="7"/>
      <c r="F466" s="7"/>
      <c r="G466" s="7"/>
      <c r="H466" s="4"/>
      <c r="I466" s="4"/>
      <c r="J466" s="4"/>
      <c r="K466" s="4"/>
      <c r="L466" s="8"/>
      <c r="M466" s="7"/>
      <c r="N466" s="4"/>
      <c r="O466" s="4"/>
      <c r="P466" s="8"/>
      <c r="Q466" s="7"/>
      <c r="R466" s="4"/>
      <c r="S466" s="4"/>
      <c r="T466" s="8"/>
      <c r="U466" s="7"/>
      <c r="V466" s="8"/>
    </row>
    <row r="467" spans="1:22" x14ac:dyDescent="0.2">
      <c r="A467" s="4"/>
      <c r="B467" s="4"/>
      <c r="C467" s="4"/>
      <c r="D467" s="4"/>
      <c r="E467" s="7"/>
      <c r="F467" s="7"/>
      <c r="G467" s="7"/>
      <c r="H467" s="4"/>
      <c r="I467" s="4"/>
      <c r="J467" s="4"/>
      <c r="K467" s="4"/>
      <c r="L467" s="8"/>
      <c r="M467" s="7"/>
      <c r="N467" s="4"/>
      <c r="O467" s="4"/>
      <c r="P467" s="8"/>
      <c r="Q467" s="7"/>
      <c r="R467" s="4"/>
      <c r="S467" s="4"/>
      <c r="T467" s="8"/>
      <c r="U467" s="7"/>
      <c r="V467" s="8"/>
    </row>
    <row r="468" spans="1:22" x14ac:dyDescent="0.2">
      <c r="A468" s="4"/>
      <c r="B468" s="4"/>
      <c r="C468" s="4"/>
      <c r="D468" s="4"/>
      <c r="E468" s="7"/>
      <c r="F468" s="7"/>
      <c r="G468" s="7"/>
      <c r="H468" s="4"/>
      <c r="I468" s="4"/>
      <c r="J468" s="4"/>
      <c r="K468" s="4"/>
      <c r="L468" s="8"/>
      <c r="M468" s="7"/>
      <c r="N468" s="4"/>
      <c r="O468" s="4"/>
      <c r="P468" s="8"/>
      <c r="Q468" s="7"/>
      <c r="R468" s="4"/>
      <c r="S468" s="4"/>
      <c r="T468" s="8"/>
      <c r="U468" s="7"/>
      <c r="V468" s="8"/>
    </row>
    <row r="469" spans="1:22" x14ac:dyDescent="0.2">
      <c r="A469" s="4"/>
      <c r="B469" s="4"/>
      <c r="C469" s="4"/>
      <c r="D469" s="4"/>
      <c r="E469" s="7"/>
      <c r="F469" s="7"/>
      <c r="G469" s="7"/>
      <c r="H469" s="4"/>
      <c r="I469" s="4"/>
      <c r="J469" s="4"/>
      <c r="K469" s="4"/>
      <c r="L469" s="8"/>
      <c r="M469" s="7"/>
      <c r="N469" s="4"/>
      <c r="O469" s="4"/>
      <c r="P469" s="8"/>
      <c r="Q469" s="7"/>
      <c r="R469" s="4"/>
      <c r="S469" s="4"/>
      <c r="T469" s="8"/>
      <c r="U469" s="7"/>
      <c r="V469" s="8"/>
    </row>
    <row r="470" spans="1:22" x14ac:dyDescent="0.2">
      <c r="A470" s="4"/>
      <c r="B470" s="4"/>
      <c r="C470" s="4"/>
      <c r="D470" s="4"/>
      <c r="E470" s="7"/>
      <c r="F470" s="7"/>
      <c r="G470" s="7"/>
      <c r="H470" s="4"/>
      <c r="I470" s="4"/>
      <c r="J470" s="4"/>
      <c r="K470" s="4"/>
      <c r="L470" s="8"/>
      <c r="M470" s="7"/>
      <c r="N470" s="4"/>
      <c r="O470" s="4"/>
      <c r="P470" s="8"/>
      <c r="Q470" s="7"/>
      <c r="R470" s="4"/>
      <c r="S470" s="4"/>
      <c r="T470" s="8"/>
      <c r="U470" s="7"/>
      <c r="V470" s="8"/>
    </row>
    <row r="471" spans="1:22" x14ac:dyDescent="0.2">
      <c r="A471" s="4"/>
      <c r="B471" s="4"/>
      <c r="C471" s="4"/>
      <c r="D471" s="4"/>
      <c r="E471" s="7"/>
      <c r="F471" s="7"/>
      <c r="G471" s="7"/>
      <c r="H471" s="4"/>
      <c r="I471" s="4"/>
      <c r="J471" s="4"/>
      <c r="K471" s="4"/>
      <c r="L471" s="8"/>
      <c r="M471" s="7"/>
      <c r="N471" s="4"/>
      <c r="O471" s="4"/>
      <c r="P471" s="8"/>
      <c r="Q471" s="7"/>
      <c r="R471" s="4"/>
      <c r="S471" s="4"/>
      <c r="T471" s="8"/>
      <c r="U471" s="7"/>
      <c r="V471" s="8"/>
    </row>
    <row r="472" spans="1:22" x14ac:dyDescent="0.2">
      <c r="A472" s="4"/>
      <c r="B472" s="4"/>
      <c r="C472" s="4"/>
      <c r="D472" s="4"/>
      <c r="E472" s="7"/>
      <c r="F472" s="7"/>
      <c r="G472" s="7"/>
      <c r="H472" s="4"/>
      <c r="I472" s="4"/>
      <c r="J472" s="4"/>
      <c r="K472" s="4"/>
      <c r="L472" s="8"/>
      <c r="M472" s="7"/>
      <c r="N472" s="4"/>
      <c r="O472" s="4"/>
      <c r="P472" s="8"/>
      <c r="Q472" s="7"/>
      <c r="R472" s="4"/>
      <c r="S472" s="4"/>
      <c r="T472" s="8"/>
      <c r="U472" s="7"/>
      <c r="V472" s="8"/>
    </row>
    <row r="473" spans="1:22" x14ac:dyDescent="0.2">
      <c r="A473" s="4"/>
      <c r="B473" s="4"/>
      <c r="C473" s="4"/>
      <c r="D473" s="4"/>
      <c r="E473" s="7"/>
      <c r="F473" s="7"/>
      <c r="G473" s="7"/>
      <c r="H473" s="4"/>
      <c r="I473" s="4"/>
      <c r="J473" s="4"/>
      <c r="K473" s="4"/>
      <c r="L473" s="8"/>
      <c r="M473" s="7"/>
      <c r="N473" s="4"/>
      <c r="O473" s="4"/>
      <c r="P473" s="8"/>
      <c r="Q473" s="7"/>
      <c r="R473" s="4"/>
      <c r="S473" s="4"/>
      <c r="T473" s="8"/>
      <c r="U473" s="7"/>
      <c r="V473" s="8"/>
    </row>
    <row r="474" spans="1:22" x14ac:dyDescent="0.2">
      <c r="A474" s="4"/>
      <c r="B474" s="4"/>
      <c r="C474" s="4"/>
      <c r="D474" s="4"/>
      <c r="E474" s="7"/>
      <c r="F474" s="7"/>
      <c r="G474" s="7"/>
      <c r="H474" s="4"/>
      <c r="I474" s="4"/>
      <c r="J474" s="4"/>
      <c r="K474" s="4"/>
      <c r="L474" s="8"/>
      <c r="M474" s="7"/>
      <c r="N474" s="4"/>
      <c r="O474" s="4"/>
      <c r="P474" s="8"/>
      <c r="Q474" s="7"/>
      <c r="R474" s="4"/>
      <c r="S474" s="4"/>
      <c r="T474" s="8"/>
      <c r="U474" s="7"/>
      <c r="V474" s="8"/>
    </row>
    <row r="475" spans="1:22" x14ac:dyDescent="0.2">
      <c r="A475" s="4"/>
      <c r="B475" s="4"/>
      <c r="C475" s="4"/>
      <c r="D475" s="4"/>
      <c r="E475" s="7"/>
      <c r="F475" s="7"/>
      <c r="G475" s="7"/>
      <c r="H475" s="4"/>
      <c r="I475" s="4"/>
      <c r="J475" s="4"/>
      <c r="K475" s="4"/>
      <c r="L475" s="8"/>
      <c r="M475" s="7"/>
      <c r="N475" s="4"/>
      <c r="O475" s="4"/>
      <c r="P475" s="8"/>
      <c r="Q475" s="7"/>
      <c r="R475" s="4"/>
      <c r="S475" s="4"/>
      <c r="T475" s="8"/>
      <c r="U475" s="7"/>
      <c r="V475" s="8"/>
    </row>
    <row r="476" spans="1:22" x14ac:dyDescent="0.2">
      <c r="A476" s="4"/>
      <c r="B476" s="4"/>
      <c r="C476" s="4"/>
      <c r="D476" s="4"/>
      <c r="E476" s="7"/>
      <c r="F476" s="7"/>
      <c r="G476" s="7"/>
      <c r="H476" s="4"/>
      <c r="I476" s="4"/>
      <c r="J476" s="4"/>
      <c r="K476" s="4"/>
      <c r="L476" s="8"/>
      <c r="M476" s="7"/>
      <c r="N476" s="4"/>
      <c r="O476" s="4"/>
      <c r="P476" s="8"/>
      <c r="Q476" s="7"/>
      <c r="R476" s="4"/>
      <c r="S476" s="4"/>
      <c r="T476" s="8"/>
      <c r="U476" s="7"/>
      <c r="V476" s="8"/>
    </row>
    <row r="477" spans="1:22" x14ac:dyDescent="0.2">
      <c r="A477" s="4"/>
      <c r="B477" s="4"/>
      <c r="C477" s="4"/>
      <c r="D477" s="4"/>
      <c r="E477" s="7"/>
      <c r="F477" s="7"/>
      <c r="G477" s="7"/>
      <c r="H477" s="4"/>
      <c r="I477" s="4"/>
      <c r="J477" s="4"/>
      <c r="K477" s="4"/>
      <c r="L477" s="8"/>
      <c r="M477" s="7"/>
      <c r="N477" s="4"/>
      <c r="O477" s="4"/>
      <c r="P477" s="8"/>
      <c r="Q477" s="7"/>
      <c r="R477" s="4"/>
      <c r="S477" s="4"/>
      <c r="T477" s="8"/>
      <c r="U477" s="7"/>
      <c r="V477" s="8"/>
    </row>
    <row r="478" spans="1:22" x14ac:dyDescent="0.2">
      <c r="A478" s="4"/>
      <c r="B478" s="4"/>
      <c r="C478" s="4"/>
      <c r="D478" s="4"/>
      <c r="E478" s="7"/>
      <c r="F478" s="7"/>
      <c r="G478" s="7"/>
      <c r="H478" s="4"/>
      <c r="I478" s="4"/>
      <c r="J478" s="4"/>
      <c r="K478" s="4"/>
      <c r="L478" s="8"/>
      <c r="M478" s="7"/>
      <c r="N478" s="4"/>
      <c r="O478" s="4"/>
      <c r="P478" s="8"/>
      <c r="Q478" s="7"/>
      <c r="R478" s="4"/>
      <c r="S478" s="4"/>
      <c r="T478" s="8"/>
      <c r="U478" s="7"/>
      <c r="V478" s="8"/>
    </row>
    <row r="479" spans="1:22" x14ac:dyDescent="0.2">
      <c r="A479" s="4"/>
      <c r="B479" s="4"/>
      <c r="C479" s="4"/>
      <c r="D479" s="4"/>
      <c r="E479" s="7"/>
      <c r="F479" s="7"/>
      <c r="G479" s="7"/>
      <c r="H479" s="4"/>
      <c r="I479" s="4"/>
      <c r="J479" s="4"/>
      <c r="K479" s="4"/>
      <c r="L479" s="8"/>
      <c r="M479" s="7"/>
      <c r="N479" s="4"/>
      <c r="O479" s="4"/>
      <c r="P479" s="8"/>
      <c r="Q479" s="7"/>
      <c r="R479" s="4"/>
      <c r="S479" s="4"/>
      <c r="T479" s="8"/>
      <c r="U479" s="7"/>
      <c r="V479" s="8"/>
    </row>
    <row r="480" spans="1:22" x14ac:dyDescent="0.2">
      <c r="A480" s="4"/>
      <c r="B480" s="4"/>
      <c r="C480" s="4"/>
      <c r="D480" s="4"/>
      <c r="E480" s="7"/>
      <c r="F480" s="7"/>
      <c r="G480" s="7"/>
      <c r="H480" s="4"/>
      <c r="I480" s="4"/>
      <c r="J480" s="4"/>
      <c r="K480" s="4"/>
      <c r="L480" s="8"/>
      <c r="M480" s="7"/>
      <c r="N480" s="4"/>
      <c r="O480" s="4"/>
      <c r="P480" s="8"/>
      <c r="Q480" s="7"/>
      <c r="R480" s="4"/>
      <c r="S480" s="4"/>
      <c r="T480" s="8"/>
      <c r="U480" s="7"/>
      <c r="V480" s="8"/>
    </row>
    <row r="481" spans="1:22" x14ac:dyDescent="0.2">
      <c r="A481" s="4"/>
      <c r="B481" s="4"/>
      <c r="C481" s="4"/>
      <c r="D481" s="4"/>
      <c r="E481" s="7"/>
      <c r="F481" s="7"/>
      <c r="G481" s="7"/>
      <c r="H481" s="4"/>
      <c r="I481" s="4"/>
      <c r="J481" s="4"/>
      <c r="K481" s="4"/>
      <c r="L481" s="8"/>
      <c r="M481" s="7"/>
      <c r="N481" s="4"/>
      <c r="O481" s="4"/>
      <c r="P481" s="8"/>
      <c r="Q481" s="7"/>
      <c r="R481" s="4"/>
      <c r="S481" s="4"/>
      <c r="T481" s="8"/>
      <c r="U481" s="7"/>
      <c r="V481" s="8"/>
    </row>
  </sheetData>
  <autoFilter ref="A2:V302" xr:uid="{00000000-0009-0000-0000-000014000000}"/>
  <mergeCells count="4">
    <mergeCell ref="G1:L1"/>
    <mergeCell ref="M1:P1"/>
    <mergeCell ref="Q1:T1"/>
    <mergeCell ref="U1:V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3C47D"/>
    <outlinePr summaryBelow="0" summaryRight="0"/>
  </sheetPr>
  <dimension ref="A1:W553"/>
  <sheetViews>
    <sheetView tabSelected="1" workbookViewId="0">
      <pane ySplit="1" topLeftCell="A2" activePane="bottomLeft" state="frozen"/>
      <selection pane="bottomLeft" activeCell="Z11" sqref="Z11"/>
    </sheetView>
  </sheetViews>
  <sheetFormatPr defaultColWidth="12.5703125" defaultRowHeight="15.75" customHeight="1" x14ac:dyDescent="0.2"/>
  <cols>
    <col min="1" max="1" width="24.140625" bestFit="1" customWidth="1"/>
    <col min="2" max="2" width="6.5703125" bestFit="1" customWidth="1"/>
    <col min="3" max="20" width="7.7109375" bestFit="1" customWidth="1"/>
    <col min="21" max="21" width="16.42578125" bestFit="1" customWidth="1"/>
    <col min="22" max="22" width="8.42578125" bestFit="1" customWidth="1"/>
    <col min="23" max="23" width="11.42578125" customWidth="1"/>
  </cols>
  <sheetData>
    <row r="1" spans="1:23" x14ac:dyDescent="0.2">
      <c r="A1" s="14" t="s">
        <v>4</v>
      </c>
      <c r="B1" s="14" t="s">
        <v>1214</v>
      </c>
      <c r="C1" s="15">
        <v>1</v>
      </c>
      <c r="D1" s="15">
        <v>2</v>
      </c>
      <c r="E1" s="15">
        <v>3</v>
      </c>
      <c r="F1" s="15">
        <v>4</v>
      </c>
      <c r="G1" s="15">
        <v>5</v>
      </c>
      <c r="H1" s="15">
        <v>6</v>
      </c>
      <c r="I1" s="15">
        <v>7</v>
      </c>
      <c r="J1" s="15">
        <v>8</v>
      </c>
      <c r="K1" s="15">
        <v>9</v>
      </c>
      <c r="L1" s="15">
        <v>10</v>
      </c>
      <c r="M1" s="15">
        <v>11</v>
      </c>
      <c r="N1" s="15">
        <v>12</v>
      </c>
      <c r="O1" s="15">
        <v>13</v>
      </c>
      <c r="P1" s="15">
        <v>14</v>
      </c>
      <c r="Q1" s="15">
        <v>15</v>
      </c>
      <c r="R1" s="15">
        <v>16</v>
      </c>
      <c r="S1" s="15">
        <v>17</v>
      </c>
      <c r="T1" s="15">
        <v>18</v>
      </c>
      <c r="U1" s="15" t="s">
        <v>1215</v>
      </c>
      <c r="V1" s="15" t="s">
        <v>1216</v>
      </c>
      <c r="W1" s="15" t="s">
        <v>1217</v>
      </c>
    </row>
    <row r="2" spans="1:23" x14ac:dyDescent="0.2">
      <c r="A2" s="16" t="s">
        <v>1218</v>
      </c>
      <c r="B2" s="16" t="str">
        <f t="shared" ref="B2:B65" ca="1" si="0">VLOOKUP(A2,PlayerPosDB,3,FALSE)</f>
        <v>QB</v>
      </c>
      <c r="C2" s="17">
        <f ca="1">_xlfn.IFNA(VLOOKUP($A2,INDIRECT("'W"&amp;C$1&amp;"'!$A$3:$T$1000"),3,FALSE),0)</f>
        <v>25.12</v>
      </c>
      <c r="D2" s="17">
        <f ca="1">_xlfn.IFNA(VLOOKUP($A2,INDIRECT("'W"&amp;D$1&amp;"'!$A$3:$T$1000"),3,FALSE),0)</f>
        <v>16.380000000000003</v>
      </c>
      <c r="E2" s="17">
        <f ca="1">_xlfn.IFNA(VLOOKUP($A2,INDIRECT("'W"&amp;E$1&amp;"'!$A$3:$T$1000"),3,FALSE),0)</f>
        <v>25.980000000000004</v>
      </c>
      <c r="F2" s="17">
        <f ca="1">_xlfn.IFNA(VLOOKUP($A2,INDIRECT("'W"&amp;F$1&amp;"'!$A$3:$T$1000"),3,FALSE),0)</f>
        <v>23.64</v>
      </c>
      <c r="G2" s="17">
        <f ca="1">_xlfn.IFNA(VLOOKUP($A2,INDIRECT("'W"&amp;G$1&amp;"'!$A$3:$T$1000"),3,FALSE),0)</f>
        <v>33.42</v>
      </c>
      <c r="H2" s="17">
        <f ca="1">_xlfn.IFNA(VLOOKUP($A2,INDIRECT("'W"&amp;H$1&amp;"'!$A$3:$T$1000"),3,FALSE),0)</f>
        <v>18.920000000000002</v>
      </c>
      <c r="I2" s="17">
        <f ca="1">_xlfn.IFNA(VLOOKUP($A2,INDIRECT("'W"&amp;I$1&amp;"'!$A$3:$T$1000"),3,FALSE),0)</f>
        <v>34.440000000000005</v>
      </c>
      <c r="J2" s="17">
        <f ca="1">_xlfn.IFNA(VLOOKUP($A2,INDIRECT("'W"&amp;J$1&amp;"'!$A$3:$T$1000"),3,FALSE),0)</f>
        <v>24.160000000000004</v>
      </c>
      <c r="K2" s="17">
        <f ca="1">_xlfn.IFNA(VLOOKUP($A2,INDIRECT("'W"&amp;K$1&amp;"'!$A$3:$T$1000"),3,FALSE),0)</f>
        <v>23.6</v>
      </c>
      <c r="L2" s="17">
        <f ca="1">_xlfn.IFNA(VLOOKUP($A2,INDIRECT("'W"&amp;L$1&amp;"'!$A$3:$T$1000"),3,FALSE),0)</f>
        <v>32.900000000000006</v>
      </c>
      <c r="M2" s="17">
        <f ca="1">_xlfn.IFNA(VLOOKUP($A2,INDIRECT("'W"&amp;M$1&amp;"'!$A$3:$T$1000"),3,FALSE),0)</f>
        <v>14.879999999999999</v>
      </c>
      <c r="N2" s="17">
        <f ca="1">_xlfn.IFNA(VLOOKUP($A2,INDIRECT("'W"&amp;N$1&amp;"'!$A$3:$T$1000"),3,FALSE),0)</f>
        <v>22.58</v>
      </c>
      <c r="O2" s="17">
        <f ca="1">_xlfn.IFNA(VLOOKUP($A2,INDIRECT("'W"&amp;O$1&amp;"'!$A$3:$T$1000"),3,FALSE),0)</f>
        <v>25.380000000000003</v>
      </c>
      <c r="P2" s="17">
        <f ca="1">_xlfn.IFNA(VLOOKUP($A2,INDIRECT("'W"&amp;P$1&amp;"'!$A$3:$T$1000"),3,FALSE),0)</f>
        <v>0</v>
      </c>
      <c r="Q2" s="17">
        <f ca="1">_xlfn.IFNA(VLOOKUP($A2,INDIRECT("'W"&amp;Q$1&amp;"'!$A$3:$T$1000"),3,FALSE),0)</f>
        <v>36.1</v>
      </c>
      <c r="R2" s="17">
        <f ca="1">_xlfn.IFNA(VLOOKUP($A2,INDIRECT("'W"&amp;R$1&amp;"'!$A$3:$T$1000"),3,FALSE),0)</f>
        <v>20.48</v>
      </c>
      <c r="S2" s="17">
        <f ca="1">_xlfn.IFNA(VLOOKUP($A2,INDIRECT("'W"&amp;S$1&amp;"'!$A$3:$T$1000"),3,FALSE),0)</f>
        <v>29.42</v>
      </c>
      <c r="T2" s="17">
        <f ca="1">_xlfn.IFNA(VLOOKUP($A2,INDIRECT("'W"&amp;T$1&amp;"'!$A$3:$T$1000"),3,FALSE),0)</f>
        <v>22.98</v>
      </c>
      <c r="U2" s="16">
        <f t="shared" ref="U2:U79" ca="1" si="1">COUNTIF(C2:T2,"&gt; 15")</f>
        <v>16</v>
      </c>
      <c r="V2" s="16">
        <f t="shared" ref="V2:V256" ca="1" si="2">SUM(C2:T2)</f>
        <v>430.38000000000005</v>
      </c>
      <c r="W2" s="16"/>
    </row>
    <row r="3" spans="1:23" x14ac:dyDescent="0.2">
      <c r="A3" s="16" t="s">
        <v>1219</v>
      </c>
      <c r="B3" s="16" t="str">
        <f t="shared" ca="1" si="0"/>
        <v>QB</v>
      </c>
      <c r="C3" s="17">
        <f ca="1">_xlfn.IFNA(VLOOKUP($A3,INDIRECT("'W"&amp;C$1&amp;"'!$A$3:$T$1000"),3,FALSE),0)</f>
        <v>29.660000000000004</v>
      </c>
      <c r="D3" s="17">
        <f ca="1">_xlfn.IFNA(VLOOKUP($A3,INDIRECT("'W"&amp;D$1&amp;"'!$A$3:$T$1000"),3,FALSE),0)</f>
        <v>18.8</v>
      </c>
      <c r="E3" s="17">
        <f ca="1">_xlfn.IFNA(VLOOKUP($A3,INDIRECT("'W"&amp;E$1&amp;"'!$A$3:$T$1000"),3,FALSE),0)</f>
        <v>8.52</v>
      </c>
      <c r="F3" s="17">
        <f ca="1">_xlfn.IFNA(VLOOKUP($A3,INDIRECT("'W"&amp;F$1&amp;"'!$A$3:$T$1000"),3,FALSE),0)</f>
        <v>28.880000000000003</v>
      </c>
      <c r="G3" s="17">
        <f ca="1">_xlfn.IFNA(VLOOKUP($A3,INDIRECT("'W"&amp;G$1&amp;"'!$A$3:$T$1000"),3,FALSE),0)</f>
        <v>23.4</v>
      </c>
      <c r="H3" s="17">
        <f ca="1">_xlfn.IFNA(VLOOKUP($A3,INDIRECT("'W"&amp;H$1&amp;"'!$A$3:$T$1000"),3,FALSE),0)</f>
        <v>25.9</v>
      </c>
      <c r="I3" s="17">
        <f ca="1">_xlfn.IFNA(VLOOKUP($A3,INDIRECT("'W"&amp;I$1&amp;"'!$A$3:$T$1000"),3,FALSE),0)</f>
        <v>27</v>
      </c>
      <c r="J3" s="17">
        <f ca="1">_xlfn.IFNA(VLOOKUP($A3,INDIRECT("'W"&amp;J$1&amp;"'!$A$3:$T$1000"),3,FALSE),0)</f>
        <v>22.300000000000004</v>
      </c>
      <c r="K3" s="17">
        <f ca="1">_xlfn.IFNA(VLOOKUP($A3,INDIRECT("'W"&amp;K$1&amp;"'!$A$3:$T$1000"),3,FALSE),0)</f>
        <v>18</v>
      </c>
      <c r="L3" s="17">
        <f ca="1">_xlfn.IFNA(VLOOKUP($A3,INDIRECT("'W"&amp;L$1&amp;"'!$A$3:$T$1000"),3,FALSE),0)</f>
        <v>8.9400000000000013</v>
      </c>
      <c r="M3" s="17">
        <f ca="1">_xlfn.IFNA(VLOOKUP($A3,INDIRECT("'W"&amp;M$1&amp;"'!$A$3:$T$1000"),3,FALSE),0)</f>
        <v>0</v>
      </c>
      <c r="N3" s="17">
        <f ca="1">_xlfn.IFNA(VLOOKUP($A3,INDIRECT("'W"&amp;N$1&amp;"'!$A$3:$T$1000"),3,FALSE),0)</f>
        <v>18.66</v>
      </c>
      <c r="O3" s="17">
        <f ca="1">_xlfn.IFNA(VLOOKUP($A3,INDIRECT("'W"&amp;O$1&amp;"'!$A$3:$T$1000"),3,FALSE),0)</f>
        <v>10.200000000000001</v>
      </c>
      <c r="P3" s="17">
        <f ca="1">_xlfn.IFNA(VLOOKUP($A3,INDIRECT("'W"&amp;P$1&amp;"'!$A$3:$T$1000"),3,FALSE),0)</f>
        <v>19</v>
      </c>
      <c r="Q3" s="17">
        <f ca="1">_xlfn.IFNA(VLOOKUP($A3,INDIRECT("'W"&amp;Q$1&amp;"'!$A$3:$T$1000"),3,FALSE),0)</f>
        <v>28.02</v>
      </c>
      <c r="R3" s="17">
        <f ca="1">_xlfn.IFNA(VLOOKUP($A3,INDIRECT("'W"&amp;R$1&amp;"'!$A$3:$T$1000"),3,FALSE),0)</f>
        <v>22.32</v>
      </c>
      <c r="S3" s="17">
        <f ca="1">_xlfn.IFNA(VLOOKUP($A3,INDIRECT("'W"&amp;S$1&amp;"'!$A$3:$T$1000"),3,FALSE),0)</f>
        <v>34.56</v>
      </c>
      <c r="T3" s="17">
        <f ca="1">_xlfn.IFNA(VLOOKUP($A3,INDIRECT("'W"&amp;T$1&amp;"'!$A$3:$T$1000"),3,FALSE),0)</f>
        <v>21.64</v>
      </c>
      <c r="U3" s="16">
        <f t="shared" ca="1" si="1"/>
        <v>14</v>
      </c>
      <c r="V3" s="16">
        <f t="shared" ca="1" si="2"/>
        <v>365.79999999999995</v>
      </c>
      <c r="W3" s="16"/>
    </row>
    <row r="4" spans="1:23" x14ac:dyDescent="0.2">
      <c r="A4" s="16" t="s">
        <v>1220</v>
      </c>
      <c r="B4" s="16" t="str">
        <f t="shared" ca="1" si="0"/>
        <v>QB</v>
      </c>
      <c r="C4" s="17">
        <f ca="1">_xlfn.IFNA(VLOOKUP($A4,INDIRECT("'W"&amp;C$1&amp;"'!$A$3:$T$1000"),3,FALSE),0)</f>
        <v>8.06</v>
      </c>
      <c r="D4" s="17">
        <f ca="1">_xlfn.IFNA(VLOOKUP($A4,INDIRECT("'W"&amp;D$1&amp;"'!$A$3:$T$1000"),3,FALSE),0)</f>
        <v>17.22</v>
      </c>
      <c r="E4" s="17">
        <f ca="1">_xlfn.IFNA(VLOOKUP($A4,INDIRECT("'W"&amp;E$1&amp;"'!$A$3:$T$1000"),3,FALSE),0)</f>
        <v>25.36</v>
      </c>
      <c r="F4" s="17">
        <f ca="1">_xlfn.IFNA(VLOOKUP($A4,INDIRECT("'W"&amp;F$1&amp;"'!$A$3:$T$1000"),3,FALSE),0)</f>
        <v>16.28</v>
      </c>
      <c r="G4" s="17">
        <f ca="1">_xlfn.IFNA(VLOOKUP($A4,INDIRECT("'W"&amp;G$1&amp;"'!$A$3:$T$1000"),3,FALSE),0)</f>
        <v>33.78</v>
      </c>
      <c r="H4" s="17">
        <f ca="1">_xlfn.IFNA(VLOOKUP($A4,INDIRECT("'W"&amp;H$1&amp;"'!$A$3:$T$1000"),3,FALSE),0)</f>
        <v>19.82</v>
      </c>
      <c r="I4" s="17">
        <f ca="1">_xlfn.IFNA(VLOOKUP($A4,INDIRECT("'W"&amp;I$1&amp;"'!$A$3:$T$1000"),3,FALSE),0)</f>
        <v>14.94</v>
      </c>
      <c r="J4" s="17">
        <f ca="1">_xlfn.IFNA(VLOOKUP($A4,INDIRECT("'W"&amp;J$1&amp;"'!$A$3:$T$1000"),3,FALSE),0)</f>
        <v>12.86</v>
      </c>
      <c r="K4" s="17">
        <f ca="1">_xlfn.IFNA(VLOOKUP($A4,INDIRECT("'W"&amp;K$1&amp;"'!$A$3:$T$1000"),3,FALSE),0)</f>
        <v>29.14</v>
      </c>
      <c r="L4" s="17">
        <f ca="1">_xlfn.IFNA(VLOOKUP($A4,INDIRECT("'W"&amp;L$1&amp;"'!$A$3:$T$1000"),3,FALSE),0)</f>
        <v>33.720000000000006</v>
      </c>
      <c r="M4" s="17">
        <f ca="1">_xlfn.IFNA(VLOOKUP($A4,INDIRECT("'W"&amp;M$1&amp;"'!$A$3:$T$1000"),3,FALSE),0)</f>
        <v>29.040000000000003</v>
      </c>
      <c r="N4" s="17">
        <f ca="1">_xlfn.IFNA(VLOOKUP($A4,INDIRECT("'W"&amp;N$1&amp;"'!$A$3:$T$1000"),3,FALSE),0)</f>
        <v>0</v>
      </c>
      <c r="O4" s="17">
        <f ca="1">_xlfn.IFNA(VLOOKUP($A4,INDIRECT("'W"&amp;O$1&amp;"'!$A$3:$T$1000"),3,FALSE),0)</f>
        <v>19.259999999999998</v>
      </c>
      <c r="P4" s="17">
        <f ca="1">_xlfn.IFNA(VLOOKUP($A4,INDIRECT("'W"&amp;P$1&amp;"'!$A$3:$T$1000"),3,FALSE),0)</f>
        <v>24.56</v>
      </c>
      <c r="Q4" s="17">
        <f ca="1">_xlfn.IFNA(VLOOKUP($A4,INDIRECT("'W"&amp;Q$1&amp;"'!$A$3:$T$1000"),3,FALSE),0)</f>
        <v>16.84</v>
      </c>
      <c r="R4" s="17">
        <f ca="1">_xlfn.IFNA(VLOOKUP($A4,INDIRECT("'W"&amp;R$1&amp;"'!$A$3:$T$1000"),3,FALSE),0)</f>
        <v>21.979999999999997</v>
      </c>
      <c r="S4" s="17">
        <f ca="1">_xlfn.IFNA(VLOOKUP($A4,INDIRECT("'W"&amp;S$1&amp;"'!$A$3:$T$1000"),3,FALSE),0)</f>
        <v>36.980000000000004</v>
      </c>
      <c r="T4" s="17">
        <f ca="1">_xlfn.IFNA(VLOOKUP($A4,INDIRECT("'W"&amp;T$1&amp;"'!$A$3:$T$1000"),3,FALSE),0)</f>
        <v>12.98</v>
      </c>
      <c r="U4" s="16">
        <f t="shared" ca="1" si="1"/>
        <v>13</v>
      </c>
      <c r="V4" s="16">
        <f t="shared" ca="1" si="2"/>
        <v>372.82</v>
      </c>
      <c r="W4" s="16"/>
    </row>
    <row r="5" spans="1:23" x14ac:dyDescent="0.2">
      <c r="A5" s="16" t="s">
        <v>1221</v>
      </c>
      <c r="B5" s="16" t="str">
        <f t="shared" ca="1" si="0"/>
        <v>QB</v>
      </c>
      <c r="C5" s="17">
        <f ca="1">_xlfn.IFNA(VLOOKUP($A5,INDIRECT("'W"&amp;C$1&amp;"'!$A$3:$T$1000"),3,FALSE),0)</f>
        <v>16.420000000000002</v>
      </c>
      <c r="D5" s="17">
        <f ca="1">_xlfn.IFNA(VLOOKUP($A5,INDIRECT("'W"&amp;D$1&amp;"'!$A$3:$T$1000"),3,FALSE),0)</f>
        <v>23.82</v>
      </c>
      <c r="E5" s="17">
        <f ca="1">_xlfn.IFNA(VLOOKUP($A5,INDIRECT("'W"&amp;E$1&amp;"'!$A$3:$T$1000"),3,FALSE),0)</f>
        <v>10.94</v>
      </c>
      <c r="F5" s="17">
        <f ca="1">_xlfn.IFNA(VLOOKUP($A5,INDIRECT("'W"&amp;F$1&amp;"'!$A$3:$T$1000"),3,FALSE),0)</f>
        <v>16.32</v>
      </c>
      <c r="G5" s="17">
        <f ca="1">_xlfn.IFNA(VLOOKUP($A5,INDIRECT("'W"&amp;G$1&amp;"'!$A$3:$T$1000"),3,FALSE),0)</f>
        <v>0</v>
      </c>
      <c r="H5" s="17">
        <f ca="1">_xlfn.IFNA(VLOOKUP($A5,INDIRECT("'W"&amp;H$1&amp;"'!$A$3:$T$1000"),3,FALSE),0)</f>
        <v>21.860000000000003</v>
      </c>
      <c r="I5" s="17">
        <f ca="1">_xlfn.IFNA(VLOOKUP($A5,INDIRECT("'W"&amp;I$1&amp;"'!$A$3:$T$1000"),3,FALSE),0)</f>
        <v>22.76</v>
      </c>
      <c r="J5" s="17">
        <f ca="1">_xlfn.IFNA(VLOOKUP($A5,INDIRECT("'W"&amp;J$1&amp;"'!$A$3:$T$1000"),3,FALSE),0)</f>
        <v>35.14</v>
      </c>
      <c r="K5" s="17">
        <f ca="1">_xlfn.IFNA(VLOOKUP($A5,INDIRECT("'W"&amp;K$1&amp;"'!$A$3:$T$1000"),3,FALSE),0)</f>
        <v>29.900000000000002</v>
      </c>
      <c r="L5" s="17">
        <f ca="1">_xlfn.IFNA(VLOOKUP($A5,INDIRECT("'W"&amp;L$1&amp;"'!$A$3:$T$1000"),3,FALSE),0)</f>
        <v>29.68</v>
      </c>
      <c r="M5" s="17">
        <f ca="1">_xlfn.IFNA(VLOOKUP($A5,INDIRECT("'W"&amp;M$1&amp;"'!$A$3:$T$1000"),3,FALSE),0)</f>
        <v>18.740000000000002</v>
      </c>
      <c r="N5" s="17">
        <f ca="1">_xlfn.IFNA(VLOOKUP($A5,INDIRECT("'W"&amp;N$1&amp;"'!$A$3:$T$1000"),3,FALSE),0)</f>
        <v>15.06</v>
      </c>
      <c r="O5" s="17">
        <f ca="1">_xlfn.IFNA(VLOOKUP($A5,INDIRECT("'W"&amp;O$1&amp;"'!$A$3:$T$1000"),3,FALSE),0)</f>
        <v>17.619999999999997</v>
      </c>
      <c r="P5" s="17">
        <f ca="1">_xlfn.IFNA(VLOOKUP($A5,INDIRECT("'W"&amp;P$1&amp;"'!$A$3:$T$1000"),3,FALSE),0)</f>
        <v>24.22</v>
      </c>
      <c r="Q5" s="17">
        <f ca="1">_xlfn.IFNA(VLOOKUP($A5,INDIRECT("'W"&amp;Q$1&amp;"'!$A$3:$T$1000"),3,FALSE),0)</f>
        <v>28.1</v>
      </c>
      <c r="R5" s="17">
        <f ca="1">_xlfn.IFNA(VLOOKUP($A5,INDIRECT("'W"&amp;R$1&amp;"'!$A$3:$T$1000"),3,FALSE),0)</f>
        <v>4.5400000000000009</v>
      </c>
      <c r="S5" s="17">
        <f ca="1">_xlfn.IFNA(VLOOKUP($A5,INDIRECT("'W"&amp;S$1&amp;"'!$A$3:$T$1000"),3,FALSE),0)</f>
        <v>0</v>
      </c>
      <c r="T5" s="17">
        <f ca="1">_xlfn.IFNA(VLOOKUP($A5,INDIRECT("'W"&amp;T$1&amp;"'!$A$3:$T$1000"),3,FALSE),0)</f>
        <v>0</v>
      </c>
      <c r="U5" s="16">
        <f t="shared" ca="1" si="1"/>
        <v>13</v>
      </c>
      <c r="V5" s="16">
        <f t="shared" ca="1" si="2"/>
        <v>315.12000000000006</v>
      </c>
      <c r="W5" s="16"/>
    </row>
    <row r="6" spans="1:23" x14ac:dyDescent="0.2">
      <c r="A6" s="16" t="s">
        <v>1222</v>
      </c>
      <c r="B6" s="16" t="str">
        <f t="shared" ca="1" si="0"/>
        <v>QB</v>
      </c>
      <c r="C6" s="17">
        <f ca="1">_xlfn.IFNA(VLOOKUP($A6,INDIRECT("'W"&amp;C$1&amp;"'!$A$3:$T$1000"),3,FALSE),0)</f>
        <v>31.18</v>
      </c>
      <c r="D6" s="17">
        <f ca="1">_xlfn.IFNA(VLOOKUP($A6,INDIRECT("'W"&amp;D$1&amp;"'!$A$3:$T$1000"),3,FALSE),0)</f>
        <v>9.76</v>
      </c>
      <c r="E6" s="17">
        <f ca="1">_xlfn.IFNA(VLOOKUP($A6,INDIRECT("'W"&amp;E$1&amp;"'!$A$3:$T$1000"),3,FALSE),0)</f>
        <v>30.92</v>
      </c>
      <c r="F6" s="17">
        <f ca="1">_xlfn.IFNA(VLOOKUP($A6,INDIRECT("'W"&amp;F$1&amp;"'!$A$3:$T$1000"),3,FALSE),0)</f>
        <v>7.3000000000000007</v>
      </c>
      <c r="G6" s="17">
        <f ca="1">_xlfn.IFNA(VLOOKUP($A6,INDIRECT("'W"&amp;G$1&amp;"'!$A$3:$T$1000"),3,FALSE),0)</f>
        <v>14.64</v>
      </c>
      <c r="H6" s="17">
        <f ca="1">_xlfn.IFNA(VLOOKUP($A6,INDIRECT("'W"&amp;H$1&amp;"'!$A$3:$T$1000"),3,FALSE),0)</f>
        <v>24.400000000000002</v>
      </c>
      <c r="I6" s="17">
        <f ca="1">_xlfn.IFNA(VLOOKUP($A6,INDIRECT("'W"&amp;I$1&amp;"'!$A$3:$T$1000"),3,FALSE),0)</f>
        <v>21.020000000000003</v>
      </c>
      <c r="J6" s="17">
        <f ca="1">_xlfn.IFNA(VLOOKUP($A6,INDIRECT("'W"&amp;J$1&amp;"'!$A$3:$T$1000"),3,FALSE),0)</f>
        <v>19.82</v>
      </c>
      <c r="K6" s="17">
        <f ca="1">_xlfn.IFNA(VLOOKUP($A6,INDIRECT("'W"&amp;K$1&amp;"'!$A$3:$T$1000"),3,FALSE),0)</f>
        <v>22.099999999999998</v>
      </c>
      <c r="L6" s="17">
        <f ca="1">_xlfn.IFNA(VLOOKUP($A6,INDIRECT("'W"&amp;L$1&amp;"'!$A$3:$T$1000"),3,FALSE),0)</f>
        <v>18.200000000000003</v>
      </c>
      <c r="M6" s="17">
        <f ca="1">_xlfn.IFNA(VLOOKUP($A6,INDIRECT("'W"&amp;M$1&amp;"'!$A$3:$T$1000"),3,FALSE),0)</f>
        <v>23.98</v>
      </c>
      <c r="N6" s="17">
        <f ca="1">_xlfn.IFNA(VLOOKUP($A6,INDIRECT("'W"&amp;N$1&amp;"'!$A$3:$T$1000"),3,FALSE),0)</f>
        <v>0</v>
      </c>
      <c r="O6" s="17">
        <f ca="1">_xlfn.IFNA(VLOOKUP($A6,INDIRECT("'W"&amp;O$1&amp;"'!$A$3:$T$1000"),3,FALSE),0)</f>
        <v>28.419999999999998</v>
      </c>
      <c r="P6" s="17">
        <f ca="1">_xlfn.IFNA(VLOOKUP($A6,INDIRECT("'W"&amp;P$1&amp;"'!$A$3:$T$1000"),3,FALSE),0)</f>
        <v>51.88</v>
      </c>
      <c r="Q6" s="17">
        <f ca="1">_xlfn.IFNA(VLOOKUP($A6,INDIRECT("'W"&amp;Q$1&amp;"'!$A$3:$T$1000"),3,FALSE),0)</f>
        <v>41.28</v>
      </c>
      <c r="R6" s="17">
        <f ca="1">_xlfn.IFNA(VLOOKUP($A6,INDIRECT("'W"&amp;R$1&amp;"'!$A$3:$T$1000"),3,FALSE),0)</f>
        <v>11.16</v>
      </c>
      <c r="S6" s="17">
        <f ca="1">_xlfn.IFNA(VLOOKUP($A6,INDIRECT("'W"&amp;S$1&amp;"'!$A$3:$T$1000"),3,FALSE),0)</f>
        <v>22.98</v>
      </c>
      <c r="T6" s="17">
        <f ca="1">_xlfn.IFNA(VLOOKUP($A6,INDIRECT("'W"&amp;T$1&amp;"'!$A$3:$T$1000"),3,FALSE),0)</f>
        <v>0</v>
      </c>
      <c r="U6" s="16">
        <f t="shared" ca="1" si="1"/>
        <v>12</v>
      </c>
      <c r="V6" s="16">
        <f t="shared" ca="1" si="2"/>
        <v>379.04</v>
      </c>
      <c r="W6" s="16"/>
    </row>
    <row r="7" spans="1:23" x14ac:dyDescent="0.2">
      <c r="A7" s="16" t="s">
        <v>1223</v>
      </c>
      <c r="B7" s="16" t="str">
        <f t="shared" ca="1" si="0"/>
        <v>QB</v>
      </c>
      <c r="C7" s="17">
        <f ca="1">_xlfn.IFNA(VLOOKUP($A7,INDIRECT("'W"&amp;C$1&amp;"'!$A$3:$T$1000"),3,FALSE),0)</f>
        <v>28.16</v>
      </c>
      <c r="D7" s="17">
        <f ca="1">_xlfn.IFNA(VLOOKUP($A7,INDIRECT("'W"&amp;D$1&amp;"'!$A$3:$T$1000"),3,FALSE),0)</f>
        <v>13.440000000000001</v>
      </c>
      <c r="E7" s="17">
        <f ca="1">_xlfn.IFNA(VLOOKUP($A7,INDIRECT("'W"&amp;E$1&amp;"'!$A$3:$T$1000"),3,FALSE),0)</f>
        <v>28.060000000000002</v>
      </c>
      <c r="F7" s="17">
        <f ca="1">_xlfn.IFNA(VLOOKUP($A7,INDIRECT("'W"&amp;F$1&amp;"'!$A$3:$T$1000"),3,FALSE),0)</f>
        <v>24.02</v>
      </c>
      <c r="G7" s="17">
        <f ca="1">_xlfn.IFNA(VLOOKUP($A7,INDIRECT("'W"&amp;G$1&amp;"'!$A$3:$T$1000"),3,FALSE),0)</f>
        <v>19.72</v>
      </c>
      <c r="H7" s="17">
        <f ca="1">_xlfn.IFNA(VLOOKUP($A7,INDIRECT("'W"&amp;H$1&amp;"'!$A$3:$T$1000"),3,FALSE),0)</f>
        <v>20.959999999999997</v>
      </c>
      <c r="I7" s="17">
        <f ca="1">_xlfn.IFNA(VLOOKUP($A7,INDIRECT("'W"&amp;I$1&amp;"'!$A$3:$T$1000"),3,FALSE),0)</f>
        <v>5.24</v>
      </c>
      <c r="J7" s="17">
        <f ca="1">_xlfn.IFNA(VLOOKUP($A7,INDIRECT("'W"&amp;J$1&amp;"'!$A$3:$T$1000"),3,FALSE),0)</f>
        <v>22.24</v>
      </c>
      <c r="K7" s="17">
        <f ca="1">_xlfn.IFNA(VLOOKUP($A7,INDIRECT("'W"&amp;K$1&amp;"'!$A$3:$T$1000"),3,FALSE),0)</f>
        <v>19.86</v>
      </c>
      <c r="L7" s="17">
        <f ca="1">_xlfn.IFNA(VLOOKUP($A7,INDIRECT("'W"&amp;L$1&amp;"'!$A$3:$T$1000"),3,FALSE),0)</f>
        <v>8.58</v>
      </c>
      <c r="M7" s="17">
        <f ca="1">_xlfn.IFNA(VLOOKUP($A7,INDIRECT("'W"&amp;M$1&amp;"'!$A$3:$T$1000"),3,FALSE),0)</f>
        <v>13.440000000000001</v>
      </c>
      <c r="N7" s="17">
        <f ca="1">_xlfn.IFNA(VLOOKUP($A7,INDIRECT("'W"&amp;N$1&amp;"'!$A$3:$T$1000"),3,FALSE),0)</f>
        <v>30.4</v>
      </c>
      <c r="O7" s="17">
        <f ca="1">_xlfn.IFNA(VLOOKUP($A7,INDIRECT("'W"&amp;O$1&amp;"'!$A$3:$T$1000"),3,FALSE),0)</f>
        <v>27.64</v>
      </c>
      <c r="P7" s="17">
        <f ca="1">_xlfn.IFNA(VLOOKUP($A7,INDIRECT("'W"&amp;P$1&amp;"'!$A$3:$T$1000"),3,FALSE),0)</f>
        <v>0</v>
      </c>
      <c r="Q7" s="17">
        <f ca="1">_xlfn.IFNA(VLOOKUP($A7,INDIRECT("'W"&amp;Q$1&amp;"'!$A$3:$T$1000"),3,FALSE),0)</f>
        <v>23.64</v>
      </c>
      <c r="R7" s="17">
        <f ca="1">_xlfn.IFNA(VLOOKUP($A7,INDIRECT("'W"&amp;R$1&amp;"'!$A$3:$T$1000"),3,FALSE),0)</f>
        <v>34.42</v>
      </c>
      <c r="S7" s="17">
        <f ca="1">_xlfn.IFNA(VLOOKUP($A7,INDIRECT("'W"&amp;S$1&amp;"'!$A$3:$T$1000"),3,FALSE),0)</f>
        <v>31.78</v>
      </c>
      <c r="T7" s="17">
        <f ca="1">_xlfn.IFNA(VLOOKUP($A7,INDIRECT("'W"&amp;T$1&amp;"'!$A$3:$T$1000"),3,FALSE),0)</f>
        <v>4.2200000000000006</v>
      </c>
      <c r="U7" s="16">
        <f t="shared" ca="1" si="1"/>
        <v>12</v>
      </c>
      <c r="V7" s="16">
        <f t="shared" ca="1" si="2"/>
        <v>355.82000000000005</v>
      </c>
      <c r="W7" s="16"/>
    </row>
    <row r="8" spans="1:23" x14ac:dyDescent="0.2">
      <c r="A8" s="16" t="s">
        <v>1224</v>
      </c>
      <c r="B8" s="16" t="str">
        <f t="shared" ca="1" si="0"/>
        <v>QB</v>
      </c>
      <c r="C8" s="17">
        <f ca="1">_xlfn.IFNA(VLOOKUP($A8,INDIRECT("'W"&amp;C$1&amp;"'!$A$3:$T$1000"),3,FALSE),0)</f>
        <v>14.620000000000001</v>
      </c>
      <c r="D8" s="17">
        <f ca="1">_xlfn.IFNA(VLOOKUP($A8,INDIRECT("'W"&amp;D$1&amp;"'!$A$3:$T$1000"),3,FALSE),0)</f>
        <v>19.919999999999998</v>
      </c>
      <c r="E8" s="17">
        <f ca="1">_xlfn.IFNA(VLOOKUP($A8,INDIRECT("'W"&amp;E$1&amp;"'!$A$3:$T$1000"),3,FALSE),0)</f>
        <v>23.240000000000002</v>
      </c>
      <c r="F8" s="17">
        <f ca="1">_xlfn.IFNA(VLOOKUP($A8,INDIRECT("'W"&amp;F$1&amp;"'!$A$3:$T$1000"),3,FALSE),0)</f>
        <v>20.5</v>
      </c>
      <c r="G8" s="17">
        <f ca="1">_xlfn.IFNA(VLOOKUP($A8,INDIRECT("'W"&amp;G$1&amp;"'!$A$3:$T$1000"),3,FALSE),0)</f>
        <v>4.26</v>
      </c>
      <c r="H8" s="17">
        <f ca="1">_xlfn.IFNA(VLOOKUP($A8,INDIRECT("'W"&amp;H$1&amp;"'!$A$3:$T$1000"),3,FALSE),0)</f>
        <v>0</v>
      </c>
      <c r="I8" s="17">
        <f ca="1">_xlfn.IFNA(VLOOKUP($A8,INDIRECT("'W"&amp;I$1&amp;"'!$A$3:$T$1000"),3,FALSE),0)</f>
        <v>16.259999999999998</v>
      </c>
      <c r="J8" s="17">
        <f ca="1">_xlfn.IFNA(VLOOKUP($A8,INDIRECT("'W"&amp;J$1&amp;"'!$A$3:$T$1000"),3,FALSE),0)</f>
        <v>18.200000000000003</v>
      </c>
      <c r="K8" s="17">
        <f ca="1">_xlfn.IFNA(VLOOKUP($A8,INDIRECT("'W"&amp;K$1&amp;"'!$A$3:$T$1000"),3,FALSE),0)</f>
        <v>19</v>
      </c>
      <c r="L8" s="17">
        <f ca="1">_xlfn.IFNA(VLOOKUP($A8,INDIRECT("'W"&amp;L$1&amp;"'!$A$3:$T$1000"),3,FALSE),0)</f>
        <v>6.4400000000000013</v>
      </c>
      <c r="M8" s="17">
        <f ca="1">_xlfn.IFNA(VLOOKUP($A8,INDIRECT("'W"&amp;M$1&amp;"'!$A$3:$T$1000"),3,FALSE),0)</f>
        <v>23.64</v>
      </c>
      <c r="N8" s="17">
        <f ca="1">_xlfn.IFNA(VLOOKUP($A8,INDIRECT("'W"&amp;N$1&amp;"'!$A$3:$T$1000"),3,FALSE),0)</f>
        <v>21.1</v>
      </c>
      <c r="O8" s="17">
        <f ca="1">_xlfn.IFNA(VLOOKUP($A8,INDIRECT("'W"&amp;O$1&amp;"'!$A$3:$T$1000"),3,FALSE),0)</f>
        <v>19.599999999999998</v>
      </c>
      <c r="P8" s="17">
        <f ca="1">_xlfn.IFNA(VLOOKUP($A8,INDIRECT("'W"&amp;P$1&amp;"'!$A$3:$T$1000"),3,FALSE),0)</f>
        <v>34.580000000000005</v>
      </c>
      <c r="Q8" s="17">
        <f ca="1">_xlfn.IFNA(VLOOKUP($A8,INDIRECT("'W"&amp;Q$1&amp;"'!$A$3:$T$1000"),3,FALSE),0)</f>
        <v>11.24</v>
      </c>
      <c r="R8" s="17">
        <f ca="1">_xlfn.IFNA(VLOOKUP($A8,INDIRECT("'W"&amp;R$1&amp;"'!$A$3:$T$1000"),3,FALSE),0)</f>
        <v>22.94</v>
      </c>
      <c r="S8" s="17">
        <f ca="1">_xlfn.IFNA(VLOOKUP($A8,INDIRECT("'W"&amp;S$1&amp;"'!$A$3:$T$1000"),3,FALSE),0)</f>
        <v>24.779999999999998</v>
      </c>
      <c r="T8" s="17">
        <f ca="1">_xlfn.IFNA(VLOOKUP($A8,INDIRECT("'W"&amp;T$1&amp;"'!$A$3:$T$1000"),3,FALSE),0)</f>
        <v>7.6400000000000006</v>
      </c>
      <c r="U8" s="16">
        <f t="shared" ca="1" si="1"/>
        <v>12</v>
      </c>
      <c r="V8" s="16">
        <f t="shared" ca="1" si="2"/>
        <v>307.95999999999998</v>
      </c>
      <c r="W8" s="16"/>
    </row>
    <row r="9" spans="1:23" x14ac:dyDescent="0.2">
      <c r="A9" s="16" t="s">
        <v>1225</v>
      </c>
      <c r="B9" s="16" t="str">
        <f t="shared" ca="1" si="0"/>
        <v>QB</v>
      </c>
      <c r="C9" s="17">
        <f ca="1">_xlfn.IFNA(VLOOKUP($A9,INDIRECT("'W"&amp;C$1&amp;"'!$A$3:$T$1000"),3,FALSE),0)</f>
        <v>11.02</v>
      </c>
      <c r="D9" s="17">
        <f ca="1">_xlfn.IFNA(VLOOKUP($A9,INDIRECT("'W"&amp;D$1&amp;"'!$A$3:$T$1000"),3,FALSE),0)</f>
        <v>8.34</v>
      </c>
      <c r="E9" s="17">
        <f ca="1">_xlfn.IFNA(VLOOKUP($A9,INDIRECT("'W"&amp;E$1&amp;"'!$A$3:$T$1000"),3,FALSE),0)</f>
        <v>19.34</v>
      </c>
      <c r="F9" s="17">
        <f ca="1">_xlfn.IFNA(VLOOKUP($A9,INDIRECT("'W"&amp;F$1&amp;"'!$A$3:$T$1000"),3,FALSE),0)</f>
        <v>6.7</v>
      </c>
      <c r="G9" s="17">
        <f ca="1">_xlfn.IFNA(VLOOKUP($A9,INDIRECT("'W"&amp;G$1&amp;"'!$A$3:$T$1000"),3,FALSE),0)</f>
        <v>23.14</v>
      </c>
      <c r="H9" s="17">
        <f ca="1">_xlfn.IFNA(VLOOKUP($A9,INDIRECT("'W"&amp;H$1&amp;"'!$A$3:$T$1000"),3,FALSE),0)</f>
        <v>20.740000000000002</v>
      </c>
      <c r="I9" s="17">
        <f ca="1">_xlfn.IFNA(VLOOKUP($A9,INDIRECT("'W"&amp;I$1&amp;"'!$A$3:$T$1000"),3,FALSE),0)</f>
        <v>14.06</v>
      </c>
      <c r="J9" s="17">
        <f ca="1">_xlfn.IFNA(VLOOKUP($A9,INDIRECT("'W"&amp;J$1&amp;"'!$A$3:$T$1000"),3,FALSE),0)</f>
        <v>29.759999999999998</v>
      </c>
      <c r="K9" s="17">
        <f ca="1">_xlfn.IFNA(VLOOKUP($A9,INDIRECT("'W"&amp;K$1&amp;"'!$A$3:$T$1000"),3,FALSE),0)</f>
        <v>17.22</v>
      </c>
      <c r="L9" s="17">
        <f ca="1">_xlfn.IFNA(VLOOKUP($A9,INDIRECT("'W"&amp;L$1&amp;"'!$A$3:$T$1000"),3,FALSE),0)</f>
        <v>16.100000000000001</v>
      </c>
      <c r="M9" s="17">
        <f ca="1">_xlfn.IFNA(VLOOKUP($A9,INDIRECT("'W"&amp;M$1&amp;"'!$A$3:$T$1000"),3,FALSE),0)</f>
        <v>28.78</v>
      </c>
      <c r="N9" s="17">
        <f ca="1">_xlfn.IFNA(VLOOKUP($A9,INDIRECT("'W"&amp;N$1&amp;"'!$A$3:$T$1000"),3,FALSE),0)</f>
        <v>19.420000000000002</v>
      </c>
      <c r="O9" s="17">
        <f ca="1">_xlfn.IFNA(VLOOKUP($A9,INDIRECT("'W"&amp;O$1&amp;"'!$A$3:$T$1000"),3,FALSE),0)</f>
        <v>12.16</v>
      </c>
      <c r="P9" s="17">
        <f ca="1">_xlfn.IFNA(VLOOKUP($A9,INDIRECT("'W"&amp;P$1&amp;"'!$A$3:$T$1000"),3,FALSE),0)</f>
        <v>0</v>
      </c>
      <c r="Q9" s="17">
        <f ca="1">_xlfn.IFNA(VLOOKUP($A9,INDIRECT("'W"&amp;Q$1&amp;"'!$A$3:$T$1000"),3,FALSE),0)</f>
        <v>13.5</v>
      </c>
      <c r="R9" s="17">
        <f ca="1">_xlfn.IFNA(VLOOKUP($A9,INDIRECT("'W"&amp;R$1&amp;"'!$A$3:$T$1000"),3,FALSE),0)</f>
        <v>21.02</v>
      </c>
      <c r="S9" s="17">
        <f ca="1">_xlfn.IFNA(VLOOKUP($A9,INDIRECT("'W"&amp;S$1&amp;"'!$A$3:$T$1000"),3,FALSE),0)</f>
        <v>21.86</v>
      </c>
      <c r="T9" s="17">
        <f ca="1">_xlfn.IFNA(VLOOKUP($A9,INDIRECT("'W"&amp;T$1&amp;"'!$A$3:$T$1000"),3,FALSE),0)</f>
        <v>33.54</v>
      </c>
      <c r="U9" s="16">
        <f t="shared" ca="1" si="1"/>
        <v>11</v>
      </c>
      <c r="V9" s="16">
        <f t="shared" ca="1" si="2"/>
        <v>316.70000000000005</v>
      </c>
      <c r="W9" s="16"/>
    </row>
    <row r="10" spans="1:23" x14ac:dyDescent="0.2">
      <c r="A10" s="16" t="s">
        <v>1226</v>
      </c>
      <c r="B10" s="16" t="str">
        <f t="shared" ca="1" si="0"/>
        <v>QB</v>
      </c>
      <c r="C10" s="17">
        <f ca="1">_xlfn.IFNA(VLOOKUP($A10,INDIRECT("'W"&amp;C$1&amp;"'!$A$3:$T$1000"),3,FALSE),0)</f>
        <v>11.379999999999999</v>
      </c>
      <c r="D10" s="17">
        <f ca="1">_xlfn.IFNA(VLOOKUP($A10,INDIRECT("'W"&amp;D$1&amp;"'!$A$3:$T$1000"),3,FALSE),0)</f>
        <v>8.7800000000000011</v>
      </c>
      <c r="E10" s="17">
        <f ca="1">_xlfn.IFNA(VLOOKUP($A10,INDIRECT("'W"&amp;E$1&amp;"'!$A$3:$T$1000"),3,FALSE),0)</f>
        <v>14.56</v>
      </c>
      <c r="F10" s="17">
        <f ca="1">_xlfn.IFNA(VLOOKUP($A10,INDIRECT("'W"&amp;F$1&amp;"'!$A$3:$T$1000"),3,FALSE),0)</f>
        <v>26.68</v>
      </c>
      <c r="G10" s="17">
        <f ca="1">_xlfn.IFNA(VLOOKUP($A10,INDIRECT("'W"&amp;G$1&amp;"'!$A$3:$T$1000"),3,FALSE),0)</f>
        <v>0</v>
      </c>
      <c r="H10" s="17">
        <f ca="1">_xlfn.IFNA(VLOOKUP($A10,INDIRECT("'W"&amp;H$1&amp;"'!$A$3:$T$1000"),3,FALSE),0)</f>
        <v>25.1</v>
      </c>
      <c r="I10" s="17">
        <f ca="1">_xlfn.IFNA(VLOOKUP($A10,INDIRECT("'W"&amp;I$1&amp;"'!$A$3:$T$1000"),3,FALSE),0)</f>
        <v>18.800000000000004</v>
      </c>
      <c r="J10" s="17">
        <f ca="1">_xlfn.IFNA(VLOOKUP($A10,INDIRECT("'W"&amp;J$1&amp;"'!$A$3:$T$1000"),3,FALSE),0)</f>
        <v>15.5</v>
      </c>
      <c r="K10" s="17">
        <f ca="1">_xlfn.IFNA(VLOOKUP($A10,INDIRECT("'W"&amp;K$1&amp;"'!$A$3:$T$1000"),3,FALSE),0)</f>
        <v>9.6000000000000014</v>
      </c>
      <c r="L10" s="17">
        <f ca="1">_xlfn.IFNA(VLOOKUP($A10,INDIRECT("'W"&amp;L$1&amp;"'!$A$3:$T$1000"),3,FALSE),0)</f>
        <v>7.8000000000000016</v>
      </c>
      <c r="M10" s="17">
        <f ca="1">_xlfn.IFNA(VLOOKUP($A10,INDIRECT("'W"&amp;M$1&amp;"'!$A$3:$T$1000"),3,FALSE),0)</f>
        <v>34.580000000000005</v>
      </c>
      <c r="N10" s="17">
        <f ca="1">_xlfn.IFNA(VLOOKUP($A10,INDIRECT("'W"&amp;N$1&amp;"'!$A$3:$T$1000"),3,FALSE),0)</f>
        <v>10.76</v>
      </c>
      <c r="O10" s="17">
        <f ca="1">_xlfn.IFNA(VLOOKUP($A10,INDIRECT("'W"&amp;O$1&amp;"'!$A$3:$T$1000"),3,FALSE),0)</f>
        <v>16.940000000000001</v>
      </c>
      <c r="P10" s="17">
        <f ca="1">_xlfn.IFNA(VLOOKUP($A10,INDIRECT("'W"&amp;P$1&amp;"'!$A$3:$T$1000"),3,FALSE),0)</f>
        <v>22.02</v>
      </c>
      <c r="Q10" s="17">
        <f ca="1">_xlfn.IFNA(VLOOKUP($A10,INDIRECT("'W"&amp;Q$1&amp;"'!$A$3:$T$1000"),3,FALSE),0)</f>
        <v>41.06</v>
      </c>
      <c r="R10" s="17">
        <f ca="1">_xlfn.IFNA(VLOOKUP($A10,INDIRECT("'W"&amp;R$1&amp;"'!$A$3:$T$1000"),3,FALSE),0)</f>
        <v>25.339999999999996</v>
      </c>
      <c r="S10" s="17">
        <f ca="1">_xlfn.IFNA(VLOOKUP($A10,INDIRECT("'W"&amp;S$1&amp;"'!$A$3:$T$1000"),3,FALSE),0)</f>
        <v>25.82</v>
      </c>
      <c r="T10" s="17">
        <f ca="1">_xlfn.IFNA(VLOOKUP($A10,INDIRECT("'W"&amp;T$1&amp;"'!$A$3:$T$1000"),3,FALSE),0)</f>
        <v>9.24</v>
      </c>
      <c r="U10" s="16">
        <f t="shared" ca="1" si="1"/>
        <v>10</v>
      </c>
      <c r="V10" s="16">
        <f t="shared" ca="1" si="2"/>
        <v>323.96000000000004</v>
      </c>
      <c r="W10" s="16"/>
    </row>
    <row r="11" spans="1:23" x14ac:dyDescent="0.2">
      <c r="A11" s="16" t="s">
        <v>1227</v>
      </c>
      <c r="B11" s="16" t="str">
        <f t="shared" ca="1" si="0"/>
        <v>QB</v>
      </c>
      <c r="C11" s="17">
        <f ca="1">_xlfn.IFNA(VLOOKUP($A11,INDIRECT("'W"&amp;C$1&amp;"'!$A$3:$T$1000"),3,FALSE),0)</f>
        <v>14.18</v>
      </c>
      <c r="D11" s="17">
        <f ca="1">_xlfn.IFNA(VLOOKUP($A11,INDIRECT("'W"&amp;D$1&amp;"'!$A$3:$T$1000"),3,FALSE),0)</f>
        <v>28.54</v>
      </c>
      <c r="E11" s="17">
        <f ca="1">_xlfn.IFNA(VLOOKUP($A11,INDIRECT("'W"&amp;E$1&amp;"'!$A$3:$T$1000"),3,FALSE),0)</f>
        <v>14.78</v>
      </c>
      <c r="F11" s="17">
        <f ca="1">_xlfn.IFNA(VLOOKUP($A11,INDIRECT("'W"&amp;F$1&amp;"'!$A$3:$T$1000"),3,FALSE),0)</f>
        <v>9.98</v>
      </c>
      <c r="G11" s="17">
        <f ca="1">_xlfn.IFNA(VLOOKUP($A11,INDIRECT("'W"&amp;G$1&amp;"'!$A$3:$T$1000"),3,FALSE),0)</f>
        <v>24.1</v>
      </c>
      <c r="H11" s="17">
        <f ca="1">_xlfn.IFNA(VLOOKUP($A11,INDIRECT("'W"&amp;H$1&amp;"'!$A$3:$T$1000"),3,FALSE),0)</f>
        <v>11.96</v>
      </c>
      <c r="I11" s="17">
        <f ca="1">_xlfn.IFNA(VLOOKUP($A11,INDIRECT("'W"&amp;I$1&amp;"'!$A$3:$T$1000"),3,FALSE),0)</f>
        <v>20.200000000000003</v>
      </c>
      <c r="J11" s="17">
        <f ca="1">_xlfn.IFNA(VLOOKUP($A11,INDIRECT("'W"&amp;J$1&amp;"'!$A$3:$T$1000"),3,FALSE),0)</f>
        <v>22.18</v>
      </c>
      <c r="K11" s="17">
        <f ca="1">_xlfn.IFNA(VLOOKUP($A11,INDIRECT("'W"&amp;K$1&amp;"'!$A$3:$T$1000"),3,FALSE),0)</f>
        <v>4.76</v>
      </c>
      <c r="L11" s="17">
        <f ca="1">_xlfn.IFNA(VLOOKUP($A11,INDIRECT("'W"&amp;L$1&amp;"'!$A$3:$T$1000"),3,FALSE),0)</f>
        <v>28.740000000000002</v>
      </c>
      <c r="M11" s="17">
        <f ca="1">_xlfn.IFNA(VLOOKUP($A11,INDIRECT("'W"&amp;M$1&amp;"'!$A$3:$T$1000"),3,FALSE),0)</f>
        <v>0</v>
      </c>
      <c r="N11" s="17">
        <f ca="1">_xlfn.IFNA(VLOOKUP($A11,INDIRECT("'W"&amp;N$1&amp;"'!$A$3:$T$1000"),3,FALSE),0)</f>
        <v>10.3</v>
      </c>
      <c r="O11" s="17">
        <f ca="1">_xlfn.IFNA(VLOOKUP($A11,INDIRECT("'W"&amp;O$1&amp;"'!$A$3:$T$1000"),3,FALSE),0)</f>
        <v>15.200000000000001</v>
      </c>
      <c r="P11" s="17">
        <f ca="1">_xlfn.IFNA(VLOOKUP($A11,INDIRECT("'W"&amp;P$1&amp;"'!$A$3:$T$1000"),3,FALSE),0)</f>
        <v>17.96</v>
      </c>
      <c r="Q11" s="17">
        <f ca="1">_xlfn.IFNA(VLOOKUP($A11,INDIRECT("'W"&amp;Q$1&amp;"'!$A$3:$T$1000"),3,FALSE),0)</f>
        <v>10.06</v>
      </c>
      <c r="R11" s="17">
        <f ca="1">_xlfn.IFNA(VLOOKUP($A11,INDIRECT("'W"&amp;R$1&amp;"'!$A$3:$T$1000"),3,FALSE),0)</f>
        <v>20.380000000000003</v>
      </c>
      <c r="S11" s="17">
        <f ca="1">_xlfn.IFNA(VLOOKUP($A11,INDIRECT("'W"&amp;S$1&amp;"'!$A$3:$T$1000"),3,FALSE),0)</f>
        <v>16.04</v>
      </c>
      <c r="T11" s="17">
        <f ca="1">_xlfn.IFNA(VLOOKUP($A11,INDIRECT("'W"&amp;T$1&amp;"'!$A$3:$T$1000"),3,FALSE),0)</f>
        <v>27.88</v>
      </c>
      <c r="U11" s="16">
        <f t="shared" ca="1" si="1"/>
        <v>10</v>
      </c>
      <c r="V11" s="16">
        <f t="shared" ca="1" si="2"/>
        <v>297.24</v>
      </c>
      <c r="W11" s="16"/>
    </row>
    <row r="12" spans="1:23" x14ac:dyDescent="0.2">
      <c r="A12" s="16" t="s">
        <v>1228</v>
      </c>
      <c r="B12" s="16" t="str">
        <f t="shared" ca="1" si="0"/>
        <v>QB</v>
      </c>
      <c r="C12" s="17">
        <f ca="1">_xlfn.IFNA(VLOOKUP($A12,INDIRECT("'W"&amp;C$1&amp;"'!$A$3:$T$1000"),3,FALSE),0)</f>
        <v>14.64</v>
      </c>
      <c r="D12" s="17">
        <f ca="1">_xlfn.IFNA(VLOOKUP($A12,INDIRECT("'W"&amp;D$1&amp;"'!$A$3:$T$1000"),3,FALSE),0)</f>
        <v>12.94</v>
      </c>
      <c r="E12" s="17">
        <f ca="1">_xlfn.IFNA(VLOOKUP($A12,INDIRECT("'W"&amp;E$1&amp;"'!$A$3:$T$1000"),3,FALSE),0)</f>
        <v>16.38</v>
      </c>
      <c r="F12" s="17">
        <f ca="1">_xlfn.IFNA(VLOOKUP($A12,INDIRECT("'W"&amp;F$1&amp;"'!$A$3:$T$1000"),3,FALSE),0)</f>
        <v>13</v>
      </c>
      <c r="G12" s="17">
        <f ca="1">_xlfn.IFNA(VLOOKUP($A12,INDIRECT("'W"&amp;G$1&amp;"'!$A$3:$T$1000"),3,FALSE),0)</f>
        <v>13.440000000000001</v>
      </c>
      <c r="H12" s="17">
        <f ca="1">_xlfn.IFNA(VLOOKUP($A12,INDIRECT("'W"&amp;H$1&amp;"'!$A$3:$T$1000"),3,FALSE),0)</f>
        <v>0</v>
      </c>
      <c r="I12" s="17">
        <f ca="1">_xlfn.IFNA(VLOOKUP($A12,INDIRECT("'W"&amp;I$1&amp;"'!$A$3:$T$1000"),3,FALSE),0)</f>
        <v>12.06</v>
      </c>
      <c r="J12" s="17">
        <f ca="1">_xlfn.IFNA(VLOOKUP($A12,INDIRECT("'W"&amp;J$1&amp;"'!$A$3:$T$1000"),3,FALSE),0)</f>
        <v>18.18</v>
      </c>
      <c r="K12" s="17">
        <f ca="1">_xlfn.IFNA(VLOOKUP($A12,INDIRECT("'W"&amp;K$1&amp;"'!$A$3:$T$1000"),3,FALSE),0)</f>
        <v>24.54</v>
      </c>
      <c r="L12" s="17">
        <f ca="1">_xlfn.IFNA(VLOOKUP($A12,INDIRECT("'W"&amp;L$1&amp;"'!$A$3:$T$1000"),3,FALSE),0)</f>
        <v>16.54</v>
      </c>
      <c r="M12" s="17">
        <f ca="1">_xlfn.IFNA(VLOOKUP($A12,INDIRECT("'W"&amp;M$1&amp;"'!$A$3:$T$1000"),3,FALSE),0)</f>
        <v>15.84</v>
      </c>
      <c r="N12" s="17">
        <f ca="1">_xlfn.IFNA(VLOOKUP($A12,INDIRECT("'W"&amp;N$1&amp;"'!$A$3:$T$1000"),3,FALSE),0)</f>
        <v>28.759999999999998</v>
      </c>
      <c r="O12" s="17">
        <f ca="1">_xlfn.IFNA(VLOOKUP($A12,INDIRECT("'W"&amp;O$1&amp;"'!$A$3:$T$1000"),3,FALSE),0)</f>
        <v>16.64</v>
      </c>
      <c r="P12" s="17">
        <f ca="1">_xlfn.IFNA(VLOOKUP($A12,INDIRECT("'W"&amp;P$1&amp;"'!$A$3:$T$1000"),3,FALSE),0)</f>
        <v>14.100000000000001</v>
      </c>
      <c r="Q12" s="17">
        <f ca="1">_xlfn.IFNA(VLOOKUP($A12,INDIRECT("'W"&amp;Q$1&amp;"'!$A$3:$T$1000"),3,FALSE),0)</f>
        <v>15.76</v>
      </c>
      <c r="R12" s="17">
        <f ca="1">_xlfn.IFNA(VLOOKUP($A12,INDIRECT("'W"&amp;R$1&amp;"'!$A$3:$T$1000"),3,FALSE),0)</f>
        <v>23.7</v>
      </c>
      <c r="S12" s="17">
        <f ca="1">_xlfn.IFNA(VLOOKUP($A12,INDIRECT("'W"&amp;S$1&amp;"'!$A$3:$T$1000"),3,FALSE),0)</f>
        <v>26</v>
      </c>
      <c r="T12" s="17">
        <f ca="1">_xlfn.IFNA(VLOOKUP($A12,INDIRECT("'W"&amp;T$1&amp;"'!$A$3:$T$1000"),3,FALSE),0)</f>
        <v>0</v>
      </c>
      <c r="U12" s="16">
        <f t="shared" ca="1" si="1"/>
        <v>10</v>
      </c>
      <c r="V12" s="16">
        <f t="shared" ca="1" si="2"/>
        <v>282.52</v>
      </c>
      <c r="W12" s="16"/>
    </row>
    <row r="13" spans="1:23" x14ac:dyDescent="0.2">
      <c r="A13" s="16" t="s">
        <v>1229</v>
      </c>
      <c r="B13" s="16" t="str">
        <f t="shared" ca="1" si="0"/>
        <v>QB</v>
      </c>
      <c r="C13" s="17">
        <f ca="1">_xlfn.IFNA(VLOOKUP($A13,INDIRECT("'W"&amp;C$1&amp;"'!$A$3:$T$1000"),3,FALSE),0)</f>
        <v>10.34</v>
      </c>
      <c r="D13" s="17">
        <f ca="1">_xlfn.IFNA(VLOOKUP($A13,INDIRECT("'W"&amp;D$1&amp;"'!$A$3:$T$1000"),3,FALSE),0)</f>
        <v>13.959999999999997</v>
      </c>
      <c r="E13" s="17">
        <f ca="1">_xlfn.IFNA(VLOOKUP($A13,INDIRECT("'W"&amp;E$1&amp;"'!$A$3:$T$1000"),3,FALSE),0)</f>
        <v>25.78</v>
      </c>
      <c r="F13" s="17">
        <f ca="1">_xlfn.IFNA(VLOOKUP($A13,INDIRECT("'W"&amp;F$1&amp;"'!$A$3:$T$1000"),3,FALSE),0)</f>
        <v>14.62</v>
      </c>
      <c r="G13" s="17">
        <f ca="1">_xlfn.IFNA(VLOOKUP($A13,INDIRECT("'W"&amp;G$1&amp;"'!$A$3:$T$1000"),3,FALSE),0)</f>
        <v>13.06</v>
      </c>
      <c r="H13" s="17">
        <f ca="1">_xlfn.IFNA(VLOOKUP($A13,INDIRECT("'W"&amp;H$1&amp;"'!$A$3:$T$1000"),3,FALSE),0)</f>
        <v>24.1</v>
      </c>
      <c r="I13" s="17">
        <f ca="1">_xlfn.IFNA(VLOOKUP($A13,INDIRECT("'W"&amp;I$1&amp;"'!$A$3:$T$1000"),3,FALSE),0)</f>
        <v>17.18</v>
      </c>
      <c r="J13" s="17">
        <f ca="1">_xlfn.IFNA(VLOOKUP($A13,INDIRECT("'W"&amp;J$1&amp;"'!$A$3:$T$1000"),3,FALSE),0)</f>
        <v>26</v>
      </c>
      <c r="K13" s="17">
        <f ca="1">_xlfn.IFNA(VLOOKUP($A13,INDIRECT("'W"&amp;K$1&amp;"'!$A$3:$T$1000"),3,FALSE),0)</f>
        <v>0</v>
      </c>
      <c r="L13" s="17">
        <f ca="1">_xlfn.IFNA(VLOOKUP($A13,INDIRECT("'W"&amp;L$1&amp;"'!$A$3:$T$1000"),3,FALSE),0)</f>
        <v>23.82</v>
      </c>
      <c r="M13" s="17">
        <f ca="1">_xlfn.IFNA(VLOOKUP($A13,INDIRECT("'W"&amp;M$1&amp;"'!$A$3:$T$1000"),3,FALSE),0)</f>
        <v>18.36</v>
      </c>
      <c r="N13" s="17">
        <f ca="1">_xlfn.IFNA(VLOOKUP($A13,INDIRECT("'W"&amp;N$1&amp;"'!$A$3:$T$1000"),3,FALSE),0)</f>
        <v>0</v>
      </c>
      <c r="O13" s="17">
        <f ca="1">_xlfn.IFNA(VLOOKUP($A13,INDIRECT("'W"&amp;O$1&amp;"'!$A$3:$T$1000"),3,FALSE),0)</f>
        <v>2.16</v>
      </c>
      <c r="P13" s="17">
        <f ca="1">_xlfn.IFNA(VLOOKUP($A13,INDIRECT("'W"&amp;P$1&amp;"'!$A$3:$T$1000"),3,FALSE),0)</f>
        <v>22.1</v>
      </c>
      <c r="Q13" s="17">
        <f ca="1">_xlfn.IFNA(VLOOKUP($A13,INDIRECT("'W"&amp;Q$1&amp;"'!$A$3:$T$1000"),3,FALSE),0)</f>
        <v>3.9799999999999995</v>
      </c>
      <c r="R13" s="17">
        <f ca="1">_xlfn.IFNA(VLOOKUP($A13,INDIRECT("'W"&amp;R$1&amp;"'!$A$3:$T$1000"),3,FALSE),0)</f>
        <v>21.12</v>
      </c>
      <c r="S13" s="17">
        <f ca="1">_xlfn.IFNA(VLOOKUP($A13,INDIRECT("'W"&amp;S$1&amp;"'!$A$3:$T$1000"),3,FALSE),0)</f>
        <v>30.279999999999998</v>
      </c>
      <c r="T13" s="17">
        <f ca="1">_xlfn.IFNA(VLOOKUP($A13,INDIRECT("'W"&amp;T$1&amp;"'!$A$3:$T$1000"),3,FALSE),0)</f>
        <v>0</v>
      </c>
      <c r="U13" s="16">
        <f t="shared" ca="1" si="1"/>
        <v>9</v>
      </c>
      <c r="V13" s="16">
        <f t="shared" ca="1" si="2"/>
        <v>266.86</v>
      </c>
      <c r="W13" s="16"/>
    </row>
    <row r="14" spans="1:23" x14ac:dyDescent="0.2">
      <c r="A14" s="16" t="s">
        <v>1230</v>
      </c>
      <c r="B14" s="16" t="str">
        <f t="shared" ca="1" si="0"/>
        <v>QB</v>
      </c>
      <c r="C14" s="17">
        <f ca="1">_xlfn.IFNA(VLOOKUP($A14,INDIRECT("'W"&amp;C$1&amp;"'!$A$3:$T$1000"),3,FALSE),0)</f>
        <v>17.84</v>
      </c>
      <c r="D14" s="17">
        <f ca="1">_xlfn.IFNA(VLOOKUP($A14,INDIRECT("'W"&amp;D$1&amp;"'!$A$3:$T$1000"),3,FALSE),0)</f>
        <v>17.88</v>
      </c>
      <c r="E14" s="17">
        <f ca="1">_xlfn.IFNA(VLOOKUP($A14,INDIRECT("'W"&amp;E$1&amp;"'!$A$3:$T$1000"),3,FALSE),0)</f>
        <v>11.360000000000001</v>
      </c>
      <c r="F14" s="17">
        <f ca="1">_xlfn.IFNA(VLOOKUP($A14,INDIRECT("'W"&amp;F$1&amp;"'!$A$3:$T$1000"),3,FALSE),0)</f>
        <v>21.6</v>
      </c>
      <c r="G14" s="17">
        <f ca="1">_xlfn.IFNA(VLOOKUP($A14,INDIRECT("'W"&amp;G$1&amp;"'!$A$3:$T$1000"),3,FALSE),0)</f>
        <v>22.56</v>
      </c>
      <c r="H14" s="17">
        <f ca="1">_xlfn.IFNA(VLOOKUP($A14,INDIRECT("'W"&amp;H$1&amp;"'!$A$3:$T$1000"),3,FALSE),0)</f>
        <v>12.48</v>
      </c>
      <c r="I14" s="17">
        <f ca="1">_xlfn.IFNA(VLOOKUP($A14,INDIRECT("'W"&amp;I$1&amp;"'!$A$3:$T$1000"),3,FALSE),0)</f>
        <v>17.78</v>
      </c>
      <c r="J14" s="17">
        <f ca="1">_xlfn.IFNA(VLOOKUP($A14,INDIRECT("'W"&amp;J$1&amp;"'!$A$3:$T$1000"),3,FALSE),0)</f>
        <v>8.08</v>
      </c>
      <c r="K14" s="17">
        <f ca="1">_xlfn.IFNA(VLOOKUP($A14,INDIRECT("'W"&amp;K$1&amp;"'!$A$3:$T$1000"),3,FALSE),0)</f>
        <v>22.12</v>
      </c>
      <c r="L14" s="17">
        <f ca="1">_xlfn.IFNA(VLOOKUP($A14,INDIRECT("'W"&amp;L$1&amp;"'!$A$3:$T$1000"),3,FALSE),0)</f>
        <v>0</v>
      </c>
      <c r="M14" s="17">
        <f ca="1">_xlfn.IFNA(VLOOKUP($A14,INDIRECT("'W"&amp;M$1&amp;"'!$A$3:$T$1000"),3,FALSE),0)</f>
        <v>15.74</v>
      </c>
      <c r="N14" s="17">
        <f ca="1">_xlfn.IFNA(VLOOKUP($A14,INDIRECT("'W"&amp;N$1&amp;"'!$A$3:$T$1000"),3,FALSE),0)</f>
        <v>12.36</v>
      </c>
      <c r="O14" s="17">
        <f ca="1">_xlfn.IFNA(VLOOKUP($A14,INDIRECT("'W"&amp;O$1&amp;"'!$A$3:$T$1000"),3,FALSE),0)</f>
        <v>12.44</v>
      </c>
      <c r="P14" s="17">
        <f ca="1">_xlfn.IFNA(VLOOKUP($A14,INDIRECT("'W"&amp;P$1&amp;"'!$A$3:$T$1000"),3,FALSE),0)</f>
        <v>13.32</v>
      </c>
      <c r="Q14" s="17">
        <f ca="1">_xlfn.IFNA(VLOOKUP($A14,INDIRECT("'W"&amp;Q$1&amp;"'!$A$3:$T$1000"),3,FALSE),0)</f>
        <v>4.46</v>
      </c>
      <c r="R14" s="17">
        <f ca="1">_xlfn.IFNA(VLOOKUP($A14,INDIRECT("'W"&amp;R$1&amp;"'!$A$3:$T$1000"),3,FALSE),0)</f>
        <v>21.360000000000003</v>
      </c>
      <c r="S14" s="17">
        <f ca="1">_xlfn.IFNA(VLOOKUP($A14,INDIRECT("'W"&amp;S$1&amp;"'!$A$3:$T$1000"),3,FALSE),0)</f>
        <v>8.3000000000000007</v>
      </c>
      <c r="T14" s="17">
        <f ca="1">_xlfn.IFNA(VLOOKUP($A14,INDIRECT("'W"&amp;T$1&amp;"'!$A$3:$T$1000"),3,FALSE),0)</f>
        <v>26.32</v>
      </c>
      <c r="U14" s="16">
        <f t="shared" ca="1" si="1"/>
        <v>9</v>
      </c>
      <c r="V14" s="16">
        <f t="shared" ca="1" si="2"/>
        <v>266.00000000000006</v>
      </c>
      <c r="W14" s="16"/>
    </row>
    <row r="15" spans="1:23" x14ac:dyDescent="0.2">
      <c r="A15" s="16" t="s">
        <v>1231</v>
      </c>
      <c r="B15" s="16" t="str">
        <f t="shared" ca="1" si="0"/>
        <v>QB</v>
      </c>
      <c r="C15" s="17">
        <f ca="1">_xlfn.IFNA(VLOOKUP($A15,INDIRECT("'W"&amp;C$1&amp;"'!$A$3:$T$1000"),3,FALSE),0)</f>
        <v>8.58</v>
      </c>
      <c r="D15" s="17">
        <f ca="1">_xlfn.IFNA(VLOOKUP($A15,INDIRECT("'W"&amp;D$1&amp;"'!$A$3:$T$1000"),3,FALSE),0)</f>
        <v>15.139999999999999</v>
      </c>
      <c r="E15" s="17">
        <f ca="1">_xlfn.IFNA(VLOOKUP($A15,INDIRECT("'W"&amp;E$1&amp;"'!$A$3:$T$1000"),3,FALSE),0)</f>
        <v>21.040000000000003</v>
      </c>
      <c r="F15" s="17">
        <f ca="1">_xlfn.IFNA(VLOOKUP($A15,INDIRECT("'W"&amp;F$1&amp;"'!$A$3:$T$1000"),3,FALSE),0)</f>
        <v>11.6</v>
      </c>
      <c r="G15" s="17">
        <f ca="1">_xlfn.IFNA(VLOOKUP($A15,INDIRECT("'W"&amp;G$1&amp;"'!$A$3:$T$1000"),3,FALSE),0)</f>
        <v>11.759999999999998</v>
      </c>
      <c r="H15" s="17">
        <f ca="1">_xlfn.IFNA(VLOOKUP($A15,INDIRECT("'W"&amp;H$1&amp;"'!$A$3:$T$1000"),3,FALSE),0)</f>
        <v>17.759999999999998</v>
      </c>
      <c r="I15" s="17">
        <f ca="1">_xlfn.IFNA(VLOOKUP($A15,INDIRECT("'W"&amp;I$1&amp;"'!$A$3:$T$1000"),3,FALSE),0)</f>
        <v>13.040000000000001</v>
      </c>
      <c r="J15" s="17">
        <f ca="1">_xlfn.IFNA(VLOOKUP($A15,INDIRECT("'W"&amp;J$1&amp;"'!$A$3:$T$1000"),3,FALSE),0)</f>
        <v>17.32</v>
      </c>
      <c r="K15" s="17">
        <f ca="1">_xlfn.IFNA(VLOOKUP($A15,INDIRECT("'W"&amp;K$1&amp;"'!$A$3:$T$1000"),3,FALSE),0)</f>
        <v>20.339999999999996</v>
      </c>
      <c r="L15" s="17">
        <f ca="1">_xlfn.IFNA(VLOOKUP($A15,INDIRECT("'W"&amp;L$1&amp;"'!$A$3:$T$1000"),3,FALSE),0)</f>
        <v>4.04</v>
      </c>
      <c r="M15" s="17">
        <f ca="1">_xlfn.IFNA(VLOOKUP($A15,INDIRECT("'W"&amp;M$1&amp;"'!$A$3:$T$1000"),3,FALSE),0)</f>
        <v>16.059999999999999</v>
      </c>
      <c r="N15" s="17">
        <f ca="1">_xlfn.IFNA(VLOOKUP($A15,INDIRECT("'W"&amp;N$1&amp;"'!$A$3:$T$1000"),3,FALSE),0)</f>
        <v>0</v>
      </c>
      <c r="O15" s="17">
        <f ca="1">_xlfn.IFNA(VLOOKUP($A15,INDIRECT("'W"&amp;O$1&amp;"'!$A$3:$T$1000"),3,FALSE),0)</f>
        <v>14</v>
      </c>
      <c r="P15" s="17">
        <f ca="1">_xlfn.IFNA(VLOOKUP($A15,INDIRECT("'W"&amp;P$1&amp;"'!$A$3:$T$1000"),3,FALSE),0)</f>
        <v>17.560000000000002</v>
      </c>
      <c r="Q15" s="17">
        <f ca="1">_xlfn.IFNA(VLOOKUP($A15,INDIRECT("'W"&amp;Q$1&amp;"'!$A$3:$T$1000"),3,FALSE),0)</f>
        <v>30.060000000000002</v>
      </c>
      <c r="R15" s="17">
        <f ca="1">_xlfn.IFNA(VLOOKUP($A15,INDIRECT("'W"&amp;R$1&amp;"'!$A$3:$T$1000"),3,FALSE),0)</f>
        <v>12.84</v>
      </c>
      <c r="S15" s="17">
        <f ca="1">_xlfn.IFNA(VLOOKUP($A15,INDIRECT("'W"&amp;S$1&amp;"'!$A$3:$T$1000"),3,FALSE),0)</f>
        <v>0.48000000000000043</v>
      </c>
      <c r="T15" s="17">
        <f ca="1">_xlfn.IFNA(VLOOKUP($A15,INDIRECT("'W"&amp;T$1&amp;"'!$A$3:$T$1000"),3,FALSE),0)</f>
        <v>24.96</v>
      </c>
      <c r="U15" s="16">
        <f t="shared" ca="1" si="1"/>
        <v>9</v>
      </c>
      <c r="V15" s="16">
        <f t="shared" ca="1" si="2"/>
        <v>256.58</v>
      </c>
      <c r="W15" s="16"/>
    </row>
    <row r="16" spans="1:23" x14ac:dyDescent="0.2">
      <c r="A16" s="16" t="s">
        <v>1232</v>
      </c>
      <c r="B16" s="16" t="str">
        <f t="shared" ca="1" si="0"/>
        <v>QB</v>
      </c>
      <c r="C16" s="17">
        <f ca="1">_xlfn.IFNA(VLOOKUP($A16,INDIRECT("'W"&amp;C$1&amp;"'!$A$3:$T$1000"),3,FALSE),0)</f>
        <v>10.36</v>
      </c>
      <c r="D16" s="17">
        <f ca="1">_xlfn.IFNA(VLOOKUP($A16,INDIRECT("'W"&amp;D$1&amp;"'!$A$3:$T$1000"),3,FALSE),0)</f>
        <v>11</v>
      </c>
      <c r="E16" s="17">
        <f ca="1">_xlfn.IFNA(VLOOKUP($A16,INDIRECT("'W"&amp;E$1&amp;"'!$A$3:$T$1000"),3,FALSE),0)</f>
        <v>9</v>
      </c>
      <c r="F16" s="17">
        <f ca="1">_xlfn.IFNA(VLOOKUP($A16,INDIRECT("'W"&amp;F$1&amp;"'!$A$3:$T$1000"),3,FALSE),0)</f>
        <v>11.16</v>
      </c>
      <c r="G16" s="17">
        <f ca="1">_xlfn.IFNA(VLOOKUP($A16,INDIRECT("'W"&amp;G$1&amp;"'!$A$3:$T$1000"),3,FALSE),0)</f>
        <v>0</v>
      </c>
      <c r="H16" s="17">
        <f ca="1">_xlfn.IFNA(VLOOKUP($A16,INDIRECT("'W"&amp;H$1&amp;"'!$A$3:$T$1000"),3,FALSE),0)</f>
        <v>13.68</v>
      </c>
      <c r="I16" s="17">
        <f ca="1">_xlfn.IFNA(VLOOKUP($A16,INDIRECT("'W"&amp;I$1&amp;"'!$A$3:$T$1000"),3,FALSE),0)</f>
        <v>14.760000000000002</v>
      </c>
      <c r="J16" s="17">
        <f ca="1">_xlfn.IFNA(VLOOKUP($A16,INDIRECT("'W"&amp;J$1&amp;"'!$A$3:$T$1000"),3,FALSE),0)</f>
        <v>24.060000000000002</v>
      </c>
      <c r="K16" s="17">
        <f ca="1">_xlfn.IFNA(VLOOKUP($A16,INDIRECT("'W"&amp;K$1&amp;"'!$A$3:$T$1000"),3,FALSE),0)</f>
        <v>19.48</v>
      </c>
      <c r="L16" s="17">
        <f ca="1">_xlfn.IFNA(VLOOKUP($A16,INDIRECT("'W"&amp;L$1&amp;"'!$A$3:$T$1000"),3,FALSE),0)</f>
        <v>19.760000000000002</v>
      </c>
      <c r="M16" s="17">
        <f ca="1">_xlfn.IFNA(VLOOKUP($A16,INDIRECT("'W"&amp;M$1&amp;"'!$A$3:$T$1000"),3,FALSE),0)</f>
        <v>24.380000000000003</v>
      </c>
      <c r="N16" s="17">
        <f ca="1">_xlfn.IFNA(VLOOKUP($A16,INDIRECT("'W"&amp;N$1&amp;"'!$A$3:$T$1000"),3,FALSE),0)</f>
        <v>17.62</v>
      </c>
      <c r="O16" s="17">
        <f ca="1">_xlfn.IFNA(VLOOKUP($A16,INDIRECT("'W"&amp;O$1&amp;"'!$A$3:$T$1000"),3,FALSE),0)</f>
        <v>7.9799999999999995</v>
      </c>
      <c r="P16" s="17">
        <f ca="1">_xlfn.IFNA(VLOOKUP($A16,INDIRECT("'W"&amp;P$1&amp;"'!$A$3:$T$1000"),3,FALSE),0)</f>
        <v>13.719999999999999</v>
      </c>
      <c r="Q16" s="17">
        <f ca="1">_xlfn.IFNA(VLOOKUP($A16,INDIRECT("'W"&amp;Q$1&amp;"'!$A$3:$T$1000"),3,FALSE),0)</f>
        <v>13.8</v>
      </c>
      <c r="R16" s="17">
        <f ca="1">_xlfn.IFNA(VLOOKUP($A16,INDIRECT("'W"&amp;R$1&amp;"'!$A$3:$T$1000"),3,FALSE),0)</f>
        <v>22.16</v>
      </c>
      <c r="S16" s="17">
        <f ca="1">_xlfn.IFNA(VLOOKUP($A16,INDIRECT("'W"&amp;S$1&amp;"'!$A$3:$T$1000"),3,FALSE),0)</f>
        <v>24.44</v>
      </c>
      <c r="T16" s="17">
        <f ca="1">_xlfn.IFNA(VLOOKUP($A16,INDIRECT("'W"&amp;T$1&amp;"'!$A$3:$T$1000"),3,FALSE),0)</f>
        <v>28.04</v>
      </c>
      <c r="U16" s="16">
        <f t="shared" ca="1" si="1"/>
        <v>8</v>
      </c>
      <c r="V16" s="16">
        <f t="shared" ca="1" si="2"/>
        <v>285.40000000000003</v>
      </c>
      <c r="W16" s="16"/>
    </row>
    <row r="17" spans="1:23" x14ac:dyDescent="0.2">
      <c r="A17" s="16" t="s">
        <v>1233</v>
      </c>
      <c r="B17" s="16" t="str">
        <f t="shared" ca="1" si="0"/>
        <v>QB</v>
      </c>
      <c r="C17" s="17">
        <f ca="1">_xlfn.IFNA(VLOOKUP($A17,INDIRECT("'W"&amp;C$1&amp;"'!$A$3:$T$1000"),3,FALSE),0)</f>
        <v>16.399999999999999</v>
      </c>
      <c r="D17" s="17">
        <f ca="1">_xlfn.IFNA(VLOOKUP($A17,INDIRECT("'W"&amp;D$1&amp;"'!$A$3:$T$1000"),3,FALSE),0)</f>
        <v>0</v>
      </c>
      <c r="E17" s="17">
        <f ca="1">_xlfn.IFNA(VLOOKUP($A17,INDIRECT("'W"&amp;E$1&amp;"'!$A$3:$T$1000"),3,FALSE),0)</f>
        <v>0</v>
      </c>
      <c r="F17" s="17">
        <f ca="1">_xlfn.IFNA(VLOOKUP($A17,INDIRECT("'W"&amp;F$1&amp;"'!$A$3:$T$1000"),3,FALSE),0)</f>
        <v>28.160000000000004</v>
      </c>
      <c r="G17" s="17">
        <f ca="1">_xlfn.IFNA(VLOOKUP($A17,INDIRECT("'W"&amp;G$1&amp;"'!$A$3:$T$1000"),3,FALSE),0)</f>
        <v>15.96</v>
      </c>
      <c r="H17" s="17">
        <f ca="1">_xlfn.IFNA(VLOOKUP($A17,INDIRECT("'W"&amp;H$1&amp;"'!$A$3:$T$1000"),3,FALSE),0)</f>
        <v>25.62</v>
      </c>
      <c r="I17" s="17">
        <f ca="1">_xlfn.IFNA(VLOOKUP($A17,INDIRECT("'W"&amp;I$1&amp;"'!$A$3:$T$1000"),3,FALSE),0)</f>
        <v>16.8</v>
      </c>
      <c r="J17" s="17">
        <f ca="1">_xlfn.IFNA(VLOOKUP($A17,INDIRECT("'W"&amp;J$1&amp;"'!$A$3:$T$1000"),3,FALSE),0)</f>
        <v>5.74</v>
      </c>
      <c r="K17" s="17">
        <f ca="1">_xlfn.IFNA(VLOOKUP($A17,INDIRECT("'W"&amp;K$1&amp;"'!$A$3:$T$1000"),3,FALSE),0)</f>
        <v>10.92</v>
      </c>
      <c r="L17" s="17">
        <f ca="1">_xlfn.IFNA(VLOOKUP($A17,INDIRECT("'W"&amp;L$1&amp;"'!$A$3:$T$1000"),3,FALSE),0)</f>
        <v>0</v>
      </c>
      <c r="M17" s="17">
        <f ca="1">_xlfn.IFNA(VLOOKUP($A17,INDIRECT("'W"&amp;M$1&amp;"'!$A$3:$T$1000"),3,FALSE),0)</f>
        <v>20.240000000000002</v>
      </c>
      <c r="N17" s="17">
        <f ca="1">_xlfn.IFNA(VLOOKUP($A17,INDIRECT("'W"&amp;N$1&amp;"'!$A$3:$T$1000"),3,FALSE),0)</f>
        <v>14.719999999999999</v>
      </c>
      <c r="O17" s="17">
        <f ca="1">_xlfn.IFNA(VLOOKUP($A17,INDIRECT("'W"&amp;O$1&amp;"'!$A$3:$T$1000"),3,FALSE),0)</f>
        <v>18.96</v>
      </c>
      <c r="P17" s="17">
        <f ca="1">_xlfn.IFNA(VLOOKUP($A17,INDIRECT("'W"&amp;P$1&amp;"'!$A$3:$T$1000"),3,FALSE),0)</f>
        <v>14.540000000000001</v>
      </c>
      <c r="Q17" s="17">
        <f ca="1">_xlfn.IFNA(VLOOKUP($A17,INDIRECT("'W"&amp;Q$1&amp;"'!$A$3:$T$1000"),3,FALSE),0)</f>
        <v>17.559999999999999</v>
      </c>
      <c r="R17" s="17">
        <f ca="1">_xlfn.IFNA(VLOOKUP($A17,INDIRECT("'W"&amp;R$1&amp;"'!$A$3:$T$1000"),3,FALSE),0)</f>
        <v>11.48</v>
      </c>
      <c r="S17" s="17">
        <f ca="1">_xlfn.IFNA(VLOOKUP($A17,INDIRECT("'W"&amp;S$1&amp;"'!$A$3:$T$1000"),3,FALSE),0)</f>
        <v>14</v>
      </c>
      <c r="T17" s="17">
        <f ca="1">_xlfn.IFNA(VLOOKUP($A17,INDIRECT("'W"&amp;T$1&amp;"'!$A$3:$T$1000"),3,FALSE),0)</f>
        <v>2.7600000000000002</v>
      </c>
      <c r="U17" s="16">
        <f t="shared" ca="1" si="1"/>
        <v>8</v>
      </c>
      <c r="V17" s="16">
        <f t="shared" ca="1" si="2"/>
        <v>233.85999999999999</v>
      </c>
      <c r="W17" s="16"/>
    </row>
    <row r="18" spans="1:23" x14ac:dyDescent="0.2">
      <c r="A18" s="16" t="s">
        <v>1234</v>
      </c>
      <c r="B18" s="16" t="str">
        <f t="shared" ca="1" si="0"/>
        <v>QB</v>
      </c>
      <c r="C18" s="17">
        <f ca="1">_xlfn.IFNA(VLOOKUP($A18,INDIRECT("'W"&amp;C$1&amp;"'!$A$3:$T$1000"),3,FALSE),0)</f>
        <v>7.2200000000000006</v>
      </c>
      <c r="D18" s="17">
        <f ca="1">_xlfn.IFNA(VLOOKUP($A18,INDIRECT("'W"&amp;D$1&amp;"'!$A$3:$T$1000"),3,FALSE),0)</f>
        <v>7.36</v>
      </c>
      <c r="E18" s="17">
        <f ca="1">_xlfn.IFNA(VLOOKUP($A18,INDIRECT("'W"&amp;E$1&amp;"'!$A$3:$T$1000"),3,FALSE),0)</f>
        <v>17.32</v>
      </c>
      <c r="F18" s="17">
        <f ca="1">_xlfn.IFNA(VLOOKUP($A18,INDIRECT("'W"&amp;F$1&amp;"'!$A$3:$T$1000"),3,FALSE),0)</f>
        <v>11.48</v>
      </c>
      <c r="G18" s="17">
        <f ca="1">_xlfn.IFNA(VLOOKUP($A18,INDIRECT("'W"&amp;G$1&amp;"'!$A$3:$T$1000"),3,FALSE),0)</f>
        <v>23.560000000000002</v>
      </c>
      <c r="H18" s="17">
        <f ca="1">_xlfn.IFNA(VLOOKUP($A18,INDIRECT("'W"&amp;H$1&amp;"'!$A$3:$T$1000"),3,FALSE),0)</f>
        <v>28.64</v>
      </c>
      <c r="I18" s="17">
        <f ca="1">_xlfn.IFNA(VLOOKUP($A18,INDIRECT("'W"&amp;I$1&amp;"'!$A$3:$T$1000"),3,FALSE),0)</f>
        <v>0</v>
      </c>
      <c r="J18" s="17">
        <f ca="1">_xlfn.IFNA(VLOOKUP($A18,INDIRECT("'W"&amp;J$1&amp;"'!$A$3:$T$1000"),3,FALSE),0)</f>
        <v>9.9400000000000013</v>
      </c>
      <c r="K18" s="17">
        <f ca="1">_xlfn.IFNA(VLOOKUP($A18,INDIRECT("'W"&amp;K$1&amp;"'!$A$3:$T$1000"),3,FALSE),0)</f>
        <v>9.18</v>
      </c>
      <c r="L18" s="17">
        <f ca="1">_xlfn.IFNA(VLOOKUP($A18,INDIRECT("'W"&amp;L$1&amp;"'!$A$3:$T$1000"),3,FALSE),0)</f>
        <v>6.3</v>
      </c>
      <c r="M18" s="17">
        <f ca="1">_xlfn.IFNA(VLOOKUP($A18,INDIRECT("'W"&amp;M$1&amp;"'!$A$3:$T$1000"),3,FALSE),0)</f>
        <v>16.240000000000002</v>
      </c>
      <c r="N18" s="17">
        <f ca="1">_xlfn.IFNA(VLOOKUP($A18,INDIRECT("'W"&amp;N$1&amp;"'!$A$3:$T$1000"),3,FALSE),0)</f>
        <v>26.900000000000002</v>
      </c>
      <c r="O18" s="17">
        <f ca="1">_xlfn.IFNA(VLOOKUP($A18,INDIRECT("'W"&amp;O$1&amp;"'!$A$3:$T$1000"),3,FALSE),0)</f>
        <v>26.14</v>
      </c>
      <c r="P18" s="17">
        <f ca="1">_xlfn.IFNA(VLOOKUP($A18,INDIRECT("'W"&amp;P$1&amp;"'!$A$3:$T$1000"),3,FALSE),0)</f>
        <v>14.059999999999999</v>
      </c>
      <c r="Q18" s="17">
        <f ca="1">_xlfn.IFNA(VLOOKUP($A18,INDIRECT("'W"&amp;Q$1&amp;"'!$A$3:$T$1000"),3,FALSE),0)</f>
        <v>9.9400000000000013</v>
      </c>
      <c r="R18" s="17">
        <f ca="1">_xlfn.IFNA(VLOOKUP($A18,INDIRECT("'W"&amp;R$1&amp;"'!$A$3:$T$1000"),3,FALSE),0)</f>
        <v>22.759999999999998</v>
      </c>
      <c r="S18" s="17">
        <f ca="1">_xlfn.IFNA(VLOOKUP($A18,INDIRECT("'W"&amp;S$1&amp;"'!$A$3:$T$1000"),3,FALSE),0)</f>
        <v>6.58</v>
      </c>
      <c r="T18" s="17">
        <f ca="1">_xlfn.IFNA(VLOOKUP($A18,INDIRECT("'W"&amp;T$1&amp;"'!$A$3:$T$1000"),3,FALSE),0)</f>
        <v>10.92</v>
      </c>
      <c r="U18" s="16">
        <f t="shared" ca="1" si="1"/>
        <v>7</v>
      </c>
      <c r="V18" s="16">
        <f t="shared" ca="1" si="2"/>
        <v>254.53999999999996</v>
      </c>
      <c r="W18" s="16"/>
    </row>
    <row r="19" spans="1:23" x14ac:dyDescent="0.2">
      <c r="A19" s="16" t="s">
        <v>1235</v>
      </c>
      <c r="B19" s="16" t="str">
        <f t="shared" ca="1" si="0"/>
        <v>QB</v>
      </c>
      <c r="C19" s="17">
        <f ca="1">_xlfn.IFNA(VLOOKUP($A19,INDIRECT("'W"&amp;C$1&amp;"'!$A$3:$T$1000"),3,FALSE),0)</f>
        <v>0</v>
      </c>
      <c r="D19" s="17">
        <f ca="1">_xlfn.IFNA(VLOOKUP($A19,INDIRECT("'W"&amp;D$1&amp;"'!$A$3:$T$1000"),3,FALSE),0)</f>
        <v>0</v>
      </c>
      <c r="E19" s="17">
        <f ca="1">_xlfn.IFNA(VLOOKUP($A19,INDIRECT("'W"&amp;E$1&amp;"'!$A$3:$T$1000"),3,FALSE),0)</f>
        <v>2.08</v>
      </c>
      <c r="F19" s="17">
        <f ca="1">_xlfn.IFNA(VLOOKUP($A19,INDIRECT("'W"&amp;F$1&amp;"'!$A$3:$T$1000"),3,FALSE),0)</f>
        <v>0</v>
      </c>
      <c r="G19" s="17">
        <f ca="1">_xlfn.IFNA(VLOOKUP($A19,INDIRECT("'W"&amp;G$1&amp;"'!$A$3:$T$1000"),3,FALSE),0)</f>
        <v>0</v>
      </c>
      <c r="H19" s="17">
        <f ca="1">_xlfn.IFNA(VLOOKUP($A19,INDIRECT("'W"&amp;H$1&amp;"'!$A$3:$T$1000"),3,FALSE),0)</f>
        <v>19.52</v>
      </c>
      <c r="I19" s="17">
        <f ca="1">_xlfn.IFNA(VLOOKUP($A19,INDIRECT("'W"&amp;I$1&amp;"'!$A$3:$T$1000"),3,FALSE),0)</f>
        <v>20.84</v>
      </c>
      <c r="J19" s="17">
        <f ca="1">_xlfn.IFNA(VLOOKUP($A19,INDIRECT("'W"&amp;J$1&amp;"'!$A$3:$T$1000"),3,FALSE),0)</f>
        <v>11.52</v>
      </c>
      <c r="K19" s="17">
        <f ca="1">_xlfn.IFNA(VLOOKUP($A19,INDIRECT("'W"&amp;K$1&amp;"'!$A$3:$T$1000"),3,FALSE),0)</f>
        <v>15.740000000000002</v>
      </c>
      <c r="L19" s="17">
        <f ca="1">_xlfn.IFNA(VLOOKUP($A19,INDIRECT("'W"&amp;L$1&amp;"'!$A$3:$T$1000"),3,FALSE),0)</f>
        <v>11.76</v>
      </c>
      <c r="M19" s="17">
        <f ca="1">_xlfn.IFNA(VLOOKUP($A19,INDIRECT("'W"&amp;M$1&amp;"'!$A$3:$T$1000"),3,FALSE),0)</f>
        <v>17.98</v>
      </c>
      <c r="N19" s="17">
        <f ca="1">_xlfn.IFNA(VLOOKUP($A19,INDIRECT("'W"&amp;N$1&amp;"'!$A$3:$T$1000"),3,FALSE),0)</f>
        <v>13.48</v>
      </c>
      <c r="O19" s="17">
        <f ca="1">_xlfn.IFNA(VLOOKUP($A19,INDIRECT("'W"&amp;O$1&amp;"'!$A$3:$T$1000"),3,FALSE),0)</f>
        <v>19.420000000000002</v>
      </c>
      <c r="P19" s="17">
        <f ca="1">_xlfn.IFNA(VLOOKUP($A19,INDIRECT("'W"&amp;P$1&amp;"'!$A$3:$T$1000"),3,FALSE),0)</f>
        <v>0</v>
      </c>
      <c r="Q19" s="17">
        <f ca="1">_xlfn.IFNA(VLOOKUP($A19,INDIRECT("'W"&amp;Q$1&amp;"'!$A$3:$T$1000"),3,FALSE),0)</f>
        <v>17.48</v>
      </c>
      <c r="R19" s="17">
        <f ca="1">_xlfn.IFNA(VLOOKUP($A19,INDIRECT("'W"&amp;R$1&amp;"'!$A$3:$T$1000"),3,FALSE),0)</f>
        <v>17.439999999999998</v>
      </c>
      <c r="S19" s="17">
        <f ca="1">_xlfn.IFNA(VLOOKUP($A19,INDIRECT("'W"&amp;S$1&amp;"'!$A$3:$T$1000"),3,FALSE),0)</f>
        <v>9.879999999999999</v>
      </c>
      <c r="T19" s="17">
        <f ca="1">_xlfn.IFNA(VLOOKUP($A19,INDIRECT("'W"&amp;T$1&amp;"'!$A$3:$T$1000"),3,FALSE),0)</f>
        <v>0</v>
      </c>
      <c r="U19" s="16">
        <f t="shared" ca="1" si="1"/>
        <v>7</v>
      </c>
      <c r="V19" s="16">
        <f t="shared" ca="1" si="2"/>
        <v>177.14</v>
      </c>
      <c r="W19" s="16"/>
    </row>
    <row r="20" spans="1:23" x14ac:dyDescent="0.2">
      <c r="A20" s="16" t="s">
        <v>1236</v>
      </c>
      <c r="B20" s="16" t="str">
        <f t="shared" ca="1" si="0"/>
        <v>QB</v>
      </c>
      <c r="C20" s="17">
        <f ca="1">_xlfn.IFNA(VLOOKUP($A20,INDIRECT("'W"&amp;C$1&amp;"'!$A$3:$T$1000"),3,FALSE),0)</f>
        <v>18.66</v>
      </c>
      <c r="D20" s="17">
        <f ca="1">_xlfn.IFNA(VLOOKUP($A20,INDIRECT("'W"&amp;D$1&amp;"'!$A$3:$T$1000"),3,FALSE),0)</f>
        <v>14.3</v>
      </c>
      <c r="E20" s="17">
        <f ca="1">_xlfn.IFNA(VLOOKUP($A20,INDIRECT("'W"&amp;E$1&amp;"'!$A$3:$T$1000"),3,FALSE),0)</f>
        <v>9.8000000000000007</v>
      </c>
      <c r="F20" s="17">
        <f ca="1">_xlfn.IFNA(VLOOKUP($A20,INDIRECT("'W"&amp;F$1&amp;"'!$A$3:$T$1000"),3,FALSE),0)</f>
        <v>23.5</v>
      </c>
      <c r="G20" s="17">
        <f ca="1">_xlfn.IFNA(VLOOKUP($A20,INDIRECT("'W"&amp;G$1&amp;"'!$A$3:$T$1000"),3,FALSE),0)</f>
        <v>15.940000000000001</v>
      </c>
      <c r="H20" s="17">
        <f ca="1">_xlfn.IFNA(VLOOKUP($A20,INDIRECT("'W"&amp;H$1&amp;"'!$A$3:$T$1000"),3,FALSE),0)</f>
        <v>18.38</v>
      </c>
      <c r="I20" s="17">
        <f ca="1">_xlfn.IFNA(VLOOKUP($A20,INDIRECT("'W"&amp;I$1&amp;"'!$A$3:$T$1000"),3,FALSE),0)</f>
        <v>5.34</v>
      </c>
      <c r="J20" s="17">
        <f ca="1">_xlfn.IFNA(VLOOKUP($A20,INDIRECT("'W"&amp;J$1&amp;"'!$A$3:$T$1000"),3,FALSE),0)</f>
        <v>12.4</v>
      </c>
      <c r="K20" s="17">
        <f ca="1">_xlfn.IFNA(VLOOKUP($A20,INDIRECT("'W"&amp;K$1&amp;"'!$A$3:$T$1000"),3,FALSE),0)</f>
        <v>11.540000000000001</v>
      </c>
      <c r="L20" s="17">
        <f ca="1">_xlfn.IFNA(VLOOKUP($A20,INDIRECT("'W"&amp;L$1&amp;"'!$A$3:$T$1000"),3,FALSE),0)</f>
        <v>9.7799999999999994</v>
      </c>
      <c r="M20" s="17">
        <f ca="1">_xlfn.IFNA(VLOOKUP($A20,INDIRECT("'W"&amp;M$1&amp;"'!$A$3:$T$1000"),3,FALSE),0)</f>
        <v>10.879999999999999</v>
      </c>
      <c r="N20" s="17">
        <f ca="1">_xlfn.IFNA(VLOOKUP($A20,INDIRECT("'W"&amp;N$1&amp;"'!$A$3:$T$1000"),3,FALSE),0)</f>
        <v>15.680000000000003</v>
      </c>
      <c r="O20" s="17">
        <f ca="1">_xlfn.IFNA(VLOOKUP($A20,INDIRECT("'W"&amp;O$1&amp;"'!$A$3:$T$1000"),3,FALSE),0)</f>
        <v>14.379999999999999</v>
      </c>
      <c r="P20" s="17">
        <f ca="1">_xlfn.IFNA(VLOOKUP($A20,INDIRECT("'W"&amp;P$1&amp;"'!$A$3:$T$1000"),3,FALSE),0)</f>
        <v>0</v>
      </c>
      <c r="Q20" s="17">
        <f ca="1">_xlfn.IFNA(VLOOKUP($A20,INDIRECT("'W"&amp;Q$1&amp;"'!$A$3:$T$1000"),3,FALSE),0)</f>
        <v>11.64</v>
      </c>
      <c r="R20" s="17">
        <f ca="1">_xlfn.IFNA(VLOOKUP($A20,INDIRECT("'W"&amp;R$1&amp;"'!$A$3:$T$1000"),3,FALSE),0)</f>
        <v>16.059999999999999</v>
      </c>
      <c r="S20" s="17">
        <f ca="1">_xlfn.IFNA(VLOOKUP($A20,INDIRECT("'W"&amp;S$1&amp;"'!$A$3:$T$1000"),3,FALSE),0)</f>
        <v>6.1000000000000005</v>
      </c>
      <c r="T20" s="17">
        <f ca="1">_xlfn.IFNA(VLOOKUP($A20,INDIRECT("'W"&amp;T$1&amp;"'!$A$3:$T$1000"),3,FALSE),0)</f>
        <v>6</v>
      </c>
      <c r="U20" s="16">
        <f t="shared" ca="1" si="1"/>
        <v>6</v>
      </c>
      <c r="V20" s="16">
        <f t="shared" ca="1" si="2"/>
        <v>220.38000000000002</v>
      </c>
      <c r="W20" s="16"/>
    </row>
    <row r="21" spans="1:23" x14ac:dyDescent="0.2">
      <c r="A21" s="16" t="s">
        <v>1237</v>
      </c>
      <c r="B21" s="16" t="str">
        <f t="shared" ca="1" si="0"/>
        <v>QB</v>
      </c>
      <c r="C21" s="17">
        <f ca="1">_xlfn.IFNA(VLOOKUP($A21,INDIRECT("'W"&amp;C$1&amp;"'!$A$3:$T$1000"),3,FALSE),0)</f>
        <v>14.68</v>
      </c>
      <c r="D21" s="17">
        <f ca="1">_xlfn.IFNA(VLOOKUP($A21,INDIRECT("'W"&amp;D$1&amp;"'!$A$3:$T$1000"),3,FALSE),0)</f>
        <v>6.6400000000000006</v>
      </c>
      <c r="E21" s="17">
        <f ca="1">_xlfn.IFNA(VLOOKUP($A21,INDIRECT("'W"&amp;E$1&amp;"'!$A$3:$T$1000"),3,FALSE),0)</f>
        <v>12.84</v>
      </c>
      <c r="F21" s="17">
        <f ca="1">_xlfn.IFNA(VLOOKUP($A21,INDIRECT("'W"&amp;F$1&amp;"'!$A$3:$T$1000"),3,FALSE),0)</f>
        <v>4.8600000000000012</v>
      </c>
      <c r="G21" s="17">
        <f ca="1">_xlfn.IFNA(VLOOKUP($A21,INDIRECT("'W"&amp;G$1&amp;"'!$A$3:$T$1000"),3,FALSE),0)</f>
        <v>12.4</v>
      </c>
      <c r="H21" s="17">
        <f ca="1">_xlfn.IFNA(VLOOKUP($A21,INDIRECT("'W"&amp;H$1&amp;"'!$A$3:$T$1000"),3,FALSE),0)</f>
        <v>0</v>
      </c>
      <c r="I21" s="17">
        <f ca="1">_xlfn.IFNA(VLOOKUP($A21,INDIRECT("'W"&amp;I$1&amp;"'!$A$3:$T$1000"),3,FALSE),0)</f>
        <v>3.96</v>
      </c>
      <c r="J21" s="17">
        <f ca="1">_xlfn.IFNA(VLOOKUP($A21,INDIRECT("'W"&amp;J$1&amp;"'!$A$3:$T$1000"),3,FALSE),0)</f>
        <v>24.76</v>
      </c>
      <c r="K21" s="17">
        <f ca="1">_xlfn.IFNA(VLOOKUP($A21,INDIRECT("'W"&amp;K$1&amp;"'!$A$3:$T$1000"),3,FALSE),0)</f>
        <v>17.920000000000002</v>
      </c>
      <c r="L21" s="17">
        <f ca="1">_xlfn.IFNA(VLOOKUP($A21,INDIRECT("'W"&amp;L$1&amp;"'!$A$3:$T$1000"),3,FALSE),0)</f>
        <v>9.7200000000000006</v>
      </c>
      <c r="M21" s="17">
        <f ca="1">_xlfn.IFNA(VLOOKUP($A21,INDIRECT("'W"&amp;M$1&amp;"'!$A$3:$T$1000"),3,FALSE),0)</f>
        <v>27.8</v>
      </c>
      <c r="N21" s="17">
        <f ca="1">_xlfn.IFNA(VLOOKUP($A21,INDIRECT("'W"&amp;N$1&amp;"'!$A$3:$T$1000"),3,FALSE),0)</f>
        <v>19.22</v>
      </c>
      <c r="O21" s="17">
        <f ca="1">_xlfn.IFNA(VLOOKUP($A21,INDIRECT("'W"&amp;O$1&amp;"'!$A$3:$T$1000"),3,FALSE),0)</f>
        <v>15.620000000000001</v>
      </c>
      <c r="P21" s="17">
        <f ca="1">_xlfn.IFNA(VLOOKUP($A21,INDIRECT("'W"&amp;P$1&amp;"'!$A$3:$T$1000"),3,FALSE),0)</f>
        <v>20.8</v>
      </c>
      <c r="Q21" s="17">
        <f ca="1">_xlfn.IFNA(VLOOKUP($A21,INDIRECT("'W"&amp;Q$1&amp;"'!$A$3:$T$1000"),3,FALSE),0)</f>
        <v>8.2000000000000011</v>
      </c>
      <c r="R21" s="17">
        <f ca="1">_xlfn.IFNA(VLOOKUP($A21,INDIRECT("'W"&amp;R$1&amp;"'!$A$3:$T$1000"),3,FALSE),0)</f>
        <v>6</v>
      </c>
      <c r="S21" s="17">
        <f ca="1">_xlfn.IFNA(VLOOKUP($A21,INDIRECT("'W"&amp;S$1&amp;"'!$A$3:$T$1000"),3,FALSE),0)</f>
        <v>9.16</v>
      </c>
      <c r="T21" s="17">
        <f ca="1">_xlfn.IFNA(VLOOKUP($A21,INDIRECT("'W"&amp;T$1&amp;"'!$A$3:$T$1000"),3,FALSE),0)</f>
        <v>0</v>
      </c>
      <c r="U21" s="16">
        <f t="shared" ca="1" si="1"/>
        <v>6</v>
      </c>
      <c r="V21" s="16">
        <f t="shared" ca="1" si="2"/>
        <v>214.58</v>
      </c>
      <c r="W21" s="16"/>
    </row>
    <row r="22" spans="1:23" x14ac:dyDescent="0.2">
      <c r="A22" s="16" t="s">
        <v>1238</v>
      </c>
      <c r="B22" s="16" t="str">
        <f t="shared" ca="1" si="0"/>
        <v>QB</v>
      </c>
      <c r="C22" s="17">
        <f ca="1">_xlfn.IFNA(VLOOKUP($A22,INDIRECT("'W"&amp;C$1&amp;"'!$A$3:$T$1000"),3,FALSE),0)</f>
        <v>18.62</v>
      </c>
      <c r="D22" s="17">
        <f ca="1">_xlfn.IFNA(VLOOKUP($A22,INDIRECT("'W"&amp;D$1&amp;"'!$A$3:$T$1000"),3,FALSE),0)</f>
        <v>5.5000000000000009</v>
      </c>
      <c r="E22" s="17">
        <f ca="1">_xlfn.IFNA(VLOOKUP($A22,INDIRECT("'W"&amp;E$1&amp;"'!$A$3:$T$1000"),3,FALSE),0)</f>
        <v>0</v>
      </c>
      <c r="F22" s="17">
        <f ca="1">_xlfn.IFNA(VLOOKUP($A22,INDIRECT("'W"&amp;F$1&amp;"'!$A$3:$T$1000"),3,FALSE),0)</f>
        <v>0</v>
      </c>
      <c r="G22" s="17">
        <f ca="1">_xlfn.IFNA(VLOOKUP($A22,INDIRECT("'W"&amp;G$1&amp;"'!$A$3:$T$1000"),3,FALSE),0)</f>
        <v>0</v>
      </c>
      <c r="H22" s="17">
        <f ca="1">_xlfn.IFNA(VLOOKUP($A22,INDIRECT("'W"&amp;H$1&amp;"'!$A$3:$T$1000"),3,FALSE),0)</f>
        <v>0</v>
      </c>
      <c r="I22" s="17">
        <f ca="1">_xlfn.IFNA(VLOOKUP($A22,INDIRECT("'W"&amp;I$1&amp;"'!$A$3:$T$1000"),3,FALSE),0)</f>
        <v>0</v>
      </c>
      <c r="J22" s="17">
        <f ca="1">_xlfn.IFNA(VLOOKUP($A22,INDIRECT("'W"&amp;J$1&amp;"'!$A$3:$T$1000"),3,FALSE),0)</f>
        <v>14.66</v>
      </c>
      <c r="K22" s="17">
        <f ca="1">_xlfn.IFNA(VLOOKUP($A22,INDIRECT("'W"&amp;K$1&amp;"'!$A$3:$T$1000"),3,FALSE),0)</f>
        <v>17.540000000000003</v>
      </c>
      <c r="L22" s="17">
        <f ca="1">_xlfn.IFNA(VLOOKUP($A22,INDIRECT("'W"&amp;L$1&amp;"'!$A$3:$T$1000"),3,FALSE),0)</f>
        <v>8.18</v>
      </c>
      <c r="M22" s="17">
        <f ca="1">_xlfn.IFNA(VLOOKUP($A22,INDIRECT("'W"&amp;M$1&amp;"'!$A$3:$T$1000"),3,FALSE),0)</f>
        <v>23.52</v>
      </c>
      <c r="N22" s="17">
        <f ca="1">_xlfn.IFNA(VLOOKUP($A22,INDIRECT("'W"&amp;N$1&amp;"'!$A$3:$T$1000"),3,FALSE),0)</f>
        <v>28.48</v>
      </c>
      <c r="O22" s="17">
        <f ca="1">_xlfn.IFNA(VLOOKUP($A22,INDIRECT("'W"&amp;O$1&amp;"'!$A$3:$T$1000"),3,FALSE),0)</f>
        <v>25.200000000000003</v>
      </c>
      <c r="P22" s="17">
        <f ca="1">_xlfn.IFNA(VLOOKUP($A22,INDIRECT("'W"&amp;P$1&amp;"'!$A$3:$T$1000"),3,FALSE),0)</f>
        <v>23.540000000000003</v>
      </c>
      <c r="Q22" s="17">
        <f ca="1">_xlfn.IFNA(VLOOKUP($A22,INDIRECT("'W"&amp;Q$1&amp;"'!$A$3:$T$1000"),3,FALSE),0)</f>
        <v>3.84</v>
      </c>
      <c r="R22" s="17">
        <f ca="1">_xlfn.IFNA(VLOOKUP($A22,INDIRECT("'W"&amp;R$1&amp;"'!$A$3:$T$1000"),3,FALSE),0)</f>
        <v>12.5</v>
      </c>
      <c r="S22" s="17">
        <f ca="1">_xlfn.IFNA(VLOOKUP($A22,INDIRECT("'W"&amp;S$1&amp;"'!$A$3:$T$1000"),3,FALSE),0)</f>
        <v>0</v>
      </c>
      <c r="T22" s="17">
        <f ca="1">_xlfn.IFNA(VLOOKUP($A22,INDIRECT("'W"&amp;T$1&amp;"'!$A$3:$T$1000"),3,FALSE),0)</f>
        <v>0</v>
      </c>
      <c r="U22" s="16">
        <f t="shared" ca="1" si="1"/>
        <v>6</v>
      </c>
      <c r="V22" s="16">
        <f t="shared" ca="1" si="2"/>
        <v>181.57999999999998</v>
      </c>
      <c r="W22" s="16"/>
    </row>
    <row r="23" spans="1:23" x14ac:dyDescent="0.2">
      <c r="A23" s="16" t="s">
        <v>1239</v>
      </c>
      <c r="B23" s="16" t="str">
        <f t="shared" ca="1" si="0"/>
        <v>QB</v>
      </c>
      <c r="C23" s="17">
        <f ca="1">_xlfn.IFNA(VLOOKUP($A23,INDIRECT("'W"&amp;C$1&amp;"'!$A$3:$T$1000"),3,FALSE),0)</f>
        <v>0</v>
      </c>
      <c r="D23" s="17">
        <f ca="1">_xlfn.IFNA(VLOOKUP($A23,INDIRECT("'W"&amp;D$1&amp;"'!$A$3:$T$1000"),3,FALSE),0)</f>
        <v>0</v>
      </c>
      <c r="E23" s="17">
        <f ca="1">_xlfn.IFNA(VLOOKUP($A23,INDIRECT("'W"&amp;E$1&amp;"'!$A$3:$T$1000"),3,FALSE),0)</f>
        <v>0</v>
      </c>
      <c r="F23" s="17">
        <f ca="1">_xlfn.IFNA(VLOOKUP($A23,INDIRECT("'W"&amp;F$1&amp;"'!$A$3:$T$1000"),3,FALSE),0)</f>
        <v>0</v>
      </c>
      <c r="G23" s="17">
        <f ca="1">_xlfn.IFNA(VLOOKUP($A23,INDIRECT("'W"&amp;G$1&amp;"'!$A$3:$T$1000"),3,FALSE),0)</f>
        <v>0</v>
      </c>
      <c r="H23" s="17">
        <f ca="1">_xlfn.IFNA(VLOOKUP($A23,INDIRECT("'W"&amp;H$1&amp;"'!$A$3:$T$1000"),3,FALSE),0)</f>
        <v>0</v>
      </c>
      <c r="I23" s="17">
        <f ca="1">_xlfn.IFNA(VLOOKUP($A23,INDIRECT("'W"&amp;I$1&amp;"'!$A$3:$T$1000"),3,FALSE),0)</f>
        <v>24.860000000000003</v>
      </c>
      <c r="J23" s="17">
        <f ca="1">_xlfn.IFNA(VLOOKUP($A23,INDIRECT("'W"&amp;J$1&amp;"'!$A$3:$T$1000"),3,FALSE),0)</f>
        <v>13.82</v>
      </c>
      <c r="K23" s="17">
        <f ca="1">_xlfn.IFNA(VLOOKUP($A23,INDIRECT("'W"&amp;K$1&amp;"'!$A$3:$T$1000"),3,FALSE),0)</f>
        <v>0</v>
      </c>
      <c r="L23" s="17">
        <f ca="1">_xlfn.IFNA(VLOOKUP($A23,INDIRECT("'W"&amp;L$1&amp;"'!$A$3:$T$1000"),3,FALSE),0)</f>
        <v>18.100000000000001</v>
      </c>
      <c r="M23" s="17">
        <f ca="1">_xlfn.IFNA(VLOOKUP($A23,INDIRECT("'W"&amp;M$1&amp;"'!$A$3:$T$1000"),3,FALSE),0)</f>
        <v>6.2999999999999989</v>
      </c>
      <c r="N23" s="17">
        <f ca="1">_xlfn.IFNA(VLOOKUP($A23,INDIRECT("'W"&amp;N$1&amp;"'!$A$3:$T$1000"),3,FALSE),0)</f>
        <v>13.8</v>
      </c>
      <c r="O23" s="17">
        <f ca="1">_xlfn.IFNA(VLOOKUP($A23,INDIRECT("'W"&amp;O$1&amp;"'!$A$3:$T$1000"),3,FALSE),0)</f>
        <v>26.86</v>
      </c>
      <c r="P23" s="17">
        <f ca="1">_xlfn.IFNA(VLOOKUP($A23,INDIRECT("'W"&amp;P$1&amp;"'!$A$3:$T$1000"),3,FALSE),0)</f>
        <v>16.02</v>
      </c>
      <c r="Q23" s="17">
        <f ca="1">_xlfn.IFNA(VLOOKUP($A23,INDIRECT("'W"&amp;Q$1&amp;"'!$A$3:$T$1000"),3,FALSE),0)</f>
        <v>8.4200000000000017</v>
      </c>
      <c r="R23" s="17">
        <f ca="1">_xlfn.IFNA(VLOOKUP($A23,INDIRECT("'W"&amp;R$1&amp;"'!$A$3:$T$1000"),3,FALSE),0)</f>
        <v>15.379999999999999</v>
      </c>
      <c r="S23" s="17">
        <f ca="1">_xlfn.IFNA(VLOOKUP($A23,INDIRECT("'W"&amp;S$1&amp;"'!$A$3:$T$1000"),3,FALSE),0)</f>
        <v>17.7</v>
      </c>
      <c r="T23" s="17">
        <f ca="1">_xlfn.IFNA(VLOOKUP($A23,INDIRECT("'W"&amp;T$1&amp;"'!$A$3:$T$1000"),3,FALSE),0)</f>
        <v>11.52</v>
      </c>
      <c r="U23" s="16">
        <f t="shared" ca="1" si="1"/>
        <v>6</v>
      </c>
      <c r="V23" s="16">
        <f t="shared" ca="1" si="2"/>
        <v>172.78</v>
      </c>
      <c r="W23" s="16"/>
    </row>
    <row r="24" spans="1:23" x14ac:dyDescent="0.2">
      <c r="A24" s="16" t="s">
        <v>1240</v>
      </c>
      <c r="B24" s="16" t="str">
        <f t="shared" ca="1" si="0"/>
        <v>QB</v>
      </c>
      <c r="C24" s="17">
        <f ca="1">_xlfn.IFNA(VLOOKUP($A24,INDIRECT("'W"&amp;C$1&amp;"'!$A$3:$T$1000"),3,FALSE),0)</f>
        <v>9.64</v>
      </c>
      <c r="D24" s="17">
        <f ca="1">_xlfn.IFNA(VLOOKUP($A24,INDIRECT("'W"&amp;D$1&amp;"'!$A$3:$T$1000"),3,FALSE),0)</f>
        <v>1.96</v>
      </c>
      <c r="E24" s="17">
        <f ca="1">_xlfn.IFNA(VLOOKUP($A24,INDIRECT("'W"&amp;E$1&amp;"'!$A$3:$T$1000"),3,FALSE),0)</f>
        <v>0</v>
      </c>
      <c r="F24" s="17">
        <f ca="1">_xlfn.IFNA(VLOOKUP($A24,INDIRECT("'W"&amp;F$1&amp;"'!$A$3:$T$1000"),3,FALSE),0)</f>
        <v>0</v>
      </c>
      <c r="G24" s="17">
        <f ca="1">_xlfn.IFNA(VLOOKUP($A24,INDIRECT("'W"&amp;G$1&amp;"'!$A$3:$T$1000"),3,FALSE),0)</f>
        <v>3.12</v>
      </c>
      <c r="H24" s="17">
        <f ca="1">_xlfn.IFNA(VLOOKUP($A24,INDIRECT("'W"&amp;H$1&amp;"'!$A$3:$T$1000"),3,FALSE),0)</f>
        <v>0</v>
      </c>
      <c r="I24" s="17">
        <f ca="1">_xlfn.IFNA(VLOOKUP($A24,INDIRECT("'W"&amp;I$1&amp;"'!$A$3:$T$1000"),3,FALSE),0)</f>
        <v>-0.16</v>
      </c>
      <c r="J24" s="17">
        <f ca="1">_xlfn.IFNA(VLOOKUP($A24,INDIRECT("'W"&amp;J$1&amp;"'!$A$3:$T$1000"),3,FALSE),0)</f>
        <v>13.56</v>
      </c>
      <c r="K24" s="17">
        <f ca="1">_xlfn.IFNA(VLOOKUP($A24,INDIRECT("'W"&amp;K$1&amp;"'!$A$3:$T$1000"),3,FALSE),0)</f>
        <v>9.74</v>
      </c>
      <c r="L24" s="17">
        <f ca="1">_xlfn.IFNA(VLOOKUP($A24,INDIRECT("'W"&amp;L$1&amp;"'!$A$3:$T$1000"),3,FALSE),0)</f>
        <v>12.04</v>
      </c>
      <c r="M24" s="17">
        <f ca="1">_xlfn.IFNA(VLOOKUP($A24,INDIRECT("'W"&amp;M$1&amp;"'!$A$3:$T$1000"),3,FALSE),0)</f>
        <v>0</v>
      </c>
      <c r="N24" s="17">
        <f ca="1">_xlfn.IFNA(VLOOKUP($A24,INDIRECT("'W"&amp;N$1&amp;"'!$A$3:$T$1000"),3,FALSE),0)</f>
        <v>16.52</v>
      </c>
      <c r="O24" s="17">
        <f ca="1">_xlfn.IFNA(VLOOKUP($A24,INDIRECT("'W"&amp;O$1&amp;"'!$A$3:$T$1000"),3,FALSE),0)</f>
        <v>23.62</v>
      </c>
      <c r="P24" s="17">
        <f ca="1">_xlfn.IFNA(VLOOKUP($A24,INDIRECT("'W"&amp;P$1&amp;"'!$A$3:$T$1000"),3,FALSE),0)</f>
        <v>12.540000000000001</v>
      </c>
      <c r="Q24" s="17">
        <f ca="1">_xlfn.IFNA(VLOOKUP($A24,INDIRECT("'W"&amp;Q$1&amp;"'!$A$3:$T$1000"),3,FALSE),0)</f>
        <v>11.96</v>
      </c>
      <c r="R24" s="17">
        <f ca="1">_xlfn.IFNA(VLOOKUP($A24,INDIRECT("'W"&amp;R$1&amp;"'!$A$3:$T$1000"),3,FALSE),0)</f>
        <v>27.12</v>
      </c>
      <c r="S24" s="17">
        <f ca="1">_xlfn.IFNA(VLOOKUP($A24,INDIRECT("'W"&amp;S$1&amp;"'!$A$3:$T$1000"),3,FALSE),0)</f>
        <v>16.920000000000002</v>
      </c>
      <c r="T24" s="17">
        <f ca="1">_xlfn.IFNA(VLOOKUP($A24,INDIRECT("'W"&amp;T$1&amp;"'!$A$3:$T$1000"),3,FALSE),0)</f>
        <v>36.44</v>
      </c>
      <c r="U24" s="16">
        <f t="shared" ca="1" si="1"/>
        <v>5</v>
      </c>
      <c r="V24" s="16">
        <f t="shared" ca="1" si="2"/>
        <v>195.02000000000004</v>
      </c>
      <c r="W24" s="16"/>
    </row>
    <row r="25" spans="1:23" x14ac:dyDescent="0.2">
      <c r="A25" s="16" t="s">
        <v>1241</v>
      </c>
      <c r="B25" s="16" t="str">
        <f t="shared" ca="1" si="0"/>
        <v>QB</v>
      </c>
      <c r="C25" s="17">
        <f ca="1">_xlfn.IFNA(VLOOKUP($A25,INDIRECT("'W"&amp;C$1&amp;"'!$A$3:$T$1000"),3,FALSE),0)</f>
        <v>11.280000000000001</v>
      </c>
      <c r="D25" s="17">
        <f ca="1">_xlfn.IFNA(VLOOKUP($A25,INDIRECT("'W"&amp;D$1&amp;"'!$A$3:$T$1000"),3,FALSE),0)</f>
        <v>13.3</v>
      </c>
      <c r="E25" s="17">
        <f ca="1">_xlfn.IFNA(VLOOKUP($A25,INDIRECT("'W"&amp;E$1&amp;"'!$A$3:$T$1000"),3,FALSE),0)</f>
        <v>9.4200000000000017</v>
      </c>
      <c r="F25" s="17">
        <f ca="1">_xlfn.IFNA(VLOOKUP($A25,INDIRECT("'W"&amp;F$1&amp;"'!$A$3:$T$1000"),3,FALSE),0)</f>
        <v>14.76</v>
      </c>
      <c r="G25" s="17">
        <f ca="1">_xlfn.IFNA(VLOOKUP($A25,INDIRECT("'W"&amp;G$1&amp;"'!$A$3:$T$1000"),3,FALSE),0)</f>
        <v>21.24</v>
      </c>
      <c r="H25" s="17">
        <f ca="1">_xlfn.IFNA(VLOOKUP($A25,INDIRECT("'W"&amp;H$1&amp;"'!$A$3:$T$1000"),3,FALSE),0)</f>
        <v>17.059999999999999</v>
      </c>
      <c r="I25" s="17">
        <f ca="1">_xlfn.IFNA(VLOOKUP($A25,INDIRECT("'W"&amp;I$1&amp;"'!$A$3:$T$1000"),3,FALSE),0)</f>
        <v>15.02</v>
      </c>
      <c r="J25" s="17">
        <f ca="1">_xlfn.IFNA(VLOOKUP($A25,INDIRECT("'W"&amp;J$1&amp;"'!$A$3:$T$1000"),3,FALSE),0)</f>
        <v>23.32</v>
      </c>
      <c r="K25" s="17">
        <f ca="1">_xlfn.IFNA(VLOOKUP($A25,INDIRECT("'W"&amp;K$1&amp;"'!$A$3:$T$1000"),3,FALSE),0)</f>
        <v>19.559999999999999</v>
      </c>
      <c r="L25" s="17">
        <f ca="1">_xlfn.IFNA(VLOOKUP($A25,INDIRECT("'W"&amp;L$1&amp;"'!$A$3:$T$1000"),3,FALSE),0)</f>
        <v>0</v>
      </c>
      <c r="M25" s="17">
        <f ca="1">_xlfn.IFNA(VLOOKUP($A25,INDIRECT("'W"&amp;M$1&amp;"'!$A$3:$T$1000"),3,FALSE),0)</f>
        <v>0</v>
      </c>
      <c r="N25" s="17">
        <f ca="1">_xlfn.IFNA(VLOOKUP($A25,INDIRECT("'W"&amp;N$1&amp;"'!$A$3:$T$1000"),3,FALSE),0)</f>
        <v>0</v>
      </c>
      <c r="O25" s="17">
        <f ca="1">_xlfn.IFNA(VLOOKUP($A25,INDIRECT("'W"&amp;O$1&amp;"'!$A$3:$T$1000"),3,FALSE),0)</f>
        <v>0.24000000000000021</v>
      </c>
      <c r="P25" s="17">
        <f ca="1">_xlfn.IFNA(VLOOKUP($A25,INDIRECT("'W"&amp;P$1&amp;"'!$A$3:$T$1000"),3,FALSE),0)</f>
        <v>0</v>
      </c>
      <c r="Q25" s="17">
        <f ca="1">_xlfn.IFNA(VLOOKUP($A25,INDIRECT("'W"&amp;Q$1&amp;"'!$A$3:$T$1000"),3,FALSE),0)</f>
        <v>0</v>
      </c>
      <c r="R25" s="17">
        <f ca="1">_xlfn.IFNA(VLOOKUP($A25,INDIRECT("'W"&amp;R$1&amp;"'!$A$3:$T$1000"),3,FALSE),0)</f>
        <v>0</v>
      </c>
      <c r="S25" s="17">
        <f ca="1">_xlfn.IFNA(VLOOKUP($A25,INDIRECT("'W"&amp;S$1&amp;"'!$A$3:$T$1000"),3,FALSE),0)</f>
        <v>0</v>
      </c>
      <c r="T25" s="17">
        <f ca="1">_xlfn.IFNA(VLOOKUP($A25,INDIRECT("'W"&amp;T$1&amp;"'!$A$3:$T$1000"),3,FALSE),0)</f>
        <v>0</v>
      </c>
      <c r="U25" s="16">
        <f t="shared" ca="1" si="1"/>
        <v>5</v>
      </c>
      <c r="V25" s="16">
        <f t="shared" ca="1" si="2"/>
        <v>145.20000000000002</v>
      </c>
      <c r="W25" s="16"/>
    </row>
    <row r="26" spans="1:23" x14ac:dyDescent="0.2">
      <c r="A26" s="16" t="s">
        <v>1242</v>
      </c>
      <c r="B26" s="16" t="str">
        <f t="shared" ca="1" si="0"/>
        <v>QB</v>
      </c>
      <c r="C26" s="17">
        <f ca="1">_xlfn.IFNA(VLOOKUP($A26,INDIRECT("'W"&amp;C$1&amp;"'!$A$3:$T$1000"),3,FALSE),0)</f>
        <v>6.1999999999999993</v>
      </c>
      <c r="D26" s="17">
        <f ca="1">_xlfn.IFNA(VLOOKUP($A26,INDIRECT("'W"&amp;D$1&amp;"'!$A$3:$T$1000"),3,FALSE),0)</f>
        <v>17.54</v>
      </c>
      <c r="E26" s="17">
        <f ca="1">_xlfn.IFNA(VLOOKUP($A26,INDIRECT("'W"&amp;E$1&amp;"'!$A$3:$T$1000"),3,FALSE),0)</f>
        <v>11.100000000000001</v>
      </c>
      <c r="F26" s="17">
        <f ca="1">_xlfn.IFNA(VLOOKUP($A26,INDIRECT("'W"&amp;F$1&amp;"'!$A$3:$T$1000"),3,FALSE),0)</f>
        <v>7.52</v>
      </c>
      <c r="G26" s="17">
        <f ca="1">_xlfn.IFNA(VLOOKUP($A26,INDIRECT("'W"&amp;G$1&amp;"'!$A$3:$T$1000"),3,FALSE),0)</f>
        <v>34.36</v>
      </c>
      <c r="H26" s="17">
        <f ca="1">_xlfn.IFNA(VLOOKUP($A26,INDIRECT("'W"&amp;H$1&amp;"'!$A$3:$T$1000"),3,FALSE),0)</f>
        <v>12.5</v>
      </c>
      <c r="I26" s="17">
        <f ca="1">_xlfn.IFNA(VLOOKUP($A26,INDIRECT("'W"&amp;I$1&amp;"'!$A$3:$T$1000"),3,FALSE),0)</f>
        <v>7.18</v>
      </c>
      <c r="J26" s="17">
        <f ca="1">_xlfn.IFNA(VLOOKUP($A26,INDIRECT("'W"&amp;J$1&amp;"'!$A$3:$T$1000"),3,FALSE),0)</f>
        <v>28.64</v>
      </c>
      <c r="K26" s="17">
        <f ca="1">_xlfn.IFNA(VLOOKUP($A26,INDIRECT("'W"&amp;K$1&amp;"'!$A$3:$T$1000"),3,FALSE),0)</f>
        <v>17.78</v>
      </c>
      <c r="L26" s="17">
        <f ca="1">_xlfn.IFNA(VLOOKUP($A26,INDIRECT("'W"&amp;L$1&amp;"'!$A$3:$T$1000"),3,FALSE),0)</f>
        <v>10.24</v>
      </c>
      <c r="M26" s="17">
        <f ca="1">_xlfn.IFNA(VLOOKUP($A26,INDIRECT("'W"&amp;M$1&amp;"'!$A$3:$T$1000"),3,FALSE),0)</f>
        <v>4.92</v>
      </c>
      <c r="N26" s="17">
        <f ca="1">_xlfn.IFNA(VLOOKUP($A26,INDIRECT("'W"&amp;N$1&amp;"'!$A$3:$T$1000"),3,FALSE),0)</f>
        <v>0</v>
      </c>
      <c r="O26" s="17">
        <f ca="1">_xlfn.IFNA(VLOOKUP($A26,INDIRECT("'W"&amp;O$1&amp;"'!$A$3:$T$1000"),3,FALSE),0)</f>
        <v>2.1000000000000005</v>
      </c>
      <c r="P26" s="17">
        <f ca="1">_xlfn.IFNA(VLOOKUP($A26,INDIRECT("'W"&amp;P$1&amp;"'!$A$3:$T$1000"),3,FALSE),0)</f>
        <v>9.76</v>
      </c>
      <c r="Q26" s="17">
        <f ca="1">_xlfn.IFNA(VLOOKUP($A26,INDIRECT("'W"&amp;Q$1&amp;"'!$A$3:$T$1000"),3,FALSE),0)</f>
        <v>6.48</v>
      </c>
      <c r="R26" s="17">
        <f ca="1">_xlfn.IFNA(VLOOKUP($A26,INDIRECT("'W"&amp;R$1&amp;"'!$A$3:$T$1000"),3,FALSE),0)</f>
        <v>0</v>
      </c>
      <c r="S26" s="17">
        <f ca="1">_xlfn.IFNA(VLOOKUP($A26,INDIRECT("'W"&amp;S$1&amp;"'!$A$3:$T$1000"),3,FALSE),0)</f>
        <v>0</v>
      </c>
      <c r="T26" s="17">
        <f ca="1">_xlfn.IFNA(VLOOKUP($A26,INDIRECT("'W"&amp;T$1&amp;"'!$A$3:$T$1000"),3,FALSE),0)</f>
        <v>0</v>
      </c>
      <c r="U26" s="16">
        <f t="shared" ca="1" si="1"/>
        <v>4</v>
      </c>
      <c r="V26" s="16">
        <f t="shared" ca="1" si="2"/>
        <v>176.31999999999996</v>
      </c>
      <c r="W26" s="16"/>
    </row>
    <row r="27" spans="1:23" x14ac:dyDescent="0.2">
      <c r="A27" s="16" t="s">
        <v>1243</v>
      </c>
      <c r="B27" s="16" t="str">
        <f t="shared" ca="1" si="0"/>
        <v>QB</v>
      </c>
      <c r="C27" s="17">
        <f ca="1">_xlfn.IFNA(VLOOKUP($A27,INDIRECT("'W"&amp;C$1&amp;"'!$A$3:$T$1000"),3,FALSE),0)</f>
        <v>26.080000000000002</v>
      </c>
      <c r="D27" s="17">
        <f ca="1">_xlfn.IFNA(VLOOKUP($A27,INDIRECT("'W"&amp;D$1&amp;"'!$A$3:$T$1000"),3,FALSE),0)</f>
        <v>9.86</v>
      </c>
      <c r="E27" s="17">
        <f ca="1">_xlfn.IFNA(VLOOKUP($A27,INDIRECT("'W"&amp;E$1&amp;"'!$A$3:$T$1000"),3,FALSE),0)</f>
        <v>5.08</v>
      </c>
      <c r="F27" s="17">
        <f ca="1">_xlfn.IFNA(VLOOKUP($A27,INDIRECT("'W"&amp;F$1&amp;"'!$A$3:$T$1000"),3,FALSE),0)</f>
        <v>5.24</v>
      </c>
      <c r="G27" s="17">
        <f ca="1">_xlfn.IFNA(VLOOKUP($A27,INDIRECT("'W"&amp;G$1&amp;"'!$A$3:$T$1000"),3,FALSE),0)</f>
        <v>0</v>
      </c>
      <c r="H27" s="17">
        <f ca="1">_xlfn.IFNA(VLOOKUP($A27,INDIRECT("'W"&amp;H$1&amp;"'!$A$3:$T$1000"),3,FALSE),0)</f>
        <v>0</v>
      </c>
      <c r="I27" s="17">
        <f ca="1">_xlfn.IFNA(VLOOKUP($A27,INDIRECT("'W"&amp;I$1&amp;"'!$A$3:$T$1000"),3,FALSE),0)</f>
        <v>8.7600000000000016</v>
      </c>
      <c r="J27" s="17">
        <f ca="1">_xlfn.IFNA(VLOOKUP($A27,INDIRECT("'W"&amp;J$1&amp;"'!$A$3:$T$1000"),3,FALSE),0)</f>
        <v>11.5</v>
      </c>
      <c r="K27" s="17">
        <f ca="1">_xlfn.IFNA(VLOOKUP($A27,INDIRECT("'W"&amp;K$1&amp;"'!$A$3:$T$1000"),3,FALSE),0)</f>
        <v>0</v>
      </c>
      <c r="L27" s="17">
        <f ca="1">_xlfn.IFNA(VLOOKUP($A27,INDIRECT("'W"&amp;L$1&amp;"'!$A$3:$T$1000"),3,FALSE),0)</f>
        <v>0</v>
      </c>
      <c r="M27" s="17">
        <f ca="1">_xlfn.IFNA(VLOOKUP($A27,INDIRECT("'W"&amp;M$1&amp;"'!$A$3:$T$1000"),3,FALSE),0)</f>
        <v>28.080000000000002</v>
      </c>
      <c r="N27" s="17">
        <f ca="1">_xlfn.IFNA(VLOOKUP($A27,INDIRECT("'W"&amp;N$1&amp;"'!$A$3:$T$1000"),3,FALSE),0)</f>
        <v>12.98</v>
      </c>
      <c r="O27" s="17">
        <f ca="1">_xlfn.IFNA(VLOOKUP($A27,INDIRECT("'W"&amp;O$1&amp;"'!$A$3:$T$1000"),3,FALSE),0)</f>
        <v>21.16</v>
      </c>
      <c r="P27" s="17">
        <f ca="1">_xlfn.IFNA(VLOOKUP($A27,INDIRECT("'W"&amp;P$1&amp;"'!$A$3:$T$1000"),3,FALSE),0)</f>
        <v>0</v>
      </c>
      <c r="Q27" s="17">
        <f ca="1">_xlfn.IFNA(VLOOKUP($A27,INDIRECT("'W"&amp;Q$1&amp;"'!$A$3:$T$1000"),3,FALSE),0)</f>
        <v>13.88</v>
      </c>
      <c r="R27" s="17">
        <f ca="1">_xlfn.IFNA(VLOOKUP($A27,INDIRECT("'W"&amp;R$1&amp;"'!$A$3:$T$1000"),3,FALSE),0)</f>
        <v>20.240000000000002</v>
      </c>
      <c r="S27" s="17">
        <f ca="1">_xlfn.IFNA(VLOOKUP($A27,INDIRECT("'W"&amp;S$1&amp;"'!$A$3:$T$1000"),3,FALSE),0)</f>
        <v>0</v>
      </c>
      <c r="T27" s="17">
        <f ca="1">_xlfn.IFNA(VLOOKUP($A27,INDIRECT("'W"&amp;T$1&amp;"'!$A$3:$T$1000"),3,FALSE),0)</f>
        <v>0</v>
      </c>
      <c r="U27" s="16">
        <f t="shared" ca="1" si="1"/>
        <v>4</v>
      </c>
      <c r="V27" s="16">
        <f t="shared" ca="1" si="2"/>
        <v>162.86000000000001</v>
      </c>
      <c r="W27" s="16"/>
    </row>
    <row r="28" spans="1:23" x14ac:dyDescent="0.2">
      <c r="A28" s="16" t="s">
        <v>1244</v>
      </c>
      <c r="B28" s="16" t="str">
        <f t="shared" ca="1" si="0"/>
        <v>QB</v>
      </c>
      <c r="C28" s="17">
        <f ca="1">_xlfn.IFNA(VLOOKUP($A28,INDIRECT("'W"&amp;C$1&amp;"'!$A$3:$T$1000"),3,FALSE),0)</f>
        <v>21.3</v>
      </c>
      <c r="D28" s="17">
        <f ca="1">_xlfn.IFNA(VLOOKUP($A28,INDIRECT("'W"&amp;D$1&amp;"'!$A$3:$T$1000"),3,FALSE),0)</f>
        <v>21.82</v>
      </c>
      <c r="E28" s="17">
        <f ca="1">_xlfn.IFNA(VLOOKUP($A28,INDIRECT("'W"&amp;E$1&amp;"'!$A$3:$T$1000"),3,FALSE),0)</f>
        <v>7.9799999999999995</v>
      </c>
      <c r="F28" s="17">
        <f ca="1">_xlfn.IFNA(VLOOKUP($A28,INDIRECT("'W"&amp;F$1&amp;"'!$A$3:$T$1000"),3,FALSE),0)</f>
        <v>8.06</v>
      </c>
      <c r="G28" s="17">
        <f ca="1">_xlfn.IFNA(VLOOKUP($A28,INDIRECT("'W"&amp;G$1&amp;"'!$A$3:$T$1000"),3,FALSE),0)</f>
        <v>12.600000000000001</v>
      </c>
      <c r="H28" s="17">
        <f ca="1">_xlfn.IFNA(VLOOKUP($A28,INDIRECT("'W"&amp;H$1&amp;"'!$A$3:$T$1000"),3,FALSE),0)</f>
        <v>0</v>
      </c>
      <c r="I28" s="17">
        <f ca="1">_xlfn.IFNA(VLOOKUP($A28,INDIRECT("'W"&amp;I$1&amp;"'!$A$3:$T$1000"),3,FALSE),0)</f>
        <v>0</v>
      </c>
      <c r="J28" s="17">
        <f ca="1">_xlfn.IFNA(VLOOKUP($A28,INDIRECT("'W"&amp;J$1&amp;"'!$A$3:$T$1000"),3,FALSE),0)</f>
        <v>0</v>
      </c>
      <c r="K28" s="17">
        <f ca="1">_xlfn.IFNA(VLOOKUP($A28,INDIRECT("'W"&amp;K$1&amp;"'!$A$3:$T$1000"),3,FALSE),0)</f>
        <v>13.44</v>
      </c>
      <c r="L28" s="17">
        <f ca="1">_xlfn.IFNA(VLOOKUP($A28,INDIRECT("'W"&amp;L$1&amp;"'!$A$3:$T$1000"),3,FALSE),0)</f>
        <v>20.459999999999997</v>
      </c>
      <c r="M28" s="17">
        <f ca="1">_xlfn.IFNA(VLOOKUP($A28,INDIRECT("'W"&amp;M$1&amp;"'!$A$3:$T$1000"),3,FALSE),0)</f>
        <v>18.720000000000002</v>
      </c>
      <c r="N28" s="17">
        <f ca="1">_xlfn.IFNA(VLOOKUP($A28,INDIRECT("'W"&amp;N$1&amp;"'!$A$3:$T$1000"),3,FALSE),0)</f>
        <v>0</v>
      </c>
      <c r="O28" s="17">
        <f ca="1">_xlfn.IFNA(VLOOKUP($A28,INDIRECT("'W"&amp;O$1&amp;"'!$A$3:$T$1000"),3,FALSE),0)</f>
        <v>14.559999999999999</v>
      </c>
      <c r="P28" s="17">
        <f ca="1">_xlfn.IFNA(VLOOKUP($A28,INDIRECT("'W"&amp;P$1&amp;"'!$A$3:$T$1000"),3,FALSE),0)</f>
        <v>11.96</v>
      </c>
      <c r="Q28" s="17">
        <f ca="1">_xlfn.IFNA(VLOOKUP($A28,INDIRECT("'W"&amp;Q$1&amp;"'!$A$3:$T$1000"),3,FALSE),0)</f>
        <v>0</v>
      </c>
      <c r="R28" s="17">
        <f ca="1">_xlfn.IFNA(VLOOKUP($A28,INDIRECT("'W"&amp;R$1&amp;"'!$A$3:$T$1000"),3,FALSE),0)</f>
        <v>0</v>
      </c>
      <c r="S28" s="17">
        <f ca="1">_xlfn.IFNA(VLOOKUP($A28,INDIRECT("'W"&amp;S$1&amp;"'!$A$3:$T$1000"),3,FALSE),0)</f>
        <v>0</v>
      </c>
      <c r="T28" s="17">
        <f ca="1">_xlfn.IFNA(VLOOKUP($A28,INDIRECT("'W"&amp;T$1&amp;"'!$A$3:$T$1000"),3,FALSE),0)</f>
        <v>0</v>
      </c>
      <c r="U28" s="16">
        <f t="shared" ca="1" si="1"/>
        <v>4</v>
      </c>
      <c r="V28" s="16">
        <f t="shared" ca="1" si="2"/>
        <v>150.9</v>
      </c>
      <c r="W28" s="16"/>
    </row>
    <row r="29" spans="1:23" x14ac:dyDescent="0.2">
      <c r="A29" s="16" t="s">
        <v>1245</v>
      </c>
      <c r="B29" s="16" t="str">
        <f t="shared" ca="1" si="0"/>
        <v>QB</v>
      </c>
      <c r="C29" s="17">
        <f ca="1">_xlfn.IFNA(VLOOKUP($A29,INDIRECT("'W"&amp;C$1&amp;"'!$A$3:$T$1000"),3,FALSE),0)</f>
        <v>4.9400000000000004</v>
      </c>
      <c r="D29" s="17">
        <f ca="1">_xlfn.IFNA(VLOOKUP($A29,INDIRECT("'W"&amp;D$1&amp;"'!$A$3:$T$1000"),3,FALSE),0)</f>
        <v>18.32</v>
      </c>
      <c r="E29" s="17">
        <f ca="1">_xlfn.IFNA(VLOOKUP($A29,INDIRECT("'W"&amp;E$1&amp;"'!$A$3:$T$1000"),3,FALSE),0)</f>
        <v>19.439999999999998</v>
      </c>
      <c r="F29" s="17">
        <f ca="1">_xlfn.IFNA(VLOOKUP($A29,INDIRECT("'W"&amp;F$1&amp;"'!$A$3:$T$1000"),3,FALSE),0)</f>
        <v>9.5400000000000009</v>
      </c>
      <c r="G29" s="17">
        <f ca="1">_xlfn.IFNA(VLOOKUP($A29,INDIRECT("'W"&amp;G$1&amp;"'!$A$3:$T$1000"),3,FALSE),0)</f>
        <v>22.080000000000002</v>
      </c>
      <c r="H29" s="17">
        <f ca="1">_xlfn.IFNA(VLOOKUP($A29,INDIRECT("'W"&amp;H$1&amp;"'!$A$3:$T$1000"),3,FALSE),0)</f>
        <v>11.8</v>
      </c>
      <c r="I29" s="17">
        <f ca="1">_xlfn.IFNA(VLOOKUP($A29,INDIRECT("'W"&amp;I$1&amp;"'!$A$3:$T$1000"),3,FALSE),0)</f>
        <v>5.96</v>
      </c>
      <c r="J29" s="17">
        <f ca="1">_xlfn.IFNA(VLOOKUP($A29,INDIRECT("'W"&amp;J$1&amp;"'!$A$3:$T$1000"),3,FALSE),0)</f>
        <v>6.66</v>
      </c>
      <c r="K29" s="17">
        <f ca="1">_xlfn.IFNA(VLOOKUP($A29,INDIRECT("'W"&amp;K$1&amp;"'!$A$3:$T$1000"),3,FALSE),0)</f>
        <v>24.36</v>
      </c>
      <c r="L29" s="17">
        <f ca="1">_xlfn.IFNA(VLOOKUP($A29,INDIRECT("'W"&amp;L$1&amp;"'!$A$3:$T$1000"),3,FALSE),0)</f>
        <v>12.200000000000001</v>
      </c>
      <c r="M29" s="17">
        <f ca="1">_xlfn.IFNA(VLOOKUP($A29,INDIRECT("'W"&amp;M$1&amp;"'!$A$3:$T$1000"),3,FALSE),0)</f>
        <v>0</v>
      </c>
      <c r="N29" s="17">
        <f ca="1">_xlfn.IFNA(VLOOKUP($A29,INDIRECT("'W"&amp;N$1&amp;"'!$A$3:$T$1000"),3,FALSE),0)</f>
        <v>0</v>
      </c>
      <c r="O29" s="17">
        <f ca="1">_xlfn.IFNA(VLOOKUP($A29,INDIRECT("'W"&amp;O$1&amp;"'!$A$3:$T$1000"),3,FALSE),0)</f>
        <v>0</v>
      </c>
      <c r="P29" s="17">
        <f ca="1">_xlfn.IFNA(VLOOKUP($A29,INDIRECT("'W"&amp;P$1&amp;"'!$A$3:$T$1000"),3,FALSE),0)</f>
        <v>0</v>
      </c>
      <c r="Q29" s="17">
        <f ca="1">_xlfn.IFNA(VLOOKUP($A29,INDIRECT("'W"&amp;Q$1&amp;"'!$A$3:$T$1000"),3,FALSE),0)</f>
        <v>0</v>
      </c>
      <c r="R29" s="17">
        <f ca="1">_xlfn.IFNA(VLOOKUP($A29,INDIRECT("'W"&amp;R$1&amp;"'!$A$3:$T$1000"),3,FALSE),0)</f>
        <v>0</v>
      </c>
      <c r="S29" s="17">
        <f ca="1">_xlfn.IFNA(VLOOKUP($A29,INDIRECT("'W"&amp;S$1&amp;"'!$A$3:$T$1000"),3,FALSE),0)</f>
        <v>0</v>
      </c>
      <c r="T29" s="17">
        <f ca="1">_xlfn.IFNA(VLOOKUP($A29,INDIRECT("'W"&amp;T$1&amp;"'!$A$3:$T$1000"),3,FALSE),0)</f>
        <v>0</v>
      </c>
      <c r="U29" s="16">
        <f t="shared" ca="1" si="1"/>
        <v>4</v>
      </c>
      <c r="V29" s="16">
        <f t="shared" ca="1" si="2"/>
        <v>135.29999999999998</v>
      </c>
      <c r="W29" s="16"/>
    </row>
    <row r="30" spans="1:23" x14ac:dyDescent="0.2">
      <c r="A30" s="16" t="s">
        <v>1246</v>
      </c>
      <c r="B30" s="16" t="str">
        <f t="shared" ca="1" si="0"/>
        <v>QB</v>
      </c>
      <c r="C30" s="17">
        <f ca="1">_xlfn.IFNA(VLOOKUP($A30,INDIRECT("'W"&amp;C$1&amp;"'!$A$3:$T$1000"),3,FALSE),0)</f>
        <v>0</v>
      </c>
      <c r="D30" s="17">
        <f ca="1">_xlfn.IFNA(VLOOKUP($A30,INDIRECT("'W"&amp;D$1&amp;"'!$A$3:$T$1000"),3,FALSE),0)</f>
        <v>0.4</v>
      </c>
      <c r="E30" s="17">
        <f ca="1">_xlfn.IFNA(VLOOKUP($A30,INDIRECT("'W"&amp;E$1&amp;"'!$A$3:$T$1000"),3,FALSE),0)</f>
        <v>0.1</v>
      </c>
      <c r="F30" s="17">
        <f ca="1">_xlfn.IFNA(VLOOKUP($A30,INDIRECT("'W"&amp;F$1&amp;"'!$A$3:$T$1000"),3,FALSE),0)</f>
        <v>0</v>
      </c>
      <c r="G30" s="17">
        <f ca="1">_xlfn.IFNA(VLOOKUP($A30,INDIRECT("'W"&amp;G$1&amp;"'!$A$3:$T$1000"),3,FALSE),0)</f>
        <v>0.33999999999999997</v>
      </c>
      <c r="H30" s="17">
        <f ca="1">_xlfn.IFNA(VLOOKUP($A30,INDIRECT("'W"&amp;H$1&amp;"'!$A$3:$T$1000"),3,FALSE),0)</f>
        <v>0</v>
      </c>
      <c r="I30" s="17">
        <f ca="1">_xlfn.IFNA(VLOOKUP($A30,INDIRECT("'W"&amp;I$1&amp;"'!$A$3:$T$1000"),3,FALSE),0)</f>
        <v>8.68</v>
      </c>
      <c r="J30" s="17">
        <f ca="1">_xlfn.IFNA(VLOOKUP($A30,INDIRECT("'W"&amp;J$1&amp;"'!$A$3:$T$1000"),3,FALSE),0)</f>
        <v>23.56</v>
      </c>
      <c r="K30" s="17">
        <f ca="1">_xlfn.IFNA(VLOOKUP($A30,INDIRECT("'W"&amp;K$1&amp;"'!$A$3:$T$1000"),3,FALSE),0)</f>
        <v>10.100000000000001</v>
      </c>
      <c r="L30" s="17">
        <f ca="1">_xlfn.IFNA(VLOOKUP($A30,INDIRECT("'W"&amp;L$1&amp;"'!$A$3:$T$1000"),3,FALSE),0)</f>
        <v>0</v>
      </c>
      <c r="M30" s="17">
        <f ca="1">_xlfn.IFNA(VLOOKUP($A30,INDIRECT("'W"&amp;M$1&amp;"'!$A$3:$T$1000"),3,FALSE),0)</f>
        <v>26.6</v>
      </c>
      <c r="N30" s="17">
        <f ca="1">_xlfn.IFNA(VLOOKUP($A30,INDIRECT("'W"&amp;N$1&amp;"'!$A$3:$T$1000"),3,FALSE),0)</f>
        <v>13.459999999999999</v>
      </c>
      <c r="O30" s="17">
        <f ca="1">_xlfn.IFNA(VLOOKUP($A30,INDIRECT("'W"&amp;O$1&amp;"'!$A$3:$T$1000"),3,FALSE),0)</f>
        <v>32.979999999999997</v>
      </c>
      <c r="P30" s="17">
        <f ca="1">_xlfn.IFNA(VLOOKUP($A30,INDIRECT("'W"&amp;P$1&amp;"'!$A$3:$T$1000"),3,FALSE),0)</f>
        <v>15.280000000000001</v>
      </c>
      <c r="Q30" s="17">
        <f ca="1">_xlfn.IFNA(VLOOKUP($A30,INDIRECT("'W"&amp;Q$1&amp;"'!$A$3:$T$1000"),3,FALSE),0)</f>
        <v>-0.36000000000000015</v>
      </c>
      <c r="R30" s="17">
        <f ca="1">_xlfn.IFNA(VLOOKUP($A30,INDIRECT("'W"&amp;R$1&amp;"'!$A$3:$T$1000"),3,FALSE),0)</f>
        <v>0</v>
      </c>
      <c r="S30" s="17">
        <f ca="1">_xlfn.IFNA(VLOOKUP($A30,INDIRECT("'W"&amp;S$1&amp;"'!$A$3:$T$1000"),3,FALSE),0)</f>
        <v>0</v>
      </c>
      <c r="T30" s="17">
        <f ca="1">_xlfn.IFNA(VLOOKUP($A30,INDIRECT("'W"&amp;T$1&amp;"'!$A$3:$T$1000"),3,FALSE),0)</f>
        <v>0</v>
      </c>
      <c r="U30" s="16">
        <f t="shared" ca="1" si="1"/>
        <v>4</v>
      </c>
      <c r="V30" s="16">
        <f t="shared" ca="1" si="2"/>
        <v>131.13999999999999</v>
      </c>
      <c r="W30" s="16"/>
    </row>
    <row r="31" spans="1:23" x14ac:dyDescent="0.2">
      <c r="A31" s="16" t="s">
        <v>1247</v>
      </c>
      <c r="B31" s="16" t="str">
        <f t="shared" ca="1" si="0"/>
        <v>QB</v>
      </c>
      <c r="C31" s="17">
        <f ca="1">_xlfn.IFNA(VLOOKUP($A31,INDIRECT("'W"&amp;C$1&amp;"'!$A$3:$T$1000"),3,FALSE),0)</f>
        <v>6.68</v>
      </c>
      <c r="D31" s="17">
        <f ca="1">_xlfn.IFNA(VLOOKUP($A31,INDIRECT("'W"&amp;D$1&amp;"'!$A$3:$T$1000"),3,FALSE),0)</f>
        <v>11.48</v>
      </c>
      <c r="E31" s="17">
        <f ca="1">_xlfn.IFNA(VLOOKUP($A31,INDIRECT("'W"&amp;E$1&amp;"'!$A$3:$T$1000"),3,FALSE),0)</f>
        <v>13.599999999999998</v>
      </c>
      <c r="F31" s="17">
        <f ca="1">_xlfn.IFNA(VLOOKUP($A31,INDIRECT("'W"&amp;F$1&amp;"'!$A$3:$T$1000"),3,FALSE),0)</f>
        <v>-0.5</v>
      </c>
      <c r="G31" s="17">
        <f ca="1">_xlfn.IFNA(VLOOKUP($A31,INDIRECT("'W"&amp;G$1&amp;"'!$A$3:$T$1000"),3,FALSE),0)</f>
        <v>0</v>
      </c>
      <c r="H31" s="17">
        <f ca="1">_xlfn.IFNA(VLOOKUP($A31,INDIRECT("'W"&amp;H$1&amp;"'!$A$3:$T$1000"),3,FALSE),0)</f>
        <v>7.3000000000000007</v>
      </c>
      <c r="I31" s="17">
        <f ca="1">_xlfn.IFNA(VLOOKUP($A31,INDIRECT("'W"&amp;I$1&amp;"'!$A$3:$T$1000"),3,FALSE),0)</f>
        <v>0</v>
      </c>
      <c r="J31" s="17">
        <f ca="1">_xlfn.IFNA(VLOOKUP($A31,INDIRECT("'W"&amp;J$1&amp;"'!$A$3:$T$1000"),3,FALSE),0)</f>
        <v>0</v>
      </c>
      <c r="K31" s="17">
        <f ca="1">_xlfn.IFNA(VLOOKUP($A31,INDIRECT("'W"&amp;K$1&amp;"'!$A$3:$T$1000"),3,FALSE),0)</f>
        <v>0</v>
      </c>
      <c r="L31" s="17">
        <f ca="1">_xlfn.IFNA(VLOOKUP($A31,INDIRECT("'W"&amp;L$1&amp;"'!$A$3:$T$1000"),3,FALSE),0)</f>
        <v>19.100000000000001</v>
      </c>
      <c r="M31" s="17">
        <f ca="1">_xlfn.IFNA(VLOOKUP($A31,INDIRECT("'W"&amp;M$1&amp;"'!$A$3:$T$1000"),3,FALSE),0)</f>
        <v>15.600000000000001</v>
      </c>
      <c r="N31" s="17">
        <f ca="1">_xlfn.IFNA(VLOOKUP($A31,INDIRECT("'W"&amp;N$1&amp;"'!$A$3:$T$1000"),3,FALSE),0)</f>
        <v>16.12</v>
      </c>
      <c r="O31" s="17">
        <f ca="1">_xlfn.IFNA(VLOOKUP($A31,INDIRECT("'W"&amp;O$1&amp;"'!$A$3:$T$1000"),3,FALSE),0)</f>
        <v>16.18</v>
      </c>
      <c r="P31" s="17">
        <f ca="1">_xlfn.IFNA(VLOOKUP($A31,INDIRECT("'W"&amp;P$1&amp;"'!$A$3:$T$1000"),3,FALSE),0)</f>
        <v>7.02</v>
      </c>
      <c r="Q31" s="17">
        <f ca="1">_xlfn.IFNA(VLOOKUP($A31,INDIRECT("'W"&amp;Q$1&amp;"'!$A$3:$T$1000"),3,FALSE),0)</f>
        <v>-4.4399999999999995</v>
      </c>
      <c r="R31" s="17">
        <f ca="1">_xlfn.IFNA(VLOOKUP($A31,INDIRECT("'W"&amp;R$1&amp;"'!$A$3:$T$1000"),3,FALSE),0)</f>
        <v>0</v>
      </c>
      <c r="S31" s="17">
        <f ca="1">_xlfn.IFNA(VLOOKUP($A31,INDIRECT("'W"&amp;S$1&amp;"'!$A$3:$T$1000"),3,FALSE),0)</f>
        <v>0</v>
      </c>
      <c r="T31" s="17">
        <f ca="1">_xlfn.IFNA(VLOOKUP($A31,INDIRECT("'W"&amp;T$1&amp;"'!$A$3:$T$1000"),3,FALSE),0)</f>
        <v>11.8</v>
      </c>
      <c r="U31" s="16">
        <f t="shared" ca="1" si="1"/>
        <v>4</v>
      </c>
      <c r="V31" s="16">
        <f t="shared" ca="1" si="2"/>
        <v>119.94</v>
      </c>
      <c r="W31" s="16"/>
    </row>
    <row r="32" spans="1:23" x14ac:dyDescent="0.2">
      <c r="A32" s="16" t="s">
        <v>1248</v>
      </c>
      <c r="B32" s="16" t="str">
        <f t="shared" ca="1" si="0"/>
        <v>QB</v>
      </c>
      <c r="C32" s="17">
        <f ca="1">_xlfn.IFNA(VLOOKUP($A32,INDIRECT("'W"&amp;C$1&amp;"'!$A$3:$T$1000"),3,FALSE),0)</f>
        <v>11.940000000000001</v>
      </c>
      <c r="D32" s="17">
        <f ca="1">_xlfn.IFNA(VLOOKUP($A32,INDIRECT("'W"&amp;D$1&amp;"'!$A$3:$T$1000"),3,FALSE),0)</f>
        <v>11.379999999999999</v>
      </c>
      <c r="E32" s="17">
        <f ca="1">_xlfn.IFNA(VLOOKUP($A32,INDIRECT("'W"&amp;E$1&amp;"'!$A$3:$T$1000"),3,FALSE),0)</f>
        <v>18.399999999999999</v>
      </c>
      <c r="F32" s="17">
        <f ca="1">_xlfn.IFNA(VLOOKUP($A32,INDIRECT("'W"&amp;F$1&amp;"'!$A$3:$T$1000"),3,FALSE),0)</f>
        <v>31.980000000000004</v>
      </c>
      <c r="G32" s="17">
        <f ca="1">_xlfn.IFNA(VLOOKUP($A32,INDIRECT("'W"&amp;G$1&amp;"'!$A$3:$T$1000"),3,FALSE),0)</f>
        <v>15.940000000000001</v>
      </c>
      <c r="H32" s="17">
        <f ca="1">_xlfn.IFNA(VLOOKUP($A32,INDIRECT("'W"&amp;H$1&amp;"'!$A$3:$T$1000"),3,FALSE),0)</f>
        <v>23.7</v>
      </c>
      <c r="I32" s="17">
        <f ca="1">_xlfn.IFNA(VLOOKUP($A32,INDIRECT("'W"&amp;I$1&amp;"'!$A$3:$T$1000"),3,FALSE),0)</f>
        <v>0</v>
      </c>
      <c r="J32" s="17">
        <f ca="1">_xlfn.IFNA(VLOOKUP($A32,INDIRECT("'W"&amp;J$1&amp;"'!$A$3:$T$1000"),3,FALSE),0)</f>
        <v>0</v>
      </c>
      <c r="K32" s="17">
        <f ca="1">_xlfn.IFNA(VLOOKUP($A32,INDIRECT("'W"&amp;K$1&amp;"'!$A$3:$T$1000"),3,FALSE),0)</f>
        <v>0</v>
      </c>
      <c r="L32" s="17">
        <f ca="1">_xlfn.IFNA(VLOOKUP($A32,INDIRECT("'W"&amp;L$1&amp;"'!$A$3:$T$1000"),3,FALSE),0)</f>
        <v>0</v>
      </c>
      <c r="M32" s="17">
        <f ca="1">_xlfn.IFNA(VLOOKUP($A32,INDIRECT("'W"&amp;M$1&amp;"'!$A$3:$T$1000"),3,FALSE),0)</f>
        <v>1.7000000000000002</v>
      </c>
      <c r="N32" s="17">
        <f ca="1">_xlfn.IFNA(VLOOKUP($A32,INDIRECT("'W"&amp;N$1&amp;"'!$A$3:$T$1000"),3,FALSE),0)</f>
        <v>2.6</v>
      </c>
      <c r="O32" s="17">
        <f ca="1">_xlfn.IFNA(VLOOKUP($A32,INDIRECT("'W"&amp;O$1&amp;"'!$A$3:$T$1000"),3,FALSE),0)</f>
        <v>0.70000000000000007</v>
      </c>
      <c r="P32" s="17">
        <f ca="1">_xlfn.IFNA(VLOOKUP($A32,INDIRECT("'W"&amp;P$1&amp;"'!$A$3:$T$1000"),3,FALSE),0)</f>
        <v>0</v>
      </c>
      <c r="Q32" s="17">
        <f ca="1">_xlfn.IFNA(VLOOKUP($A32,INDIRECT("'W"&amp;Q$1&amp;"'!$A$3:$T$1000"),3,FALSE),0)</f>
        <v>0.8</v>
      </c>
      <c r="R32" s="17">
        <f ca="1">_xlfn.IFNA(VLOOKUP($A32,INDIRECT("'W"&amp;R$1&amp;"'!$A$3:$T$1000"),3,FALSE),0)</f>
        <v>0</v>
      </c>
      <c r="S32" s="17">
        <f ca="1">_xlfn.IFNA(VLOOKUP($A32,INDIRECT("'W"&amp;S$1&amp;"'!$A$3:$T$1000"),3,FALSE),0)</f>
        <v>0</v>
      </c>
      <c r="T32" s="17">
        <f ca="1">_xlfn.IFNA(VLOOKUP($A32,INDIRECT("'W"&amp;T$1&amp;"'!$A$3:$T$1000"),3,FALSE),0)</f>
        <v>0</v>
      </c>
      <c r="U32" s="16">
        <f t="shared" ca="1" si="1"/>
        <v>4</v>
      </c>
      <c r="V32" s="16">
        <f t="shared" ca="1" si="2"/>
        <v>119.14</v>
      </c>
      <c r="W32" s="16"/>
    </row>
    <row r="33" spans="1:23" x14ac:dyDescent="0.2">
      <c r="A33" s="16" t="s">
        <v>1249</v>
      </c>
      <c r="B33" s="16" t="str">
        <f t="shared" ca="1" si="0"/>
        <v>QB</v>
      </c>
      <c r="C33" s="17">
        <f ca="1">_xlfn.IFNA(VLOOKUP($A33,INDIRECT("'W"&amp;C$1&amp;"'!$A$3:$T$1000"),3,FALSE),0)</f>
        <v>-0.1</v>
      </c>
      <c r="D33" s="17">
        <f ca="1">_xlfn.IFNA(VLOOKUP($A33,INDIRECT("'W"&amp;D$1&amp;"'!$A$3:$T$1000"),3,FALSE),0)</f>
        <v>0.24</v>
      </c>
      <c r="E33" s="17">
        <f ca="1">_xlfn.IFNA(VLOOKUP($A33,INDIRECT("'W"&amp;E$1&amp;"'!$A$3:$T$1000"),3,FALSE),0)</f>
        <v>0</v>
      </c>
      <c r="F33" s="17">
        <f ca="1">_xlfn.IFNA(VLOOKUP($A33,INDIRECT("'W"&amp;F$1&amp;"'!$A$3:$T$1000"),3,FALSE),0)</f>
        <v>0</v>
      </c>
      <c r="G33" s="17">
        <f ca="1">_xlfn.IFNA(VLOOKUP($A33,INDIRECT("'W"&amp;G$1&amp;"'!$A$3:$T$1000"),3,FALSE),0)</f>
        <v>0</v>
      </c>
      <c r="H33" s="17">
        <f ca="1">_xlfn.IFNA(VLOOKUP($A33,INDIRECT("'W"&amp;H$1&amp;"'!$A$3:$T$1000"),3,FALSE),0)</f>
        <v>4.0000000000000091E-2</v>
      </c>
      <c r="I33" s="17">
        <f ca="1">_xlfn.IFNA(VLOOKUP($A33,INDIRECT("'W"&amp;I$1&amp;"'!$A$3:$T$1000"),3,FALSE),0)</f>
        <v>0</v>
      </c>
      <c r="J33" s="17">
        <f ca="1">_xlfn.IFNA(VLOOKUP($A33,INDIRECT("'W"&amp;J$1&amp;"'!$A$3:$T$1000"),3,FALSE),0)</f>
        <v>0</v>
      </c>
      <c r="K33" s="17">
        <f ca="1">_xlfn.IFNA(VLOOKUP($A33,INDIRECT("'W"&amp;K$1&amp;"'!$A$3:$T$1000"),3,FALSE),0)</f>
        <v>11.000000000000002</v>
      </c>
      <c r="L33" s="17">
        <f ca="1">_xlfn.IFNA(VLOOKUP($A33,INDIRECT("'W"&amp;L$1&amp;"'!$A$3:$T$1000"),3,FALSE),0)</f>
        <v>-2</v>
      </c>
      <c r="M33" s="17">
        <f ca="1">_xlfn.IFNA(VLOOKUP($A33,INDIRECT("'W"&amp;M$1&amp;"'!$A$3:$T$1000"),3,FALSE),0)</f>
        <v>16.36</v>
      </c>
      <c r="N33" s="17">
        <f ca="1">_xlfn.IFNA(VLOOKUP($A33,INDIRECT("'W"&amp;N$1&amp;"'!$A$3:$T$1000"),3,FALSE),0)</f>
        <v>17.980000000000004</v>
      </c>
      <c r="O33" s="17">
        <f ca="1">_xlfn.IFNA(VLOOKUP($A33,INDIRECT("'W"&amp;O$1&amp;"'!$A$3:$T$1000"),3,FALSE),0)</f>
        <v>11.8</v>
      </c>
      <c r="P33" s="17">
        <f ca="1">_xlfn.IFNA(VLOOKUP($A33,INDIRECT("'W"&amp;P$1&amp;"'!$A$3:$T$1000"),3,FALSE),0)</f>
        <v>13.82</v>
      </c>
      <c r="Q33" s="17">
        <f ca="1">_xlfn.IFNA(VLOOKUP($A33,INDIRECT("'W"&amp;Q$1&amp;"'!$A$3:$T$1000"),3,FALSE),0)</f>
        <v>19.060000000000002</v>
      </c>
      <c r="R33" s="17">
        <f ca="1">_xlfn.IFNA(VLOOKUP($A33,INDIRECT("'W"&amp;R$1&amp;"'!$A$3:$T$1000"),3,FALSE),0)</f>
        <v>15.28</v>
      </c>
      <c r="S33" s="17">
        <f ca="1">_xlfn.IFNA(VLOOKUP($A33,INDIRECT("'W"&amp;S$1&amp;"'!$A$3:$T$1000"),3,FALSE),0)</f>
        <v>6.0799999999999992</v>
      </c>
      <c r="T33" s="17">
        <f ca="1">_xlfn.IFNA(VLOOKUP($A33,INDIRECT("'W"&amp;T$1&amp;"'!$A$3:$T$1000"),3,FALSE),0)</f>
        <v>0</v>
      </c>
      <c r="U33" s="16">
        <f t="shared" ca="1" si="1"/>
        <v>4</v>
      </c>
      <c r="V33" s="16">
        <f t="shared" ca="1" si="2"/>
        <v>109.56000000000002</v>
      </c>
      <c r="W33" s="16"/>
    </row>
    <row r="34" spans="1:23" x14ac:dyDescent="0.2">
      <c r="A34" s="16" t="s">
        <v>1250</v>
      </c>
      <c r="B34" s="16" t="str">
        <f t="shared" ca="1" si="0"/>
        <v>QB</v>
      </c>
      <c r="C34" s="17">
        <f ca="1">_xlfn.IFNA(VLOOKUP($A34,INDIRECT("'W"&amp;C$1&amp;"'!$A$3:$T$1000"),3,FALSE),0)</f>
        <v>11.46</v>
      </c>
      <c r="D34" s="17">
        <f ca="1">_xlfn.IFNA(VLOOKUP($A34,INDIRECT("'W"&amp;D$1&amp;"'!$A$3:$T$1000"),3,FALSE),0)</f>
        <v>12.920000000000002</v>
      </c>
      <c r="E34" s="17">
        <f ca="1">_xlfn.IFNA(VLOOKUP($A34,INDIRECT("'W"&amp;E$1&amp;"'!$A$3:$T$1000"),3,FALSE),0)</f>
        <v>29.86</v>
      </c>
      <c r="F34" s="17">
        <f ca="1">_xlfn.IFNA(VLOOKUP($A34,INDIRECT("'W"&amp;F$1&amp;"'!$A$3:$T$1000"),3,FALSE),0)</f>
        <v>16.739999999999998</v>
      </c>
      <c r="G34" s="17">
        <f ca="1">_xlfn.IFNA(VLOOKUP($A34,INDIRECT("'W"&amp;G$1&amp;"'!$A$3:$T$1000"),3,FALSE),0)</f>
        <v>16.38</v>
      </c>
      <c r="H34" s="17">
        <f ca="1">_xlfn.IFNA(VLOOKUP($A34,INDIRECT("'W"&amp;H$1&amp;"'!$A$3:$T$1000"),3,FALSE),0)</f>
        <v>3.22</v>
      </c>
      <c r="I34" s="17">
        <f ca="1">_xlfn.IFNA(VLOOKUP($A34,INDIRECT("'W"&amp;I$1&amp;"'!$A$3:$T$1000"),3,FALSE),0)</f>
        <v>0</v>
      </c>
      <c r="J34" s="17">
        <f ca="1">_xlfn.IFNA(VLOOKUP($A34,INDIRECT("'W"&amp;J$1&amp;"'!$A$3:$T$1000"),3,FALSE),0)</f>
        <v>13.62</v>
      </c>
      <c r="K34" s="17">
        <f ca="1">_xlfn.IFNA(VLOOKUP($A34,INDIRECT("'W"&amp;K$1&amp;"'!$A$3:$T$1000"),3,FALSE),0)</f>
        <v>12.32</v>
      </c>
      <c r="L34" s="17">
        <f ca="1">_xlfn.IFNA(VLOOKUP($A34,INDIRECT("'W"&amp;L$1&amp;"'!$A$3:$T$1000"),3,FALSE),0)</f>
        <v>0</v>
      </c>
      <c r="M34" s="17">
        <f ca="1">_xlfn.IFNA(VLOOKUP($A34,INDIRECT("'W"&amp;M$1&amp;"'!$A$3:$T$1000"),3,FALSE),0)</f>
        <v>0</v>
      </c>
      <c r="N34" s="17">
        <f ca="1">_xlfn.IFNA(VLOOKUP($A34,INDIRECT("'W"&amp;N$1&amp;"'!$A$3:$T$1000"),3,FALSE),0)</f>
        <v>0</v>
      </c>
      <c r="O34" s="17">
        <f ca="1">_xlfn.IFNA(VLOOKUP($A34,INDIRECT("'W"&amp;O$1&amp;"'!$A$3:$T$1000"),3,FALSE),0)</f>
        <v>0</v>
      </c>
      <c r="P34" s="17">
        <f ca="1">_xlfn.IFNA(VLOOKUP($A34,INDIRECT("'W"&amp;P$1&amp;"'!$A$3:$T$1000"),3,FALSE),0)</f>
        <v>0</v>
      </c>
      <c r="Q34" s="17">
        <f ca="1">_xlfn.IFNA(VLOOKUP($A34,INDIRECT("'W"&amp;Q$1&amp;"'!$A$3:$T$1000"),3,FALSE),0)</f>
        <v>0</v>
      </c>
      <c r="R34" s="17">
        <f ca="1">_xlfn.IFNA(VLOOKUP($A34,INDIRECT("'W"&amp;R$1&amp;"'!$A$3:$T$1000"),3,FALSE),0)</f>
        <v>0</v>
      </c>
      <c r="S34" s="17">
        <f ca="1">_xlfn.IFNA(VLOOKUP($A34,INDIRECT("'W"&amp;S$1&amp;"'!$A$3:$T$1000"),3,FALSE),0)</f>
        <v>0</v>
      </c>
      <c r="T34" s="17">
        <f ca="1">_xlfn.IFNA(VLOOKUP($A34,INDIRECT("'W"&amp;T$1&amp;"'!$A$3:$T$1000"),3,FALSE),0)</f>
        <v>0</v>
      </c>
      <c r="U34" s="16">
        <f t="shared" ca="1" si="1"/>
        <v>3</v>
      </c>
      <c r="V34" s="16">
        <f t="shared" ca="1" si="2"/>
        <v>116.52000000000001</v>
      </c>
      <c r="W34" s="16"/>
    </row>
    <row r="35" spans="1:23" x14ac:dyDescent="0.2">
      <c r="A35" s="16" t="s">
        <v>1251</v>
      </c>
      <c r="B35" s="16" t="str">
        <f t="shared" ca="1" si="0"/>
        <v>QB</v>
      </c>
      <c r="C35" s="17">
        <f ca="1">_xlfn.IFNA(VLOOKUP($A35,INDIRECT("'W"&amp;C$1&amp;"'!$A$3:$T$1000"),3,FALSE),0)</f>
        <v>0</v>
      </c>
      <c r="D35" s="17">
        <f ca="1">_xlfn.IFNA(VLOOKUP($A35,INDIRECT("'W"&amp;D$1&amp;"'!$A$3:$T$1000"),3,FALSE),0)</f>
        <v>0</v>
      </c>
      <c r="E35" s="17">
        <f ca="1">_xlfn.IFNA(VLOOKUP($A35,INDIRECT("'W"&amp;E$1&amp;"'!$A$3:$T$1000"),3,FALSE),0)</f>
        <v>0</v>
      </c>
      <c r="F35" s="17">
        <f ca="1">_xlfn.IFNA(VLOOKUP($A35,INDIRECT("'W"&amp;F$1&amp;"'!$A$3:$T$1000"),3,FALSE),0)</f>
        <v>15.02</v>
      </c>
      <c r="G35" s="17">
        <f ca="1">_xlfn.IFNA(VLOOKUP($A35,INDIRECT("'W"&amp;G$1&amp;"'!$A$3:$T$1000"),3,FALSE),0)</f>
        <v>26.56</v>
      </c>
      <c r="H35" s="17">
        <f ca="1">_xlfn.IFNA(VLOOKUP($A35,INDIRECT("'W"&amp;H$1&amp;"'!$A$3:$T$1000"),3,FALSE),0)</f>
        <v>13.66</v>
      </c>
      <c r="I35" s="17">
        <f ca="1">_xlfn.IFNA(VLOOKUP($A35,INDIRECT("'W"&amp;I$1&amp;"'!$A$3:$T$1000"),3,FALSE),0)</f>
        <v>0</v>
      </c>
      <c r="J35" s="17">
        <f ca="1">_xlfn.IFNA(VLOOKUP($A35,INDIRECT("'W"&amp;J$1&amp;"'!$A$3:$T$1000"),3,FALSE),0)</f>
        <v>0</v>
      </c>
      <c r="K35" s="17">
        <f ca="1">_xlfn.IFNA(VLOOKUP($A35,INDIRECT("'W"&amp;K$1&amp;"'!$A$3:$T$1000"),3,FALSE),0)</f>
        <v>3.0600000000000005</v>
      </c>
      <c r="L35" s="17">
        <f ca="1">_xlfn.IFNA(VLOOKUP($A35,INDIRECT("'W"&amp;L$1&amp;"'!$A$3:$T$1000"),3,FALSE),0)</f>
        <v>10.880000000000003</v>
      </c>
      <c r="M35" s="17">
        <f ca="1">_xlfn.IFNA(VLOOKUP($A35,INDIRECT("'W"&amp;M$1&amp;"'!$A$3:$T$1000"),3,FALSE),0)</f>
        <v>0</v>
      </c>
      <c r="N35" s="17">
        <f ca="1">_xlfn.IFNA(VLOOKUP($A35,INDIRECT("'W"&amp;N$1&amp;"'!$A$3:$T$1000"),3,FALSE),0)</f>
        <v>0</v>
      </c>
      <c r="O35" s="17">
        <f ca="1">_xlfn.IFNA(VLOOKUP($A35,INDIRECT("'W"&amp;O$1&amp;"'!$A$3:$T$1000"),3,FALSE),0)</f>
        <v>0</v>
      </c>
      <c r="P35" s="17">
        <f ca="1">_xlfn.IFNA(VLOOKUP($A35,INDIRECT("'W"&amp;P$1&amp;"'!$A$3:$T$1000"),3,FALSE),0)</f>
        <v>0</v>
      </c>
      <c r="Q35" s="17">
        <f ca="1">_xlfn.IFNA(VLOOKUP($A35,INDIRECT("'W"&amp;Q$1&amp;"'!$A$3:$T$1000"),3,FALSE),0)</f>
        <v>0</v>
      </c>
      <c r="R35" s="17">
        <f ca="1">_xlfn.IFNA(VLOOKUP($A35,INDIRECT("'W"&amp;R$1&amp;"'!$A$3:$T$1000"),3,FALSE),0)</f>
        <v>0</v>
      </c>
      <c r="S35" s="17">
        <f ca="1">_xlfn.IFNA(VLOOKUP($A35,INDIRECT("'W"&amp;S$1&amp;"'!$A$3:$T$1000"),3,FALSE),0)</f>
        <v>15.300000000000004</v>
      </c>
      <c r="T35" s="17">
        <f ca="1">_xlfn.IFNA(VLOOKUP($A35,INDIRECT("'W"&amp;T$1&amp;"'!$A$3:$T$1000"),3,FALSE),0)</f>
        <v>14.56</v>
      </c>
      <c r="U35" s="16">
        <f t="shared" ca="1" si="1"/>
        <v>3</v>
      </c>
      <c r="V35" s="16">
        <f t="shared" ca="1" si="2"/>
        <v>99.04000000000002</v>
      </c>
      <c r="W35" s="16"/>
    </row>
    <row r="36" spans="1:23" x14ac:dyDescent="0.2">
      <c r="A36" s="16" t="s">
        <v>1252</v>
      </c>
      <c r="B36" s="16" t="str">
        <f t="shared" ca="1" si="0"/>
        <v>QB</v>
      </c>
      <c r="C36" s="17">
        <f ca="1">_xlfn.IFNA(VLOOKUP($A36,INDIRECT("'W"&amp;C$1&amp;"'!$A$3:$T$1000"),3,FALSE),0)</f>
        <v>0</v>
      </c>
      <c r="D36" s="17">
        <f ca="1">_xlfn.IFNA(VLOOKUP($A36,INDIRECT("'W"&amp;D$1&amp;"'!$A$3:$T$1000"),3,FALSE),0)</f>
        <v>0</v>
      </c>
      <c r="E36" s="17">
        <f ca="1">_xlfn.IFNA(VLOOKUP($A36,INDIRECT("'W"&amp;E$1&amp;"'!$A$3:$T$1000"),3,FALSE),0)</f>
        <v>-1.1200000000000001</v>
      </c>
      <c r="F36" s="17">
        <f ca="1">_xlfn.IFNA(VLOOKUP($A36,INDIRECT("'W"&amp;F$1&amp;"'!$A$3:$T$1000"),3,FALSE),0)</f>
        <v>0</v>
      </c>
      <c r="G36" s="17">
        <f ca="1">_xlfn.IFNA(VLOOKUP($A36,INDIRECT("'W"&amp;G$1&amp;"'!$A$3:$T$1000"),3,FALSE),0)</f>
        <v>0</v>
      </c>
      <c r="H36" s="17">
        <f ca="1">_xlfn.IFNA(VLOOKUP($A36,INDIRECT("'W"&amp;H$1&amp;"'!$A$3:$T$1000"),3,FALSE),0)</f>
        <v>0.24</v>
      </c>
      <c r="I36" s="17">
        <f ca="1">_xlfn.IFNA(VLOOKUP($A36,INDIRECT("'W"&amp;I$1&amp;"'!$A$3:$T$1000"),3,FALSE),0)</f>
        <v>0</v>
      </c>
      <c r="J36" s="17">
        <f ca="1">_xlfn.IFNA(VLOOKUP($A36,INDIRECT("'W"&amp;J$1&amp;"'!$A$3:$T$1000"),3,FALSE),0)</f>
        <v>0</v>
      </c>
      <c r="K36" s="17">
        <f ca="1">_xlfn.IFNA(VLOOKUP($A36,INDIRECT("'W"&amp;K$1&amp;"'!$A$3:$T$1000"),3,FALSE),0)</f>
        <v>0</v>
      </c>
      <c r="L36" s="17">
        <f ca="1">_xlfn.IFNA(VLOOKUP($A36,INDIRECT("'W"&amp;L$1&amp;"'!$A$3:$T$1000"),3,FALSE),0)</f>
        <v>5.24</v>
      </c>
      <c r="M36" s="17">
        <f ca="1">_xlfn.IFNA(VLOOKUP($A36,INDIRECT("'W"&amp;M$1&amp;"'!$A$3:$T$1000"),3,FALSE),0)</f>
        <v>4.2200000000000006</v>
      </c>
      <c r="N36" s="17">
        <f ca="1">_xlfn.IFNA(VLOOKUP($A36,INDIRECT("'W"&amp;N$1&amp;"'!$A$3:$T$1000"),3,FALSE),0)</f>
        <v>0</v>
      </c>
      <c r="O36" s="17">
        <f ca="1">_xlfn.IFNA(VLOOKUP($A36,INDIRECT("'W"&amp;O$1&amp;"'!$A$3:$T$1000"),3,FALSE),0)</f>
        <v>20</v>
      </c>
      <c r="P36" s="17">
        <f ca="1">_xlfn.IFNA(VLOOKUP($A36,INDIRECT("'W"&amp;P$1&amp;"'!$A$3:$T$1000"),3,FALSE),0)</f>
        <v>5.1000000000000005</v>
      </c>
      <c r="Q36" s="17">
        <f ca="1">_xlfn.IFNA(VLOOKUP($A36,INDIRECT("'W"&amp;Q$1&amp;"'!$A$3:$T$1000"),3,FALSE),0)</f>
        <v>18.659999999999997</v>
      </c>
      <c r="R36" s="17">
        <f ca="1">_xlfn.IFNA(VLOOKUP($A36,INDIRECT("'W"&amp;R$1&amp;"'!$A$3:$T$1000"),3,FALSE),0)</f>
        <v>13.88</v>
      </c>
      <c r="S36" s="17">
        <f ca="1">_xlfn.IFNA(VLOOKUP($A36,INDIRECT("'W"&amp;S$1&amp;"'!$A$3:$T$1000"),3,FALSE),0)</f>
        <v>17.16</v>
      </c>
      <c r="T36" s="17">
        <f ca="1">_xlfn.IFNA(VLOOKUP($A36,INDIRECT("'W"&amp;T$1&amp;"'!$A$3:$T$1000"),3,FALSE),0)</f>
        <v>12.7</v>
      </c>
      <c r="U36" s="16">
        <f t="shared" ca="1" si="1"/>
        <v>3</v>
      </c>
      <c r="V36" s="16">
        <f t="shared" ca="1" si="2"/>
        <v>96.08</v>
      </c>
      <c r="W36" s="16"/>
    </row>
    <row r="37" spans="1:23" x14ac:dyDescent="0.2">
      <c r="A37" s="16" t="s">
        <v>1253</v>
      </c>
      <c r="B37" s="16" t="str">
        <f t="shared" ca="1" si="0"/>
        <v>QB</v>
      </c>
      <c r="C37" s="17">
        <f ca="1">_xlfn.IFNA(VLOOKUP($A37,INDIRECT("'W"&amp;C$1&amp;"'!$A$3:$T$1000"),3,FALSE),0)</f>
        <v>0</v>
      </c>
      <c r="D37" s="17">
        <f ca="1">_xlfn.IFNA(VLOOKUP($A37,INDIRECT("'W"&amp;D$1&amp;"'!$A$3:$T$1000"),3,FALSE),0)</f>
        <v>0</v>
      </c>
      <c r="E37" s="17">
        <f ca="1">_xlfn.IFNA(VLOOKUP($A37,INDIRECT("'W"&amp;E$1&amp;"'!$A$3:$T$1000"),3,FALSE),0)</f>
        <v>0</v>
      </c>
      <c r="F37" s="17">
        <f ca="1">_xlfn.IFNA(VLOOKUP($A37,INDIRECT("'W"&amp;F$1&amp;"'!$A$3:$T$1000"),3,FALSE),0)</f>
        <v>3.4</v>
      </c>
      <c r="G37" s="17">
        <f ca="1">_xlfn.IFNA(VLOOKUP($A37,INDIRECT("'W"&amp;G$1&amp;"'!$A$3:$T$1000"),3,FALSE),0)</f>
        <v>0</v>
      </c>
      <c r="H37" s="17">
        <f ca="1">_xlfn.IFNA(VLOOKUP($A37,INDIRECT("'W"&amp;H$1&amp;"'!$A$3:$T$1000"),3,FALSE),0)</f>
        <v>0</v>
      </c>
      <c r="I37" s="17">
        <f ca="1">_xlfn.IFNA(VLOOKUP($A37,INDIRECT("'W"&amp;I$1&amp;"'!$A$3:$T$1000"),3,FALSE),0)</f>
        <v>9.9</v>
      </c>
      <c r="J37" s="17">
        <f ca="1">_xlfn.IFNA(VLOOKUP($A37,INDIRECT("'W"&amp;J$1&amp;"'!$A$3:$T$1000"),3,FALSE),0)</f>
        <v>19.54</v>
      </c>
      <c r="K37" s="17">
        <f ca="1">_xlfn.IFNA(VLOOKUP($A37,INDIRECT("'W"&amp;K$1&amp;"'!$A$3:$T$1000"),3,FALSE),0)</f>
        <v>17.5</v>
      </c>
      <c r="L37" s="17">
        <f ca="1">_xlfn.IFNA(VLOOKUP($A37,INDIRECT("'W"&amp;L$1&amp;"'!$A$3:$T$1000"),3,FALSE),0)</f>
        <v>0</v>
      </c>
      <c r="M37" s="17">
        <f ca="1">_xlfn.IFNA(VLOOKUP($A37,INDIRECT("'W"&amp;M$1&amp;"'!$A$3:$T$1000"),3,FALSE),0)</f>
        <v>0</v>
      </c>
      <c r="N37" s="17">
        <f ca="1">_xlfn.IFNA(VLOOKUP($A37,INDIRECT("'W"&amp;N$1&amp;"'!$A$3:$T$1000"),3,FALSE),0)</f>
        <v>0</v>
      </c>
      <c r="O37" s="17">
        <f ca="1">_xlfn.IFNA(VLOOKUP($A37,INDIRECT("'W"&amp;O$1&amp;"'!$A$3:$T$1000"),3,FALSE),0)</f>
        <v>0</v>
      </c>
      <c r="P37" s="17">
        <f ca="1">_xlfn.IFNA(VLOOKUP($A37,INDIRECT("'W"&amp;P$1&amp;"'!$A$3:$T$1000"),3,FALSE),0)</f>
        <v>0</v>
      </c>
      <c r="Q37" s="17">
        <f ca="1">_xlfn.IFNA(VLOOKUP($A37,INDIRECT("'W"&amp;Q$1&amp;"'!$A$3:$T$1000"),3,FALSE),0)</f>
        <v>15.76</v>
      </c>
      <c r="R37" s="17">
        <f ca="1">_xlfn.IFNA(VLOOKUP($A37,INDIRECT("'W"&amp;R$1&amp;"'!$A$3:$T$1000"),3,FALSE),0)</f>
        <v>14.379999999999999</v>
      </c>
      <c r="S37" s="17">
        <f ca="1">_xlfn.IFNA(VLOOKUP($A37,INDIRECT("'W"&amp;S$1&amp;"'!$A$3:$T$1000"),3,FALSE),0)</f>
        <v>12.02</v>
      </c>
      <c r="T37" s="17">
        <f ca="1">_xlfn.IFNA(VLOOKUP($A37,INDIRECT("'W"&amp;T$1&amp;"'!$A$3:$T$1000"),3,FALSE),0)</f>
        <v>3.3000000000000003</v>
      </c>
      <c r="U37" s="16">
        <f t="shared" ca="1" si="1"/>
        <v>3</v>
      </c>
      <c r="V37" s="16">
        <f t="shared" ca="1" si="2"/>
        <v>95.8</v>
      </c>
      <c r="W37" s="16"/>
    </row>
    <row r="38" spans="1:23" x14ac:dyDescent="0.2">
      <c r="A38" s="16" t="s">
        <v>1254</v>
      </c>
      <c r="B38" s="16" t="str">
        <f t="shared" ca="1" si="0"/>
        <v>QB</v>
      </c>
      <c r="C38" s="17">
        <f ca="1">_xlfn.IFNA(VLOOKUP($A38,INDIRECT("'W"&amp;C$1&amp;"'!$A$3:$T$1000"),3,FALSE),0)</f>
        <v>0</v>
      </c>
      <c r="D38" s="17">
        <f ca="1">_xlfn.IFNA(VLOOKUP($A38,INDIRECT("'W"&amp;D$1&amp;"'!$A$3:$T$1000"),3,FALSE),0)</f>
        <v>0</v>
      </c>
      <c r="E38" s="17">
        <f ca="1">_xlfn.IFNA(VLOOKUP($A38,INDIRECT("'W"&amp;E$1&amp;"'!$A$3:$T$1000"),3,FALSE),0)</f>
        <v>7.28</v>
      </c>
      <c r="F38" s="17">
        <f ca="1">_xlfn.IFNA(VLOOKUP($A38,INDIRECT("'W"&amp;F$1&amp;"'!$A$3:$T$1000"),3,FALSE),0)</f>
        <v>0</v>
      </c>
      <c r="G38" s="17">
        <f ca="1">_xlfn.IFNA(VLOOKUP($A38,INDIRECT("'W"&amp;G$1&amp;"'!$A$3:$T$1000"),3,FALSE),0)</f>
        <v>1.7600000000000002</v>
      </c>
      <c r="H38" s="17">
        <f ca="1">_xlfn.IFNA(VLOOKUP($A38,INDIRECT("'W"&amp;H$1&amp;"'!$A$3:$T$1000"),3,FALSE),0)</f>
        <v>11.08</v>
      </c>
      <c r="I38" s="17">
        <f ca="1">_xlfn.IFNA(VLOOKUP($A38,INDIRECT("'W"&amp;I$1&amp;"'!$A$3:$T$1000"),3,FALSE),0)</f>
        <v>2.08</v>
      </c>
      <c r="J38" s="17">
        <f ca="1">_xlfn.IFNA(VLOOKUP($A38,INDIRECT("'W"&amp;J$1&amp;"'!$A$3:$T$1000"),3,FALSE),0)</f>
        <v>0</v>
      </c>
      <c r="K38" s="17">
        <f ca="1">_xlfn.IFNA(VLOOKUP($A38,INDIRECT("'W"&amp;K$1&amp;"'!$A$3:$T$1000"),3,FALSE),0)</f>
        <v>0</v>
      </c>
      <c r="L38" s="17">
        <f ca="1">_xlfn.IFNA(VLOOKUP($A38,INDIRECT("'W"&amp;L$1&amp;"'!$A$3:$T$1000"),3,FALSE),0)</f>
        <v>0</v>
      </c>
      <c r="M38" s="17">
        <f ca="1">_xlfn.IFNA(VLOOKUP($A38,INDIRECT("'W"&amp;M$1&amp;"'!$A$3:$T$1000"),3,FALSE),0)</f>
        <v>0</v>
      </c>
      <c r="N38" s="17">
        <f ca="1">_xlfn.IFNA(VLOOKUP($A38,INDIRECT("'W"&amp;N$1&amp;"'!$A$3:$T$1000"),3,FALSE),0)</f>
        <v>0</v>
      </c>
      <c r="O38" s="17">
        <f ca="1">_xlfn.IFNA(VLOOKUP($A38,INDIRECT("'W"&amp;O$1&amp;"'!$A$3:$T$1000"),3,FALSE),0)</f>
        <v>19.600000000000001</v>
      </c>
      <c r="P38" s="17">
        <f ca="1">_xlfn.IFNA(VLOOKUP($A38,INDIRECT("'W"&amp;P$1&amp;"'!$A$3:$T$1000"),3,FALSE),0)</f>
        <v>6.76</v>
      </c>
      <c r="Q38" s="17">
        <f ca="1">_xlfn.IFNA(VLOOKUP($A38,INDIRECT("'W"&amp;Q$1&amp;"'!$A$3:$T$1000"),3,FALSE),0)</f>
        <v>0</v>
      </c>
      <c r="R38" s="17">
        <f ca="1">_xlfn.IFNA(VLOOKUP($A38,INDIRECT("'W"&amp;R$1&amp;"'!$A$3:$T$1000"),3,FALSE),0)</f>
        <v>11.48</v>
      </c>
      <c r="S38" s="17">
        <f ca="1">_xlfn.IFNA(VLOOKUP($A38,INDIRECT("'W"&amp;S$1&amp;"'!$A$3:$T$1000"),3,FALSE),0)</f>
        <v>17.579999999999998</v>
      </c>
      <c r="T38" s="17">
        <f ca="1">_xlfn.IFNA(VLOOKUP($A38,INDIRECT("'W"&amp;T$1&amp;"'!$A$3:$T$1000"),3,FALSE),0)</f>
        <v>15.860000000000003</v>
      </c>
      <c r="U38" s="16">
        <f t="shared" ca="1" si="1"/>
        <v>3</v>
      </c>
      <c r="V38" s="16">
        <f t="shared" ca="1" si="2"/>
        <v>93.48</v>
      </c>
      <c r="W38" s="16"/>
    </row>
    <row r="39" spans="1:23" x14ac:dyDescent="0.2">
      <c r="A39" s="16" t="s">
        <v>1255</v>
      </c>
      <c r="B39" s="16" t="str">
        <f t="shared" ca="1" si="0"/>
        <v>QB</v>
      </c>
      <c r="C39" s="17">
        <f ca="1">_xlfn.IFNA(VLOOKUP($A39,INDIRECT("'W"&amp;C$1&amp;"'!$A$3:$T$1000"),3,FALSE),0)</f>
        <v>10.66</v>
      </c>
      <c r="D39" s="17">
        <f ca="1">_xlfn.IFNA(VLOOKUP($A39,INDIRECT("'W"&amp;D$1&amp;"'!$A$3:$T$1000"),3,FALSE),0)</f>
        <v>15.440000000000001</v>
      </c>
      <c r="E39" s="17">
        <f ca="1">_xlfn.IFNA(VLOOKUP($A39,INDIRECT("'W"&amp;E$1&amp;"'!$A$3:$T$1000"),3,FALSE),0)</f>
        <v>16.440000000000001</v>
      </c>
      <c r="F39" s="17">
        <f ca="1">_xlfn.IFNA(VLOOKUP($A39,INDIRECT("'W"&amp;F$1&amp;"'!$A$3:$T$1000"),3,FALSE),0)</f>
        <v>12.239999999999998</v>
      </c>
      <c r="G39" s="17">
        <f ca="1">_xlfn.IFNA(VLOOKUP($A39,INDIRECT("'W"&amp;G$1&amp;"'!$A$3:$T$1000"),3,FALSE),0)</f>
        <v>8.4</v>
      </c>
      <c r="H39" s="17">
        <f ca="1">_xlfn.IFNA(VLOOKUP($A39,INDIRECT("'W"&amp;H$1&amp;"'!$A$3:$T$1000"),3,FALSE),0)</f>
        <v>8.42</v>
      </c>
      <c r="I39" s="17">
        <f ca="1">_xlfn.IFNA(VLOOKUP($A39,INDIRECT("'W"&amp;I$1&amp;"'!$A$3:$T$1000"),3,FALSE),0)</f>
        <v>5.12</v>
      </c>
      <c r="J39" s="17">
        <f ca="1">_xlfn.IFNA(VLOOKUP($A39,INDIRECT("'W"&amp;J$1&amp;"'!$A$3:$T$1000"),3,FALSE),0)</f>
        <v>0</v>
      </c>
      <c r="K39" s="17">
        <f ca="1">_xlfn.IFNA(VLOOKUP($A39,INDIRECT("'W"&amp;K$1&amp;"'!$A$3:$T$1000"),3,FALSE),0)</f>
        <v>0</v>
      </c>
      <c r="L39" s="17">
        <f ca="1">_xlfn.IFNA(VLOOKUP($A39,INDIRECT("'W"&amp;L$1&amp;"'!$A$3:$T$1000"),3,FALSE),0)</f>
        <v>0</v>
      </c>
      <c r="M39" s="17">
        <f ca="1">_xlfn.IFNA(VLOOKUP($A39,INDIRECT("'W"&amp;M$1&amp;"'!$A$3:$T$1000"),3,FALSE),0)</f>
        <v>0</v>
      </c>
      <c r="N39" s="17">
        <f ca="1">_xlfn.IFNA(VLOOKUP($A39,INDIRECT("'W"&amp;N$1&amp;"'!$A$3:$T$1000"),3,FALSE),0)</f>
        <v>0</v>
      </c>
      <c r="O39" s="17">
        <f ca="1">_xlfn.IFNA(VLOOKUP($A39,INDIRECT("'W"&amp;O$1&amp;"'!$A$3:$T$1000"),3,FALSE),0)</f>
        <v>0</v>
      </c>
      <c r="P39" s="17">
        <f ca="1">_xlfn.IFNA(VLOOKUP($A39,INDIRECT("'W"&amp;P$1&amp;"'!$A$3:$T$1000"),3,FALSE),0)</f>
        <v>0</v>
      </c>
      <c r="Q39" s="17">
        <f ca="1">_xlfn.IFNA(VLOOKUP($A39,INDIRECT("'W"&amp;Q$1&amp;"'!$A$3:$T$1000"),3,FALSE),0)</f>
        <v>0</v>
      </c>
      <c r="R39" s="17">
        <f ca="1">_xlfn.IFNA(VLOOKUP($A39,INDIRECT("'W"&amp;R$1&amp;"'!$A$3:$T$1000"),3,FALSE),0)</f>
        <v>0</v>
      </c>
      <c r="S39" s="17">
        <f ca="1">_xlfn.IFNA(VLOOKUP($A39,INDIRECT("'W"&amp;S$1&amp;"'!$A$3:$T$1000"),3,FALSE),0)</f>
        <v>0</v>
      </c>
      <c r="T39" s="17">
        <f ca="1">_xlfn.IFNA(VLOOKUP($A39,INDIRECT("'W"&amp;T$1&amp;"'!$A$3:$T$1000"),3,FALSE),0)</f>
        <v>0</v>
      </c>
      <c r="U39" s="16">
        <f t="shared" ca="1" si="1"/>
        <v>2</v>
      </c>
      <c r="V39" s="16">
        <f t="shared" ca="1" si="2"/>
        <v>76.72</v>
      </c>
      <c r="W39" s="16"/>
    </row>
    <row r="40" spans="1:23" x14ac:dyDescent="0.2">
      <c r="A40" s="16" t="s">
        <v>1256</v>
      </c>
      <c r="B40" s="16" t="str">
        <f t="shared" ca="1" si="0"/>
        <v>QB</v>
      </c>
      <c r="C40" s="17">
        <f ca="1">_xlfn.IFNA(VLOOKUP($A40,INDIRECT("'W"&amp;C$1&amp;"'!$A$3:$T$1000"),3,FALSE),0)</f>
        <v>0</v>
      </c>
      <c r="D40" s="17">
        <f ca="1">_xlfn.IFNA(VLOOKUP($A40,INDIRECT("'W"&amp;D$1&amp;"'!$A$3:$T$1000"),3,FALSE),0)</f>
        <v>0</v>
      </c>
      <c r="E40" s="17">
        <f ca="1">_xlfn.IFNA(VLOOKUP($A40,INDIRECT("'W"&amp;E$1&amp;"'!$A$3:$T$1000"),3,FALSE),0)</f>
        <v>24.56</v>
      </c>
      <c r="F40" s="17">
        <f ca="1">_xlfn.IFNA(VLOOKUP($A40,INDIRECT("'W"&amp;F$1&amp;"'!$A$3:$T$1000"),3,FALSE),0)</f>
        <v>15.700000000000001</v>
      </c>
      <c r="G40" s="17">
        <f ca="1">_xlfn.IFNA(VLOOKUP($A40,INDIRECT("'W"&amp;G$1&amp;"'!$A$3:$T$1000"),3,FALSE),0)</f>
        <v>3.74</v>
      </c>
      <c r="H40" s="17">
        <f ca="1">_xlfn.IFNA(VLOOKUP($A40,INDIRECT("'W"&amp;H$1&amp;"'!$A$3:$T$1000"),3,FALSE),0)</f>
        <v>14.94</v>
      </c>
      <c r="I40" s="17">
        <f ca="1">_xlfn.IFNA(VLOOKUP($A40,INDIRECT("'W"&amp;I$1&amp;"'!$A$3:$T$1000"),3,FALSE),0)</f>
        <v>2.000000000000024E-2</v>
      </c>
      <c r="J40" s="17">
        <f ca="1">_xlfn.IFNA(VLOOKUP($A40,INDIRECT("'W"&amp;J$1&amp;"'!$A$3:$T$1000"),3,FALSE),0)</f>
        <v>0</v>
      </c>
      <c r="K40" s="17">
        <f ca="1">_xlfn.IFNA(VLOOKUP($A40,INDIRECT("'W"&amp;K$1&amp;"'!$A$3:$T$1000"),3,FALSE),0)</f>
        <v>0</v>
      </c>
      <c r="L40" s="17">
        <f ca="1">_xlfn.IFNA(VLOOKUP($A40,INDIRECT("'W"&amp;L$1&amp;"'!$A$3:$T$1000"),3,FALSE),0)</f>
        <v>0</v>
      </c>
      <c r="M40" s="17">
        <f ca="1">_xlfn.IFNA(VLOOKUP($A40,INDIRECT("'W"&amp;M$1&amp;"'!$A$3:$T$1000"),3,FALSE),0)</f>
        <v>0</v>
      </c>
      <c r="N40" s="17">
        <f ca="1">_xlfn.IFNA(VLOOKUP($A40,INDIRECT("'W"&amp;N$1&amp;"'!$A$3:$T$1000"),3,FALSE),0)</f>
        <v>0</v>
      </c>
      <c r="O40" s="17">
        <f ca="1">_xlfn.IFNA(VLOOKUP($A40,INDIRECT("'W"&amp;O$1&amp;"'!$A$3:$T$1000"),3,FALSE),0)</f>
        <v>0</v>
      </c>
      <c r="P40" s="17">
        <f ca="1">_xlfn.IFNA(VLOOKUP($A40,INDIRECT("'W"&amp;P$1&amp;"'!$A$3:$T$1000"),3,FALSE),0)</f>
        <v>0</v>
      </c>
      <c r="Q40" s="17">
        <f ca="1">_xlfn.IFNA(VLOOKUP($A40,INDIRECT("'W"&amp;Q$1&amp;"'!$A$3:$T$1000"),3,FALSE),0)</f>
        <v>0</v>
      </c>
      <c r="R40" s="17">
        <f ca="1">_xlfn.IFNA(VLOOKUP($A40,INDIRECT("'W"&amp;R$1&amp;"'!$A$3:$T$1000"),3,FALSE),0)</f>
        <v>0</v>
      </c>
      <c r="S40" s="17">
        <f ca="1">_xlfn.IFNA(VLOOKUP($A40,INDIRECT("'W"&amp;S$1&amp;"'!$A$3:$T$1000"),3,FALSE),0)</f>
        <v>0</v>
      </c>
      <c r="T40" s="17">
        <f ca="1">_xlfn.IFNA(VLOOKUP($A40,INDIRECT("'W"&amp;T$1&amp;"'!$A$3:$T$1000"),3,FALSE),0)</f>
        <v>0</v>
      </c>
      <c r="U40" s="16">
        <f t="shared" ca="1" si="1"/>
        <v>2</v>
      </c>
      <c r="V40" s="16">
        <f t="shared" ca="1" si="2"/>
        <v>58.96</v>
      </c>
      <c r="W40" s="16"/>
    </row>
    <row r="41" spans="1:23" x14ac:dyDescent="0.2">
      <c r="A41" s="16" t="s">
        <v>1257</v>
      </c>
      <c r="B41" s="16" t="str">
        <f t="shared" ca="1" si="0"/>
        <v>QB</v>
      </c>
      <c r="C41" s="17">
        <f ca="1">_xlfn.IFNA(VLOOKUP($A41,INDIRECT("'W"&amp;C$1&amp;"'!$A$3:$T$1000"),3,FALSE),0)</f>
        <v>0</v>
      </c>
      <c r="D41" s="17">
        <f ca="1">_xlfn.IFNA(VLOOKUP($A41,INDIRECT("'W"&amp;D$1&amp;"'!$A$3:$T$1000"),3,FALSE),0)</f>
        <v>0</v>
      </c>
      <c r="E41" s="17">
        <f ca="1">_xlfn.IFNA(VLOOKUP($A41,INDIRECT("'W"&amp;E$1&amp;"'!$A$3:$T$1000"),3,FALSE),0)</f>
        <v>0</v>
      </c>
      <c r="F41" s="17">
        <f ca="1">_xlfn.IFNA(VLOOKUP($A41,INDIRECT("'W"&amp;F$1&amp;"'!$A$3:$T$1000"),3,FALSE),0)</f>
        <v>0</v>
      </c>
      <c r="G41" s="17">
        <f ca="1">_xlfn.IFNA(VLOOKUP($A41,INDIRECT("'W"&amp;G$1&amp;"'!$A$3:$T$1000"),3,FALSE),0)</f>
        <v>0.12000000000000001</v>
      </c>
      <c r="H41" s="17">
        <f ca="1">_xlfn.IFNA(VLOOKUP($A41,INDIRECT("'W"&amp;H$1&amp;"'!$A$3:$T$1000"),3,FALSE),0)</f>
        <v>0</v>
      </c>
      <c r="I41" s="17">
        <f ca="1">_xlfn.IFNA(VLOOKUP($A41,INDIRECT("'W"&amp;I$1&amp;"'!$A$3:$T$1000"),3,FALSE),0)</f>
        <v>19.600000000000001</v>
      </c>
      <c r="J41" s="17">
        <f ca="1">_xlfn.IFNA(VLOOKUP($A41,INDIRECT("'W"&amp;J$1&amp;"'!$A$3:$T$1000"),3,FALSE),0)</f>
        <v>0</v>
      </c>
      <c r="K41" s="17">
        <f ca="1">_xlfn.IFNA(VLOOKUP($A41,INDIRECT("'W"&amp;K$1&amp;"'!$A$3:$T$1000"),3,FALSE),0)</f>
        <v>0</v>
      </c>
      <c r="L41" s="17">
        <f ca="1">_xlfn.IFNA(VLOOKUP($A41,INDIRECT("'W"&amp;L$1&amp;"'!$A$3:$T$1000"),3,FALSE),0)</f>
        <v>0</v>
      </c>
      <c r="M41" s="17">
        <f ca="1">_xlfn.IFNA(VLOOKUP($A41,INDIRECT("'W"&amp;M$1&amp;"'!$A$3:$T$1000"),3,FALSE),0)</f>
        <v>0</v>
      </c>
      <c r="N41" s="17">
        <f ca="1">_xlfn.IFNA(VLOOKUP($A41,INDIRECT("'W"&amp;N$1&amp;"'!$A$3:$T$1000"),3,FALSE),0)</f>
        <v>0</v>
      </c>
      <c r="O41" s="17">
        <f ca="1">_xlfn.IFNA(VLOOKUP($A41,INDIRECT("'W"&amp;O$1&amp;"'!$A$3:$T$1000"),3,FALSE),0)</f>
        <v>0</v>
      </c>
      <c r="P41" s="17">
        <f ca="1">_xlfn.IFNA(VLOOKUP($A41,INDIRECT("'W"&amp;P$1&amp;"'!$A$3:$T$1000"),3,FALSE),0)</f>
        <v>0</v>
      </c>
      <c r="Q41" s="17">
        <f ca="1">_xlfn.IFNA(VLOOKUP($A41,INDIRECT("'W"&amp;Q$1&amp;"'!$A$3:$T$1000"),3,FALSE),0)</f>
        <v>0</v>
      </c>
      <c r="R41" s="17">
        <f ca="1">_xlfn.IFNA(VLOOKUP($A41,INDIRECT("'W"&amp;R$1&amp;"'!$A$3:$T$1000"),3,FALSE),0)</f>
        <v>0</v>
      </c>
      <c r="S41" s="17">
        <f ca="1">_xlfn.IFNA(VLOOKUP($A41,INDIRECT("'W"&amp;S$1&amp;"'!$A$3:$T$1000"),3,FALSE),0)</f>
        <v>0</v>
      </c>
      <c r="T41" s="17">
        <f ca="1">_xlfn.IFNA(VLOOKUP($A41,INDIRECT("'W"&amp;T$1&amp;"'!$A$3:$T$1000"),3,FALSE),0)</f>
        <v>26.040000000000003</v>
      </c>
      <c r="U41" s="16">
        <f t="shared" ca="1" si="1"/>
        <v>2</v>
      </c>
      <c r="V41" s="16">
        <f t="shared" ca="1" si="2"/>
        <v>45.760000000000005</v>
      </c>
      <c r="W41" s="16"/>
    </row>
    <row r="42" spans="1:23" x14ac:dyDescent="0.2">
      <c r="A42" s="16" t="s">
        <v>1258</v>
      </c>
      <c r="B42" s="16" t="str">
        <f t="shared" ca="1" si="0"/>
        <v>QB</v>
      </c>
      <c r="C42" s="17">
        <f ca="1">_xlfn.IFNA(VLOOKUP($A42,INDIRECT("'W"&amp;C$1&amp;"'!$A$3:$T$1000"),3,FALSE),0)</f>
        <v>10.78</v>
      </c>
      <c r="D42" s="17">
        <f ca="1">_xlfn.IFNA(VLOOKUP($A42,INDIRECT("'W"&amp;D$1&amp;"'!$A$3:$T$1000"),3,FALSE),0)</f>
        <v>12.940000000000001</v>
      </c>
      <c r="E42" s="17">
        <f ca="1">_xlfn.IFNA(VLOOKUP($A42,INDIRECT("'W"&amp;E$1&amp;"'!$A$3:$T$1000"),3,FALSE),0)</f>
        <v>13.96</v>
      </c>
      <c r="F42" s="17">
        <f ca="1">_xlfn.IFNA(VLOOKUP($A42,INDIRECT("'W"&amp;F$1&amp;"'!$A$3:$T$1000"),3,FALSE),0)</f>
        <v>5</v>
      </c>
      <c r="G42" s="17">
        <f ca="1">_xlfn.IFNA(VLOOKUP($A42,INDIRECT("'W"&amp;G$1&amp;"'!$A$3:$T$1000"),3,FALSE),0)</f>
        <v>7.6800000000000006</v>
      </c>
      <c r="H42" s="17">
        <f ca="1">_xlfn.IFNA(VLOOKUP($A42,INDIRECT("'W"&amp;H$1&amp;"'!$A$3:$T$1000"),3,FALSE),0)</f>
        <v>0</v>
      </c>
      <c r="I42" s="17">
        <f ca="1">_xlfn.IFNA(VLOOKUP($A42,INDIRECT("'W"&amp;I$1&amp;"'!$A$3:$T$1000"),3,FALSE),0)</f>
        <v>-1.64</v>
      </c>
      <c r="J42" s="17">
        <f ca="1">_xlfn.IFNA(VLOOKUP($A42,INDIRECT("'W"&amp;J$1&amp;"'!$A$3:$T$1000"),3,FALSE),0)</f>
        <v>14.96</v>
      </c>
      <c r="K42" s="17">
        <f ca="1">_xlfn.IFNA(VLOOKUP($A42,INDIRECT("'W"&amp;K$1&amp;"'!$A$3:$T$1000"),3,FALSE),0)</f>
        <v>2.96</v>
      </c>
      <c r="L42" s="17">
        <f ca="1">_xlfn.IFNA(VLOOKUP($A42,INDIRECT("'W"&amp;L$1&amp;"'!$A$3:$T$1000"),3,FALSE),0)</f>
        <v>0</v>
      </c>
      <c r="M42" s="17">
        <f ca="1">_xlfn.IFNA(VLOOKUP($A42,INDIRECT("'W"&amp;M$1&amp;"'!$A$3:$T$1000"),3,FALSE),0)</f>
        <v>17.98</v>
      </c>
      <c r="N42" s="17">
        <f ca="1">_xlfn.IFNA(VLOOKUP($A42,INDIRECT("'W"&amp;N$1&amp;"'!$A$3:$T$1000"),3,FALSE),0)</f>
        <v>11.700000000000001</v>
      </c>
      <c r="O42" s="17">
        <f ca="1">_xlfn.IFNA(VLOOKUP($A42,INDIRECT("'W"&amp;O$1&amp;"'!$A$3:$T$1000"),3,FALSE),0)</f>
        <v>0</v>
      </c>
      <c r="P42" s="17">
        <f ca="1">_xlfn.IFNA(VLOOKUP($A42,INDIRECT("'W"&amp;P$1&amp;"'!$A$3:$T$1000"),3,FALSE),0)</f>
        <v>0</v>
      </c>
      <c r="Q42" s="17">
        <f ca="1">_xlfn.IFNA(VLOOKUP($A42,INDIRECT("'W"&amp;Q$1&amp;"'!$A$3:$T$1000"),3,FALSE),0)</f>
        <v>0</v>
      </c>
      <c r="R42" s="17">
        <f ca="1">_xlfn.IFNA(VLOOKUP($A42,INDIRECT("'W"&amp;R$1&amp;"'!$A$3:$T$1000"),3,FALSE),0)</f>
        <v>0</v>
      </c>
      <c r="S42" s="17">
        <f ca="1">_xlfn.IFNA(VLOOKUP($A42,INDIRECT("'W"&amp;S$1&amp;"'!$A$3:$T$1000"),3,FALSE),0)</f>
        <v>0</v>
      </c>
      <c r="T42" s="17">
        <f ca="1">_xlfn.IFNA(VLOOKUP($A42,INDIRECT("'W"&amp;T$1&amp;"'!$A$3:$T$1000"),3,FALSE),0)</f>
        <v>0</v>
      </c>
      <c r="U42" s="16">
        <f t="shared" ca="1" si="1"/>
        <v>1</v>
      </c>
      <c r="V42" s="16">
        <f t="shared" ca="1" si="2"/>
        <v>96.320000000000007</v>
      </c>
      <c r="W42" s="16"/>
    </row>
    <row r="43" spans="1:23" x14ac:dyDescent="0.2">
      <c r="A43" s="16" t="s">
        <v>1259</v>
      </c>
      <c r="B43" s="16" t="str">
        <f t="shared" ca="1" si="0"/>
        <v>QB</v>
      </c>
      <c r="C43" s="17">
        <f ca="1">_xlfn.IFNA(VLOOKUP($A43,INDIRECT("'W"&amp;C$1&amp;"'!$A$3:$T$1000"),3,FALSE),0)</f>
        <v>0</v>
      </c>
      <c r="D43" s="17">
        <f ca="1">_xlfn.IFNA(VLOOKUP($A43,INDIRECT("'W"&amp;D$1&amp;"'!$A$3:$T$1000"),3,FALSE),0)</f>
        <v>0</v>
      </c>
      <c r="E43" s="17">
        <f ca="1">_xlfn.IFNA(VLOOKUP($A43,INDIRECT("'W"&amp;E$1&amp;"'!$A$3:$T$1000"),3,FALSE),0)</f>
        <v>0</v>
      </c>
      <c r="F43" s="17">
        <f ca="1">_xlfn.IFNA(VLOOKUP($A43,INDIRECT("'W"&amp;F$1&amp;"'!$A$3:$T$1000"),3,FALSE),0)</f>
        <v>0</v>
      </c>
      <c r="G43" s="17">
        <f ca="1">_xlfn.IFNA(VLOOKUP($A43,INDIRECT("'W"&amp;G$1&amp;"'!$A$3:$T$1000"),3,FALSE),0)</f>
        <v>0</v>
      </c>
      <c r="H43" s="17">
        <f ca="1">_xlfn.IFNA(VLOOKUP($A43,INDIRECT("'W"&amp;H$1&amp;"'!$A$3:$T$1000"),3,FALSE),0)</f>
        <v>0</v>
      </c>
      <c r="I43" s="17">
        <f ca="1">_xlfn.IFNA(VLOOKUP($A43,INDIRECT("'W"&amp;I$1&amp;"'!$A$3:$T$1000"),3,FALSE),0)</f>
        <v>1.54</v>
      </c>
      <c r="J43" s="17">
        <f ca="1">_xlfn.IFNA(VLOOKUP($A43,INDIRECT("'W"&amp;J$1&amp;"'!$A$3:$T$1000"),3,FALSE),0)</f>
        <v>0</v>
      </c>
      <c r="K43" s="17">
        <f ca="1">_xlfn.IFNA(VLOOKUP($A43,INDIRECT("'W"&amp;K$1&amp;"'!$A$3:$T$1000"),3,FALSE),0)</f>
        <v>0</v>
      </c>
      <c r="L43" s="17">
        <f ca="1">_xlfn.IFNA(VLOOKUP($A43,INDIRECT("'W"&amp;L$1&amp;"'!$A$3:$T$1000"),3,FALSE),0)</f>
        <v>0</v>
      </c>
      <c r="M43" s="17">
        <f ca="1">_xlfn.IFNA(VLOOKUP($A43,INDIRECT("'W"&amp;M$1&amp;"'!$A$3:$T$1000"),3,FALSE),0)</f>
        <v>0</v>
      </c>
      <c r="N43" s="17">
        <f ca="1">_xlfn.IFNA(VLOOKUP($A43,INDIRECT("'W"&amp;N$1&amp;"'!$A$3:$T$1000"),3,FALSE),0)</f>
        <v>0.12</v>
      </c>
      <c r="O43" s="17">
        <f ca="1">_xlfn.IFNA(VLOOKUP($A43,INDIRECT("'W"&amp;O$1&amp;"'!$A$3:$T$1000"),3,FALSE),0)</f>
        <v>14.82</v>
      </c>
      <c r="P43" s="17">
        <f ca="1">_xlfn.IFNA(VLOOKUP($A43,INDIRECT("'W"&amp;P$1&amp;"'!$A$3:$T$1000"),3,FALSE),0)</f>
        <v>14.98</v>
      </c>
      <c r="Q43" s="17">
        <f ca="1">_xlfn.IFNA(VLOOKUP($A43,INDIRECT("'W"&amp;Q$1&amp;"'!$A$3:$T$1000"),3,FALSE),0)</f>
        <v>0</v>
      </c>
      <c r="R43" s="17">
        <f ca="1">_xlfn.IFNA(VLOOKUP($A43,INDIRECT("'W"&amp;R$1&amp;"'!$A$3:$T$1000"),3,FALSE),0)</f>
        <v>6.5</v>
      </c>
      <c r="S43" s="17">
        <f ca="1">_xlfn.IFNA(VLOOKUP($A43,INDIRECT("'W"&amp;S$1&amp;"'!$A$3:$T$1000"),3,FALSE),0)</f>
        <v>34.36</v>
      </c>
      <c r="T43" s="17">
        <f ca="1">_xlfn.IFNA(VLOOKUP($A43,INDIRECT("'W"&amp;T$1&amp;"'!$A$3:$T$1000"),3,FALSE),0)</f>
        <v>7.8199999999999994</v>
      </c>
      <c r="U43" s="16">
        <f t="shared" ca="1" si="1"/>
        <v>1</v>
      </c>
      <c r="V43" s="16">
        <f t="shared" ca="1" si="2"/>
        <v>80.139999999999986</v>
      </c>
      <c r="W43" s="16"/>
    </row>
    <row r="44" spans="1:23" x14ac:dyDescent="0.2">
      <c r="A44" s="16" t="s">
        <v>1260</v>
      </c>
      <c r="B44" s="16" t="str">
        <f t="shared" ca="1" si="0"/>
        <v>QB</v>
      </c>
      <c r="C44" s="17">
        <f ca="1">_xlfn.IFNA(VLOOKUP($A44,INDIRECT("'W"&amp;C$1&amp;"'!$A$3:$T$1000"),3,FALSE),0)</f>
        <v>0</v>
      </c>
      <c r="D44" s="17">
        <f ca="1">_xlfn.IFNA(VLOOKUP($A44,INDIRECT("'W"&amp;D$1&amp;"'!$A$3:$T$1000"),3,FALSE),0)</f>
        <v>0</v>
      </c>
      <c r="E44" s="17">
        <f ca="1">_xlfn.IFNA(VLOOKUP($A44,INDIRECT("'W"&amp;E$1&amp;"'!$A$3:$T$1000"),3,FALSE),0)</f>
        <v>0</v>
      </c>
      <c r="F44" s="17">
        <f ca="1">_xlfn.IFNA(VLOOKUP($A44,INDIRECT("'W"&amp;F$1&amp;"'!$A$3:$T$1000"),3,FALSE),0)</f>
        <v>11.84</v>
      </c>
      <c r="G44" s="17">
        <f ca="1">_xlfn.IFNA(VLOOKUP($A44,INDIRECT("'W"&amp;G$1&amp;"'!$A$3:$T$1000"),3,FALSE),0)</f>
        <v>6.46</v>
      </c>
      <c r="H44" s="17">
        <f ca="1">_xlfn.IFNA(VLOOKUP($A44,INDIRECT("'W"&amp;H$1&amp;"'!$A$3:$T$1000"),3,FALSE),0)</f>
        <v>0</v>
      </c>
      <c r="I44" s="17">
        <f ca="1">_xlfn.IFNA(VLOOKUP($A44,INDIRECT("'W"&amp;I$1&amp;"'!$A$3:$T$1000"),3,FALSE),0)</f>
        <v>9.48</v>
      </c>
      <c r="J44" s="17">
        <f ca="1">_xlfn.IFNA(VLOOKUP($A44,INDIRECT("'W"&amp;J$1&amp;"'!$A$3:$T$1000"),3,FALSE),0)</f>
        <v>0</v>
      </c>
      <c r="K44" s="17">
        <f ca="1">_xlfn.IFNA(VLOOKUP($A44,INDIRECT("'W"&amp;K$1&amp;"'!$A$3:$T$1000"),3,FALSE),0)</f>
        <v>0</v>
      </c>
      <c r="L44" s="17">
        <f ca="1">_xlfn.IFNA(VLOOKUP($A44,INDIRECT("'W"&amp;L$1&amp;"'!$A$3:$T$1000"),3,FALSE),0)</f>
        <v>0</v>
      </c>
      <c r="M44" s="17">
        <f ca="1">_xlfn.IFNA(VLOOKUP($A44,INDIRECT("'W"&amp;M$1&amp;"'!$A$3:$T$1000"),3,FALSE),0)</f>
        <v>0</v>
      </c>
      <c r="N44" s="17">
        <f ca="1">_xlfn.IFNA(VLOOKUP($A44,INDIRECT("'W"&amp;N$1&amp;"'!$A$3:$T$1000"),3,FALSE),0)</f>
        <v>0</v>
      </c>
      <c r="O44" s="17">
        <f ca="1">_xlfn.IFNA(VLOOKUP($A44,INDIRECT("'W"&amp;O$1&amp;"'!$A$3:$T$1000"),3,FALSE),0)</f>
        <v>0</v>
      </c>
      <c r="P44" s="17">
        <f ca="1">_xlfn.IFNA(VLOOKUP($A44,INDIRECT("'W"&amp;P$1&amp;"'!$A$3:$T$1000"),3,FALSE),0)</f>
        <v>0</v>
      </c>
      <c r="Q44" s="17">
        <f ca="1">_xlfn.IFNA(VLOOKUP($A44,INDIRECT("'W"&amp;Q$1&amp;"'!$A$3:$T$1000"),3,FALSE),0)</f>
        <v>0</v>
      </c>
      <c r="R44" s="17">
        <f ca="1">_xlfn.IFNA(VLOOKUP($A44,INDIRECT("'W"&amp;R$1&amp;"'!$A$3:$T$1000"),3,FALSE),0)</f>
        <v>0</v>
      </c>
      <c r="S44" s="17">
        <f ca="1">_xlfn.IFNA(VLOOKUP($A44,INDIRECT("'W"&amp;S$1&amp;"'!$A$3:$T$1000"),3,FALSE),0)</f>
        <v>24.2</v>
      </c>
      <c r="T44" s="17">
        <f ca="1">_xlfn.IFNA(VLOOKUP($A44,INDIRECT("'W"&amp;T$1&amp;"'!$A$3:$T$1000"),3,FALSE),0)</f>
        <v>8.68</v>
      </c>
      <c r="U44" s="16">
        <f t="shared" ca="1" si="1"/>
        <v>1</v>
      </c>
      <c r="V44" s="16">
        <f t="shared" ca="1" si="2"/>
        <v>60.660000000000004</v>
      </c>
      <c r="W44" s="16"/>
    </row>
    <row r="45" spans="1:23" x14ac:dyDescent="0.2">
      <c r="A45" s="16" t="s">
        <v>1261</v>
      </c>
      <c r="B45" s="16" t="str">
        <f t="shared" ca="1" si="0"/>
        <v>QB</v>
      </c>
      <c r="C45" s="17">
        <f ca="1">_xlfn.IFNA(VLOOKUP($A45,INDIRECT("'W"&amp;C$1&amp;"'!$A$3:$T$1000"),3,FALSE),0)</f>
        <v>0</v>
      </c>
      <c r="D45" s="17">
        <f ca="1">_xlfn.IFNA(VLOOKUP($A45,INDIRECT("'W"&amp;D$1&amp;"'!$A$3:$T$1000"),3,FALSE),0)</f>
        <v>12.98</v>
      </c>
      <c r="E45" s="17">
        <f ca="1">_xlfn.IFNA(VLOOKUP($A45,INDIRECT("'W"&amp;E$1&amp;"'!$A$3:$T$1000"),3,FALSE),0)</f>
        <v>25.380000000000003</v>
      </c>
      <c r="F45" s="17">
        <f ca="1">_xlfn.IFNA(VLOOKUP($A45,INDIRECT("'W"&amp;F$1&amp;"'!$A$3:$T$1000"),3,FALSE),0)</f>
        <v>0</v>
      </c>
      <c r="G45" s="17">
        <f ca="1">_xlfn.IFNA(VLOOKUP($A45,INDIRECT("'W"&amp;G$1&amp;"'!$A$3:$T$1000"),3,FALSE),0)</f>
        <v>0</v>
      </c>
      <c r="H45" s="17">
        <f ca="1">_xlfn.IFNA(VLOOKUP($A45,INDIRECT("'W"&amp;H$1&amp;"'!$A$3:$T$1000"),3,FALSE),0)</f>
        <v>0</v>
      </c>
      <c r="I45" s="17">
        <f ca="1">_xlfn.IFNA(VLOOKUP($A45,INDIRECT("'W"&amp;I$1&amp;"'!$A$3:$T$1000"),3,FALSE),0)</f>
        <v>0</v>
      </c>
      <c r="J45" s="17">
        <f ca="1">_xlfn.IFNA(VLOOKUP($A45,INDIRECT("'W"&amp;J$1&amp;"'!$A$3:$T$1000"),3,FALSE),0)</f>
        <v>8.5400000000000009</v>
      </c>
      <c r="K45" s="17">
        <f ca="1">_xlfn.IFNA(VLOOKUP($A45,INDIRECT("'W"&amp;K$1&amp;"'!$A$3:$T$1000"),3,FALSE),0)</f>
        <v>0</v>
      </c>
      <c r="L45" s="17">
        <f ca="1">_xlfn.IFNA(VLOOKUP($A45,INDIRECT("'W"&amp;L$1&amp;"'!$A$3:$T$1000"),3,FALSE),0)</f>
        <v>0</v>
      </c>
      <c r="M45" s="17">
        <f ca="1">_xlfn.IFNA(VLOOKUP($A45,INDIRECT("'W"&amp;M$1&amp;"'!$A$3:$T$1000"),3,FALSE),0)</f>
        <v>0</v>
      </c>
      <c r="N45" s="17">
        <f ca="1">_xlfn.IFNA(VLOOKUP($A45,INDIRECT("'W"&amp;N$1&amp;"'!$A$3:$T$1000"),3,FALSE),0)</f>
        <v>0</v>
      </c>
      <c r="O45" s="17">
        <f ca="1">_xlfn.IFNA(VLOOKUP($A45,INDIRECT("'W"&amp;O$1&amp;"'!$A$3:$T$1000"),3,FALSE),0)</f>
        <v>0</v>
      </c>
      <c r="P45" s="17">
        <f ca="1">_xlfn.IFNA(VLOOKUP($A45,INDIRECT("'W"&amp;P$1&amp;"'!$A$3:$T$1000"),3,FALSE),0)</f>
        <v>0</v>
      </c>
      <c r="Q45" s="17">
        <f ca="1">_xlfn.IFNA(VLOOKUP($A45,INDIRECT("'W"&amp;Q$1&amp;"'!$A$3:$T$1000"),3,FALSE),0)</f>
        <v>0</v>
      </c>
      <c r="R45" s="17">
        <f ca="1">_xlfn.IFNA(VLOOKUP($A45,INDIRECT("'W"&amp;R$1&amp;"'!$A$3:$T$1000"),3,FALSE),0)</f>
        <v>1.1600000000000001</v>
      </c>
      <c r="S45" s="17">
        <f ca="1">_xlfn.IFNA(VLOOKUP($A45,INDIRECT("'W"&amp;S$1&amp;"'!$A$3:$T$1000"),3,FALSE),0)</f>
        <v>0</v>
      </c>
      <c r="T45" s="17">
        <f ca="1">_xlfn.IFNA(VLOOKUP($A45,INDIRECT("'W"&amp;T$1&amp;"'!$A$3:$T$1000"),3,FALSE),0)</f>
        <v>3.74</v>
      </c>
      <c r="U45" s="16">
        <f t="shared" ca="1" si="1"/>
        <v>1</v>
      </c>
      <c r="V45" s="16">
        <f t="shared" ca="1" si="2"/>
        <v>51.800000000000004</v>
      </c>
      <c r="W45" s="16"/>
    </row>
    <row r="46" spans="1:23" x14ac:dyDescent="0.2">
      <c r="A46" s="16" t="s">
        <v>1262</v>
      </c>
      <c r="B46" s="16" t="str">
        <f t="shared" ca="1" si="0"/>
        <v>QB</v>
      </c>
      <c r="C46" s="17">
        <f ca="1">_xlfn.IFNA(VLOOKUP($A46,INDIRECT("'W"&amp;C$1&amp;"'!$A$3:$T$1000"),3,FALSE),0)</f>
        <v>0</v>
      </c>
      <c r="D46" s="17">
        <f ca="1">_xlfn.IFNA(VLOOKUP($A46,INDIRECT("'W"&amp;D$1&amp;"'!$A$3:$T$1000"),3,FALSE),0)</f>
        <v>0</v>
      </c>
      <c r="E46" s="17">
        <f ca="1">_xlfn.IFNA(VLOOKUP($A46,INDIRECT("'W"&amp;E$1&amp;"'!$A$3:$T$1000"),3,FALSE),0)</f>
        <v>0</v>
      </c>
      <c r="F46" s="17">
        <f ca="1">_xlfn.IFNA(VLOOKUP($A46,INDIRECT("'W"&amp;F$1&amp;"'!$A$3:$T$1000"),3,FALSE),0)</f>
        <v>0</v>
      </c>
      <c r="G46" s="17">
        <f ca="1">_xlfn.IFNA(VLOOKUP($A46,INDIRECT("'W"&amp;G$1&amp;"'!$A$3:$T$1000"),3,FALSE),0)</f>
        <v>0</v>
      </c>
      <c r="H46" s="17">
        <f ca="1">_xlfn.IFNA(VLOOKUP($A46,INDIRECT("'W"&amp;H$1&amp;"'!$A$3:$T$1000"),3,FALSE),0)</f>
        <v>0</v>
      </c>
      <c r="I46" s="17">
        <f ca="1">_xlfn.IFNA(VLOOKUP($A46,INDIRECT("'W"&amp;I$1&amp;"'!$A$3:$T$1000"),3,FALSE),0)</f>
        <v>0.56000000000000005</v>
      </c>
      <c r="J46" s="17">
        <f ca="1">_xlfn.IFNA(VLOOKUP($A46,INDIRECT("'W"&amp;J$1&amp;"'!$A$3:$T$1000"),3,FALSE),0)</f>
        <v>0</v>
      </c>
      <c r="K46" s="17">
        <f ca="1">_xlfn.IFNA(VLOOKUP($A46,INDIRECT("'W"&amp;K$1&amp;"'!$A$3:$T$1000"),3,FALSE),0)</f>
        <v>0</v>
      </c>
      <c r="L46" s="17">
        <f ca="1">_xlfn.IFNA(VLOOKUP($A46,INDIRECT("'W"&amp;L$1&amp;"'!$A$3:$T$1000"),3,FALSE),0)</f>
        <v>0</v>
      </c>
      <c r="M46" s="17">
        <f ca="1">_xlfn.IFNA(VLOOKUP($A46,INDIRECT("'W"&amp;M$1&amp;"'!$A$3:$T$1000"),3,FALSE),0)</f>
        <v>0.96</v>
      </c>
      <c r="N46" s="17">
        <f ca="1">_xlfn.IFNA(VLOOKUP($A46,INDIRECT("'W"&amp;N$1&amp;"'!$A$3:$T$1000"),3,FALSE),0)</f>
        <v>0</v>
      </c>
      <c r="O46" s="17">
        <f ca="1">_xlfn.IFNA(VLOOKUP($A46,INDIRECT("'W"&amp;O$1&amp;"'!$A$3:$T$1000"),3,FALSE),0)</f>
        <v>0</v>
      </c>
      <c r="P46" s="17">
        <f ca="1">_xlfn.IFNA(VLOOKUP($A46,INDIRECT("'W"&amp;P$1&amp;"'!$A$3:$T$1000"),3,FALSE),0)</f>
        <v>0</v>
      </c>
      <c r="Q46" s="17">
        <f ca="1">_xlfn.IFNA(VLOOKUP($A46,INDIRECT("'W"&amp;Q$1&amp;"'!$A$3:$T$1000"),3,FALSE),0)</f>
        <v>0</v>
      </c>
      <c r="R46" s="17">
        <f ca="1">_xlfn.IFNA(VLOOKUP($A46,INDIRECT("'W"&amp;R$1&amp;"'!$A$3:$T$1000"),3,FALSE),0)</f>
        <v>6.38</v>
      </c>
      <c r="S46" s="17">
        <f ca="1">_xlfn.IFNA(VLOOKUP($A46,INDIRECT("'W"&amp;S$1&amp;"'!$A$3:$T$1000"),3,FALSE),0)</f>
        <v>11.22</v>
      </c>
      <c r="T46" s="17">
        <f ca="1">_xlfn.IFNA(VLOOKUP($A46,INDIRECT("'W"&amp;T$1&amp;"'!$A$3:$T$1000"),3,FALSE),0)</f>
        <v>24.98</v>
      </c>
      <c r="U46" s="16">
        <f t="shared" ca="1" si="1"/>
        <v>1</v>
      </c>
      <c r="V46" s="16">
        <f t="shared" ca="1" si="2"/>
        <v>44.1</v>
      </c>
      <c r="W46" s="16"/>
    </row>
    <row r="47" spans="1:23" x14ac:dyDescent="0.2">
      <c r="A47" s="16" t="s">
        <v>1263</v>
      </c>
      <c r="B47" s="16" t="str">
        <f t="shared" ca="1" si="0"/>
        <v>QB</v>
      </c>
      <c r="C47" s="17">
        <f ca="1">_xlfn.IFNA(VLOOKUP($A47,INDIRECT("'W"&amp;C$1&amp;"'!$A$3:$T$1000"),3,FALSE),0)</f>
        <v>0</v>
      </c>
      <c r="D47" s="17">
        <f ca="1">_xlfn.IFNA(VLOOKUP($A47,INDIRECT("'W"&amp;D$1&amp;"'!$A$3:$T$1000"),3,FALSE),0)</f>
        <v>0</v>
      </c>
      <c r="E47" s="17">
        <f ca="1">_xlfn.IFNA(VLOOKUP($A47,INDIRECT("'W"&amp;E$1&amp;"'!$A$3:$T$1000"),3,FALSE),0)</f>
        <v>0</v>
      </c>
      <c r="F47" s="17">
        <f ca="1">_xlfn.IFNA(VLOOKUP($A47,INDIRECT("'W"&amp;F$1&amp;"'!$A$3:$T$1000"),3,FALSE),0)</f>
        <v>0</v>
      </c>
      <c r="G47" s="17">
        <f ca="1">_xlfn.IFNA(VLOOKUP($A47,INDIRECT("'W"&amp;G$1&amp;"'!$A$3:$T$1000"),3,FALSE),0)</f>
        <v>0</v>
      </c>
      <c r="H47" s="17">
        <f ca="1">_xlfn.IFNA(VLOOKUP($A47,INDIRECT("'W"&amp;H$1&amp;"'!$A$3:$T$1000"),3,FALSE),0)</f>
        <v>0</v>
      </c>
      <c r="I47" s="17">
        <f ca="1">_xlfn.IFNA(VLOOKUP($A47,INDIRECT("'W"&amp;I$1&amp;"'!$A$3:$T$1000"),3,FALSE),0)</f>
        <v>0</v>
      </c>
      <c r="J47" s="17">
        <f ca="1">_xlfn.IFNA(VLOOKUP($A47,INDIRECT("'W"&amp;J$1&amp;"'!$A$3:$T$1000"),3,FALSE),0)</f>
        <v>0</v>
      </c>
      <c r="K47" s="17">
        <f ca="1">_xlfn.IFNA(VLOOKUP($A47,INDIRECT("'W"&amp;K$1&amp;"'!$A$3:$T$1000"),3,FALSE),0)</f>
        <v>0</v>
      </c>
      <c r="L47" s="17">
        <f ca="1">_xlfn.IFNA(VLOOKUP($A47,INDIRECT("'W"&amp;L$1&amp;"'!$A$3:$T$1000"),3,FALSE),0)</f>
        <v>0</v>
      </c>
      <c r="M47" s="17">
        <f ca="1">_xlfn.IFNA(VLOOKUP($A47,INDIRECT("'W"&amp;M$1&amp;"'!$A$3:$T$1000"),3,FALSE),0)</f>
        <v>0</v>
      </c>
      <c r="N47" s="17">
        <f ca="1">_xlfn.IFNA(VLOOKUP($A47,INDIRECT("'W"&amp;N$1&amp;"'!$A$3:$T$1000"),3,FALSE),0)</f>
        <v>0</v>
      </c>
      <c r="O47" s="17">
        <f ca="1">_xlfn.IFNA(VLOOKUP($A47,INDIRECT("'W"&amp;O$1&amp;"'!$A$3:$T$1000"),3,FALSE),0)</f>
        <v>0</v>
      </c>
      <c r="P47" s="17">
        <f ca="1">_xlfn.IFNA(VLOOKUP($A47,INDIRECT("'W"&amp;P$1&amp;"'!$A$3:$T$1000"),3,FALSE),0)</f>
        <v>0</v>
      </c>
      <c r="Q47" s="17">
        <f ca="1">_xlfn.IFNA(VLOOKUP($A47,INDIRECT("'W"&amp;Q$1&amp;"'!$A$3:$T$1000"),3,FALSE),0)</f>
        <v>0</v>
      </c>
      <c r="R47" s="17">
        <f ca="1">_xlfn.IFNA(VLOOKUP($A47,INDIRECT("'W"&amp;R$1&amp;"'!$A$3:$T$1000"),3,FALSE),0)</f>
        <v>0</v>
      </c>
      <c r="S47" s="17">
        <f ca="1">_xlfn.IFNA(VLOOKUP($A47,INDIRECT("'W"&amp;S$1&amp;"'!$A$3:$T$1000"),3,FALSE),0)</f>
        <v>8.1</v>
      </c>
      <c r="T47" s="17">
        <f ca="1">_xlfn.IFNA(VLOOKUP($A47,INDIRECT("'W"&amp;T$1&amp;"'!$A$3:$T$1000"),3,FALSE),0)</f>
        <v>22.74</v>
      </c>
      <c r="U47" s="16">
        <f t="shared" ca="1" si="1"/>
        <v>1</v>
      </c>
      <c r="V47" s="16">
        <f t="shared" ca="1" si="2"/>
        <v>30.839999999999996</v>
      </c>
      <c r="W47" s="16"/>
    </row>
    <row r="48" spans="1:23" x14ac:dyDescent="0.2">
      <c r="A48" s="16" t="s">
        <v>1264</v>
      </c>
      <c r="B48" s="16" t="str">
        <f t="shared" ca="1" si="0"/>
        <v>QB</v>
      </c>
      <c r="C48" s="17">
        <f ca="1">_xlfn.IFNA(VLOOKUP($A48,INDIRECT("'W"&amp;C$1&amp;"'!$A$3:$T$1000"),3,FALSE),0)</f>
        <v>0</v>
      </c>
      <c r="D48" s="17">
        <f ca="1">_xlfn.IFNA(VLOOKUP($A48,INDIRECT("'W"&amp;D$1&amp;"'!$A$3:$T$1000"),3,FALSE),0)</f>
        <v>0</v>
      </c>
      <c r="E48" s="17">
        <f ca="1">_xlfn.IFNA(VLOOKUP($A48,INDIRECT("'W"&amp;E$1&amp;"'!$A$3:$T$1000"),3,FALSE),0)</f>
        <v>0</v>
      </c>
      <c r="F48" s="17">
        <f ca="1">_xlfn.IFNA(VLOOKUP($A48,INDIRECT("'W"&amp;F$1&amp;"'!$A$3:$T$1000"),3,FALSE),0)</f>
        <v>0</v>
      </c>
      <c r="G48" s="17">
        <f ca="1">_xlfn.IFNA(VLOOKUP($A48,INDIRECT("'W"&amp;G$1&amp;"'!$A$3:$T$1000"),3,FALSE),0)</f>
        <v>0</v>
      </c>
      <c r="H48" s="17">
        <f ca="1">_xlfn.IFNA(VLOOKUP($A48,INDIRECT("'W"&amp;H$1&amp;"'!$A$3:$T$1000"),3,FALSE),0)</f>
        <v>0</v>
      </c>
      <c r="I48" s="17">
        <f ca="1">_xlfn.IFNA(VLOOKUP($A48,INDIRECT("'W"&amp;I$1&amp;"'!$A$3:$T$1000"),3,FALSE),0)</f>
        <v>0</v>
      </c>
      <c r="J48" s="17">
        <f ca="1">_xlfn.IFNA(VLOOKUP($A48,INDIRECT("'W"&amp;J$1&amp;"'!$A$3:$T$1000"),3,FALSE),0)</f>
        <v>0</v>
      </c>
      <c r="K48" s="17">
        <f ca="1">_xlfn.IFNA(VLOOKUP($A48,INDIRECT("'W"&amp;K$1&amp;"'!$A$3:$T$1000"),3,FALSE),0)</f>
        <v>0</v>
      </c>
      <c r="L48" s="17">
        <f ca="1">_xlfn.IFNA(VLOOKUP($A48,INDIRECT("'W"&amp;L$1&amp;"'!$A$3:$T$1000"),3,FALSE),0)</f>
        <v>0</v>
      </c>
      <c r="M48" s="17">
        <f ca="1">_xlfn.IFNA(VLOOKUP($A48,INDIRECT("'W"&amp;M$1&amp;"'!$A$3:$T$1000"),3,FALSE),0)</f>
        <v>0</v>
      </c>
      <c r="N48" s="17">
        <f ca="1">_xlfn.IFNA(VLOOKUP($A48,INDIRECT("'W"&amp;N$1&amp;"'!$A$3:$T$1000"),3,FALSE),0)</f>
        <v>0</v>
      </c>
      <c r="O48" s="17">
        <f ca="1">_xlfn.IFNA(VLOOKUP($A48,INDIRECT("'W"&amp;O$1&amp;"'!$A$3:$T$1000"),3,FALSE),0)</f>
        <v>0</v>
      </c>
      <c r="P48" s="17">
        <f ca="1">_xlfn.IFNA(VLOOKUP($A48,INDIRECT("'W"&amp;P$1&amp;"'!$A$3:$T$1000"),3,FALSE),0)</f>
        <v>0</v>
      </c>
      <c r="Q48" s="17">
        <f ca="1">_xlfn.IFNA(VLOOKUP($A48,INDIRECT("'W"&amp;Q$1&amp;"'!$A$3:$T$1000"),3,FALSE),0)</f>
        <v>0</v>
      </c>
      <c r="R48" s="17">
        <f ca="1">_xlfn.IFNA(VLOOKUP($A48,INDIRECT("'W"&amp;R$1&amp;"'!$A$3:$T$1000"),3,FALSE),0)</f>
        <v>0</v>
      </c>
      <c r="S48" s="17">
        <f ca="1">_xlfn.IFNA(VLOOKUP($A48,INDIRECT("'W"&amp;S$1&amp;"'!$A$3:$T$1000"),3,FALSE),0)</f>
        <v>9.9600000000000009</v>
      </c>
      <c r="T48" s="17">
        <f ca="1">_xlfn.IFNA(VLOOKUP($A48,INDIRECT("'W"&amp;T$1&amp;"'!$A$3:$T$1000"),3,FALSE),0)</f>
        <v>18.86</v>
      </c>
      <c r="U48" s="16">
        <f t="shared" ca="1" si="1"/>
        <v>1</v>
      </c>
      <c r="V48" s="16">
        <f t="shared" ca="1" si="2"/>
        <v>28.82</v>
      </c>
      <c r="W48" s="16"/>
    </row>
    <row r="49" spans="1:23" x14ac:dyDescent="0.2">
      <c r="A49" s="16" t="s">
        <v>1265</v>
      </c>
      <c r="B49" s="16" t="str">
        <f t="shared" ca="1" si="0"/>
        <v>QB</v>
      </c>
      <c r="C49" s="17">
        <f ca="1">_xlfn.IFNA(VLOOKUP($A49,INDIRECT("'W"&amp;C$1&amp;"'!$A$3:$T$1000"),3,FALSE),0)</f>
        <v>0</v>
      </c>
      <c r="D49" s="17">
        <f ca="1">_xlfn.IFNA(VLOOKUP($A49,INDIRECT("'W"&amp;D$1&amp;"'!$A$3:$T$1000"),3,FALSE),0)</f>
        <v>0</v>
      </c>
      <c r="E49" s="17">
        <f ca="1">_xlfn.IFNA(VLOOKUP($A49,INDIRECT("'W"&amp;E$1&amp;"'!$A$3:$T$1000"),3,FALSE),0)</f>
        <v>0</v>
      </c>
      <c r="F49" s="17">
        <f ca="1">_xlfn.IFNA(VLOOKUP($A49,INDIRECT("'W"&amp;F$1&amp;"'!$A$3:$T$1000"),3,FALSE),0)</f>
        <v>0</v>
      </c>
      <c r="G49" s="17">
        <f ca="1">_xlfn.IFNA(VLOOKUP($A49,INDIRECT("'W"&amp;G$1&amp;"'!$A$3:$T$1000"),3,FALSE),0)</f>
        <v>0</v>
      </c>
      <c r="H49" s="17">
        <f ca="1">_xlfn.IFNA(VLOOKUP($A49,INDIRECT("'W"&amp;H$1&amp;"'!$A$3:$T$1000"),3,FALSE),0)</f>
        <v>0</v>
      </c>
      <c r="I49" s="17">
        <f ca="1">_xlfn.IFNA(VLOOKUP($A49,INDIRECT("'W"&amp;I$1&amp;"'!$A$3:$T$1000"),3,FALSE),0)</f>
        <v>0</v>
      </c>
      <c r="J49" s="17">
        <f ca="1">_xlfn.IFNA(VLOOKUP($A49,INDIRECT("'W"&amp;J$1&amp;"'!$A$3:$T$1000"),3,FALSE),0)</f>
        <v>0</v>
      </c>
      <c r="K49" s="17">
        <f ca="1">_xlfn.IFNA(VLOOKUP($A49,INDIRECT("'W"&amp;K$1&amp;"'!$A$3:$T$1000"),3,FALSE),0)</f>
        <v>0</v>
      </c>
      <c r="L49" s="17">
        <f ca="1">_xlfn.IFNA(VLOOKUP($A49,INDIRECT("'W"&amp;L$1&amp;"'!$A$3:$T$1000"),3,FALSE),0)</f>
        <v>0.30000000000000004</v>
      </c>
      <c r="M49" s="17">
        <f ca="1">_xlfn.IFNA(VLOOKUP($A49,INDIRECT("'W"&amp;M$1&amp;"'!$A$3:$T$1000"),3,FALSE),0)</f>
        <v>0</v>
      </c>
      <c r="N49" s="17">
        <f ca="1">_xlfn.IFNA(VLOOKUP($A49,INDIRECT("'W"&amp;N$1&amp;"'!$A$3:$T$1000"),3,FALSE),0)</f>
        <v>-0.2</v>
      </c>
      <c r="O49" s="17">
        <f ca="1">_xlfn.IFNA(VLOOKUP($A49,INDIRECT("'W"&amp;O$1&amp;"'!$A$3:$T$1000"),3,FALSE),0)</f>
        <v>0</v>
      </c>
      <c r="P49" s="17">
        <f ca="1">_xlfn.IFNA(VLOOKUP($A49,INDIRECT("'W"&amp;P$1&amp;"'!$A$3:$T$1000"),3,FALSE),0)</f>
        <v>0</v>
      </c>
      <c r="Q49" s="17">
        <f ca="1">_xlfn.IFNA(VLOOKUP($A49,INDIRECT("'W"&amp;Q$1&amp;"'!$A$3:$T$1000"),3,FALSE),0)</f>
        <v>0</v>
      </c>
      <c r="R49" s="17">
        <f ca="1">_xlfn.IFNA(VLOOKUP($A49,INDIRECT("'W"&amp;R$1&amp;"'!$A$3:$T$1000"),3,FALSE),0)</f>
        <v>9.02</v>
      </c>
      <c r="S49" s="17">
        <f ca="1">_xlfn.IFNA(VLOOKUP($A49,INDIRECT("'W"&amp;S$1&amp;"'!$A$3:$T$1000"),3,FALSE),0)</f>
        <v>16.02</v>
      </c>
      <c r="T49" s="17">
        <f ca="1">_xlfn.IFNA(VLOOKUP($A49,INDIRECT("'W"&amp;T$1&amp;"'!$A$3:$T$1000"),3,FALSE),0)</f>
        <v>0</v>
      </c>
      <c r="U49" s="16">
        <f t="shared" ca="1" si="1"/>
        <v>1</v>
      </c>
      <c r="V49" s="16">
        <f t="shared" ca="1" si="2"/>
        <v>25.14</v>
      </c>
      <c r="W49" s="16"/>
    </row>
    <row r="50" spans="1:23" x14ac:dyDescent="0.2">
      <c r="A50" s="16" t="s">
        <v>1266</v>
      </c>
      <c r="B50" s="16" t="str">
        <f t="shared" ca="1" si="0"/>
        <v>QB</v>
      </c>
      <c r="C50" s="17">
        <f ca="1">_xlfn.IFNA(VLOOKUP($A50,INDIRECT("'W"&amp;C$1&amp;"'!$A$3:$T$1000"),3,FALSE),0)</f>
        <v>0</v>
      </c>
      <c r="D50" s="17">
        <f ca="1">_xlfn.IFNA(VLOOKUP($A50,INDIRECT("'W"&amp;D$1&amp;"'!$A$3:$T$1000"),3,FALSE),0)</f>
        <v>0</v>
      </c>
      <c r="E50" s="17">
        <f ca="1">_xlfn.IFNA(VLOOKUP($A50,INDIRECT("'W"&amp;E$1&amp;"'!$A$3:$T$1000"),3,FALSE),0)</f>
        <v>0</v>
      </c>
      <c r="F50" s="17">
        <f ca="1">_xlfn.IFNA(VLOOKUP($A50,INDIRECT("'W"&amp;F$1&amp;"'!$A$3:$T$1000"),3,FALSE),0)</f>
        <v>0</v>
      </c>
      <c r="G50" s="17">
        <f ca="1">_xlfn.IFNA(VLOOKUP($A50,INDIRECT("'W"&amp;G$1&amp;"'!$A$3:$T$1000"),3,FALSE),0)</f>
        <v>0</v>
      </c>
      <c r="H50" s="17">
        <f ca="1">_xlfn.IFNA(VLOOKUP($A50,INDIRECT("'W"&amp;H$1&amp;"'!$A$3:$T$1000"),3,FALSE),0)</f>
        <v>0</v>
      </c>
      <c r="I50" s="17">
        <f ca="1">_xlfn.IFNA(VLOOKUP($A50,INDIRECT("'W"&amp;I$1&amp;"'!$A$3:$T$1000"),3,FALSE),0)</f>
        <v>0</v>
      </c>
      <c r="J50" s="17">
        <f ca="1">_xlfn.IFNA(VLOOKUP($A50,INDIRECT("'W"&amp;J$1&amp;"'!$A$3:$T$1000"),3,FALSE),0)</f>
        <v>0</v>
      </c>
      <c r="K50" s="17">
        <f ca="1">_xlfn.IFNA(VLOOKUP($A50,INDIRECT("'W"&amp;K$1&amp;"'!$A$3:$T$1000"),3,FALSE),0)</f>
        <v>0</v>
      </c>
      <c r="L50" s="17">
        <f ca="1">_xlfn.IFNA(VLOOKUP($A50,INDIRECT("'W"&amp;L$1&amp;"'!$A$3:$T$1000"),3,FALSE),0)</f>
        <v>0</v>
      </c>
      <c r="M50" s="17">
        <f ca="1">_xlfn.IFNA(VLOOKUP($A50,INDIRECT("'W"&amp;M$1&amp;"'!$A$3:$T$1000"),3,FALSE),0)</f>
        <v>0</v>
      </c>
      <c r="N50" s="17">
        <f ca="1">_xlfn.IFNA(VLOOKUP($A50,INDIRECT("'W"&amp;N$1&amp;"'!$A$3:$T$1000"),3,FALSE),0)</f>
        <v>0</v>
      </c>
      <c r="O50" s="17">
        <f ca="1">_xlfn.IFNA(VLOOKUP($A50,INDIRECT("'W"&amp;O$1&amp;"'!$A$3:$T$1000"),3,FALSE),0)</f>
        <v>0</v>
      </c>
      <c r="P50" s="17">
        <f ca="1">_xlfn.IFNA(VLOOKUP($A50,INDIRECT("'W"&amp;P$1&amp;"'!$A$3:$T$1000"),3,FALSE),0)</f>
        <v>0</v>
      </c>
      <c r="Q50" s="17">
        <f ca="1">_xlfn.IFNA(VLOOKUP($A50,INDIRECT("'W"&amp;Q$1&amp;"'!$A$3:$T$1000"),3,FALSE),0)</f>
        <v>0</v>
      </c>
      <c r="R50" s="17">
        <f ca="1">_xlfn.IFNA(VLOOKUP($A50,INDIRECT("'W"&amp;R$1&amp;"'!$A$3:$T$1000"),3,FALSE),0)</f>
        <v>0</v>
      </c>
      <c r="S50" s="17">
        <f ca="1">_xlfn.IFNA(VLOOKUP($A50,INDIRECT("'W"&amp;S$1&amp;"'!$A$3:$T$1000"),3,FALSE),0)</f>
        <v>0</v>
      </c>
      <c r="T50" s="17">
        <f ca="1">_xlfn.IFNA(VLOOKUP($A50,INDIRECT("'W"&amp;T$1&amp;"'!$A$3:$T$1000"),3,FALSE),0)</f>
        <v>19.86</v>
      </c>
      <c r="U50" s="16">
        <f t="shared" ca="1" si="1"/>
        <v>1</v>
      </c>
      <c r="V50" s="16">
        <f t="shared" ca="1" si="2"/>
        <v>19.86</v>
      </c>
      <c r="W50" s="16"/>
    </row>
    <row r="51" spans="1:23" x14ac:dyDescent="0.2">
      <c r="A51" s="16" t="s">
        <v>1267</v>
      </c>
      <c r="B51" s="16" t="str">
        <f t="shared" ca="1" si="0"/>
        <v>QB</v>
      </c>
      <c r="C51" s="17">
        <f ca="1">_xlfn.IFNA(VLOOKUP($A51,INDIRECT("'W"&amp;C$1&amp;"'!$A$3:$T$1000"),3,FALSE),0)</f>
        <v>0</v>
      </c>
      <c r="D51" s="17">
        <f ca="1">_xlfn.IFNA(VLOOKUP($A51,INDIRECT("'W"&amp;D$1&amp;"'!$A$3:$T$1000"),3,FALSE),0)</f>
        <v>0</v>
      </c>
      <c r="E51" s="17">
        <f ca="1">_xlfn.IFNA(VLOOKUP($A51,INDIRECT("'W"&amp;E$1&amp;"'!$A$3:$T$1000"),3,FALSE),0)</f>
        <v>0</v>
      </c>
      <c r="F51" s="17">
        <f ca="1">_xlfn.IFNA(VLOOKUP($A51,INDIRECT("'W"&amp;F$1&amp;"'!$A$3:$T$1000"),3,FALSE),0)</f>
        <v>0</v>
      </c>
      <c r="G51" s="17">
        <f ca="1">_xlfn.IFNA(VLOOKUP($A51,INDIRECT("'W"&amp;G$1&amp;"'!$A$3:$T$1000"),3,FALSE),0)</f>
        <v>0</v>
      </c>
      <c r="H51" s="17">
        <f ca="1">_xlfn.IFNA(VLOOKUP($A51,INDIRECT("'W"&amp;H$1&amp;"'!$A$3:$T$1000"),3,FALSE),0)</f>
        <v>0</v>
      </c>
      <c r="I51" s="17">
        <f ca="1">_xlfn.IFNA(VLOOKUP($A51,INDIRECT("'W"&amp;I$1&amp;"'!$A$3:$T$1000"),3,FALSE),0)</f>
        <v>0</v>
      </c>
      <c r="J51" s="17">
        <f ca="1">_xlfn.IFNA(VLOOKUP($A51,INDIRECT("'W"&amp;J$1&amp;"'!$A$3:$T$1000"),3,FALSE),0)</f>
        <v>0</v>
      </c>
      <c r="K51" s="17">
        <f ca="1">_xlfn.IFNA(VLOOKUP($A51,INDIRECT("'W"&amp;K$1&amp;"'!$A$3:$T$1000"),3,FALSE),0)</f>
        <v>0</v>
      </c>
      <c r="L51" s="17">
        <f ca="1">_xlfn.IFNA(VLOOKUP($A51,INDIRECT("'W"&amp;L$1&amp;"'!$A$3:$T$1000"),3,FALSE),0)</f>
        <v>0</v>
      </c>
      <c r="M51" s="17">
        <f ca="1">_xlfn.IFNA(VLOOKUP($A51,INDIRECT("'W"&amp;M$1&amp;"'!$A$3:$T$1000"),3,FALSE),0)</f>
        <v>0</v>
      </c>
      <c r="N51" s="17">
        <f ca="1">_xlfn.IFNA(VLOOKUP($A51,INDIRECT("'W"&amp;N$1&amp;"'!$A$3:$T$1000"),3,FALSE),0)</f>
        <v>0</v>
      </c>
      <c r="O51" s="17">
        <f ca="1">_xlfn.IFNA(VLOOKUP($A51,INDIRECT("'W"&amp;O$1&amp;"'!$A$3:$T$1000"),3,FALSE),0)</f>
        <v>0</v>
      </c>
      <c r="P51" s="17">
        <f ca="1">_xlfn.IFNA(VLOOKUP($A51,INDIRECT("'W"&amp;P$1&amp;"'!$A$3:$T$1000"),3,FALSE),0)</f>
        <v>0</v>
      </c>
      <c r="Q51" s="17">
        <f ca="1">_xlfn.IFNA(VLOOKUP($A51,INDIRECT("'W"&amp;Q$1&amp;"'!$A$3:$T$1000"),3,FALSE),0)</f>
        <v>0</v>
      </c>
      <c r="R51" s="17">
        <f ca="1">_xlfn.IFNA(VLOOKUP($A51,INDIRECT("'W"&amp;R$1&amp;"'!$A$3:$T$1000"),3,FALSE),0)</f>
        <v>0</v>
      </c>
      <c r="S51" s="17">
        <f ca="1">_xlfn.IFNA(VLOOKUP($A51,INDIRECT("'W"&amp;S$1&amp;"'!$A$3:$T$1000"),3,FALSE),0)</f>
        <v>0</v>
      </c>
      <c r="T51" s="17">
        <f ca="1">_xlfn.IFNA(VLOOKUP($A51,INDIRECT("'W"&amp;T$1&amp;"'!$A$3:$T$1000"),3,FALSE),0)</f>
        <v>19.240000000000002</v>
      </c>
      <c r="U51" s="16">
        <f t="shared" ca="1" si="1"/>
        <v>1</v>
      </c>
      <c r="V51" s="16">
        <f t="shared" ca="1" si="2"/>
        <v>19.240000000000002</v>
      </c>
      <c r="W51" s="16"/>
    </row>
    <row r="52" spans="1:23" x14ac:dyDescent="0.2">
      <c r="A52" s="16" t="s">
        <v>1268</v>
      </c>
      <c r="B52" s="16" t="str">
        <f t="shared" ca="1" si="0"/>
        <v>QB</v>
      </c>
      <c r="C52" s="17">
        <f ca="1">_xlfn.IFNA(VLOOKUP($A52,INDIRECT("'W"&amp;C$1&amp;"'!$A$3:$T$1000"),3,FALSE),0)</f>
        <v>0</v>
      </c>
      <c r="D52" s="17">
        <f ca="1">_xlfn.IFNA(VLOOKUP($A52,INDIRECT("'W"&amp;D$1&amp;"'!$A$3:$T$1000"),3,FALSE),0)</f>
        <v>0</v>
      </c>
      <c r="E52" s="17">
        <f ca="1">_xlfn.IFNA(VLOOKUP($A52,INDIRECT("'W"&amp;E$1&amp;"'!$A$3:$T$1000"),3,FALSE),0)</f>
        <v>0</v>
      </c>
      <c r="F52" s="17">
        <f ca="1">_xlfn.IFNA(VLOOKUP($A52,INDIRECT("'W"&amp;F$1&amp;"'!$A$3:$T$1000"),3,FALSE),0)</f>
        <v>0</v>
      </c>
      <c r="G52" s="17">
        <f ca="1">_xlfn.IFNA(VLOOKUP($A52,INDIRECT("'W"&amp;G$1&amp;"'!$A$3:$T$1000"),3,FALSE),0)</f>
        <v>0</v>
      </c>
      <c r="H52" s="17">
        <f ca="1">_xlfn.IFNA(VLOOKUP($A52,INDIRECT("'W"&amp;H$1&amp;"'!$A$3:$T$1000"),3,FALSE),0)</f>
        <v>12.420000000000002</v>
      </c>
      <c r="I52" s="17">
        <f ca="1">_xlfn.IFNA(VLOOKUP($A52,INDIRECT("'W"&amp;I$1&amp;"'!$A$3:$T$1000"),3,FALSE),0)</f>
        <v>6.2800000000000011</v>
      </c>
      <c r="J52" s="17">
        <f ca="1">_xlfn.IFNA(VLOOKUP($A52,INDIRECT("'W"&amp;J$1&amp;"'!$A$3:$T$1000"),3,FALSE),0)</f>
        <v>6.24</v>
      </c>
      <c r="K52" s="17">
        <f ca="1">_xlfn.IFNA(VLOOKUP($A52,INDIRECT("'W"&amp;K$1&amp;"'!$A$3:$T$1000"),3,FALSE),0)</f>
        <v>0</v>
      </c>
      <c r="L52" s="17">
        <f ca="1">_xlfn.IFNA(VLOOKUP($A52,INDIRECT("'W"&amp;L$1&amp;"'!$A$3:$T$1000"),3,FALSE),0)</f>
        <v>0</v>
      </c>
      <c r="M52" s="17">
        <f ca="1">_xlfn.IFNA(VLOOKUP($A52,INDIRECT("'W"&amp;M$1&amp;"'!$A$3:$T$1000"),3,FALSE),0)</f>
        <v>0</v>
      </c>
      <c r="N52" s="17">
        <f ca="1">_xlfn.IFNA(VLOOKUP($A52,INDIRECT("'W"&amp;N$1&amp;"'!$A$3:$T$1000"),3,FALSE),0)</f>
        <v>0</v>
      </c>
      <c r="O52" s="17">
        <f ca="1">_xlfn.IFNA(VLOOKUP($A52,INDIRECT("'W"&amp;O$1&amp;"'!$A$3:$T$1000"),3,FALSE),0)</f>
        <v>0</v>
      </c>
      <c r="P52" s="17">
        <f ca="1">_xlfn.IFNA(VLOOKUP($A52,INDIRECT("'W"&amp;P$1&amp;"'!$A$3:$T$1000"),3,FALSE),0)</f>
        <v>0</v>
      </c>
      <c r="Q52" s="17">
        <f ca="1">_xlfn.IFNA(VLOOKUP($A52,INDIRECT("'W"&amp;Q$1&amp;"'!$A$3:$T$1000"),3,FALSE),0)</f>
        <v>9.4</v>
      </c>
      <c r="R52" s="17">
        <f ca="1">_xlfn.IFNA(VLOOKUP($A52,INDIRECT("'W"&amp;R$1&amp;"'!$A$3:$T$1000"),3,FALSE),0)</f>
        <v>4.92</v>
      </c>
      <c r="S52" s="17">
        <f ca="1">_xlfn.IFNA(VLOOKUP($A52,INDIRECT("'W"&amp;S$1&amp;"'!$A$3:$T$1000"),3,FALSE),0)</f>
        <v>13.32</v>
      </c>
      <c r="T52" s="17">
        <f ca="1">_xlfn.IFNA(VLOOKUP($A52,INDIRECT("'W"&amp;T$1&amp;"'!$A$3:$T$1000"),3,FALSE),0)</f>
        <v>14.7</v>
      </c>
      <c r="U52" s="16">
        <f t="shared" ca="1" si="1"/>
        <v>0</v>
      </c>
      <c r="V52" s="16">
        <f t="shared" ca="1" si="2"/>
        <v>67.28</v>
      </c>
      <c r="W52" s="16"/>
    </row>
    <row r="53" spans="1:23" x14ac:dyDescent="0.2">
      <c r="A53" s="16" t="s">
        <v>1269</v>
      </c>
      <c r="B53" s="16" t="str">
        <f t="shared" ca="1" si="0"/>
        <v>QB</v>
      </c>
      <c r="C53" s="17">
        <f ca="1">_xlfn.IFNA(VLOOKUP($A53,INDIRECT("'W"&amp;C$1&amp;"'!$A$3:$T$1000"),3,FALSE),0)</f>
        <v>8.0399999999999991</v>
      </c>
      <c r="D53" s="17">
        <f ca="1">_xlfn.IFNA(VLOOKUP($A53,INDIRECT("'W"&amp;D$1&amp;"'!$A$3:$T$1000"),3,FALSE),0)</f>
        <v>10.56</v>
      </c>
      <c r="E53" s="17">
        <f ca="1">_xlfn.IFNA(VLOOKUP($A53,INDIRECT("'W"&amp;E$1&amp;"'!$A$3:$T$1000"),3,FALSE),0)</f>
        <v>3.92</v>
      </c>
      <c r="F53" s="17">
        <f ca="1">_xlfn.IFNA(VLOOKUP($A53,INDIRECT("'W"&amp;F$1&amp;"'!$A$3:$T$1000"),3,FALSE),0)</f>
        <v>7.02</v>
      </c>
      <c r="G53" s="17">
        <f ca="1">_xlfn.IFNA(VLOOKUP($A53,INDIRECT("'W"&amp;G$1&amp;"'!$A$3:$T$1000"),3,FALSE),0)</f>
        <v>7.4</v>
      </c>
      <c r="H53" s="17">
        <f ca="1">_xlfn.IFNA(VLOOKUP($A53,INDIRECT("'W"&amp;H$1&amp;"'!$A$3:$T$1000"),3,FALSE),0)</f>
        <v>0</v>
      </c>
      <c r="I53" s="17">
        <f ca="1">_xlfn.IFNA(VLOOKUP($A53,INDIRECT("'W"&amp;I$1&amp;"'!$A$3:$T$1000"),3,FALSE),0)</f>
        <v>0</v>
      </c>
      <c r="J53" s="17">
        <f ca="1">_xlfn.IFNA(VLOOKUP($A53,INDIRECT("'W"&amp;J$1&amp;"'!$A$3:$T$1000"),3,FALSE),0)</f>
        <v>8.3800000000000008</v>
      </c>
      <c r="K53" s="17">
        <f ca="1">_xlfn.IFNA(VLOOKUP($A53,INDIRECT("'W"&amp;K$1&amp;"'!$A$3:$T$1000"),3,FALSE),0)</f>
        <v>0</v>
      </c>
      <c r="L53" s="17">
        <f ca="1">_xlfn.IFNA(VLOOKUP($A53,INDIRECT("'W"&amp;L$1&amp;"'!$A$3:$T$1000"),3,FALSE),0)</f>
        <v>0</v>
      </c>
      <c r="M53" s="17">
        <f ca="1">_xlfn.IFNA(VLOOKUP($A53,INDIRECT("'W"&amp;M$1&amp;"'!$A$3:$T$1000"),3,FALSE),0)</f>
        <v>0</v>
      </c>
      <c r="N53" s="17">
        <f ca="1">_xlfn.IFNA(VLOOKUP($A53,INDIRECT("'W"&amp;N$1&amp;"'!$A$3:$T$1000"),3,FALSE),0)</f>
        <v>0</v>
      </c>
      <c r="O53" s="17">
        <f ca="1">_xlfn.IFNA(VLOOKUP($A53,INDIRECT("'W"&amp;O$1&amp;"'!$A$3:$T$1000"),3,FALSE),0)</f>
        <v>0</v>
      </c>
      <c r="P53" s="17">
        <f ca="1">_xlfn.IFNA(VLOOKUP($A53,INDIRECT("'W"&amp;P$1&amp;"'!$A$3:$T$1000"),3,FALSE),0)</f>
        <v>0</v>
      </c>
      <c r="Q53" s="17">
        <f ca="1">_xlfn.IFNA(VLOOKUP($A53,INDIRECT("'W"&amp;Q$1&amp;"'!$A$3:$T$1000"),3,FALSE),0)</f>
        <v>0</v>
      </c>
      <c r="R53" s="17">
        <f ca="1">_xlfn.IFNA(VLOOKUP($A53,INDIRECT("'W"&amp;R$1&amp;"'!$A$3:$T$1000"),3,FALSE),0)</f>
        <v>0</v>
      </c>
      <c r="S53" s="17">
        <f ca="1">_xlfn.IFNA(VLOOKUP($A53,INDIRECT("'W"&amp;S$1&amp;"'!$A$3:$T$1000"),3,FALSE),0)</f>
        <v>-0.08</v>
      </c>
      <c r="T53" s="17">
        <f ca="1">_xlfn.IFNA(VLOOKUP($A53,INDIRECT("'W"&amp;T$1&amp;"'!$A$3:$T$1000"),3,FALSE),0)</f>
        <v>0</v>
      </c>
      <c r="U53" s="16">
        <f t="shared" ca="1" si="1"/>
        <v>0</v>
      </c>
      <c r="V53" s="16">
        <f t="shared" ca="1" si="2"/>
        <v>45.240000000000009</v>
      </c>
      <c r="W53" s="16"/>
    </row>
    <row r="54" spans="1:23" x14ac:dyDescent="0.2">
      <c r="A54" s="16" t="s">
        <v>1270</v>
      </c>
      <c r="B54" s="16" t="str">
        <f t="shared" ca="1" si="0"/>
        <v>QB</v>
      </c>
      <c r="C54" s="17">
        <f ca="1">_xlfn.IFNA(VLOOKUP($A54,INDIRECT("'W"&amp;C$1&amp;"'!$A$3:$T$1000"),3,FALSE),0)</f>
        <v>0</v>
      </c>
      <c r="D54" s="17">
        <f ca="1">_xlfn.IFNA(VLOOKUP($A54,INDIRECT("'W"&amp;D$1&amp;"'!$A$3:$T$1000"),3,FALSE),0)</f>
        <v>0</v>
      </c>
      <c r="E54" s="17">
        <f ca="1">_xlfn.IFNA(VLOOKUP($A54,INDIRECT("'W"&amp;E$1&amp;"'!$A$3:$T$1000"),3,FALSE),0)</f>
        <v>0</v>
      </c>
      <c r="F54" s="17">
        <f ca="1">_xlfn.IFNA(VLOOKUP($A54,INDIRECT("'W"&amp;F$1&amp;"'!$A$3:$T$1000"),3,FALSE),0)</f>
        <v>0</v>
      </c>
      <c r="G54" s="17">
        <f ca="1">_xlfn.IFNA(VLOOKUP($A54,INDIRECT("'W"&amp;G$1&amp;"'!$A$3:$T$1000"),3,FALSE),0)</f>
        <v>0</v>
      </c>
      <c r="H54" s="17">
        <f ca="1">_xlfn.IFNA(VLOOKUP($A54,INDIRECT("'W"&amp;H$1&amp;"'!$A$3:$T$1000"),3,FALSE),0)</f>
        <v>0</v>
      </c>
      <c r="I54" s="17">
        <f ca="1">_xlfn.IFNA(VLOOKUP($A54,INDIRECT("'W"&amp;I$1&amp;"'!$A$3:$T$1000"),3,FALSE),0)</f>
        <v>0</v>
      </c>
      <c r="J54" s="17">
        <f ca="1">_xlfn.IFNA(VLOOKUP($A54,INDIRECT("'W"&amp;J$1&amp;"'!$A$3:$T$1000"),3,FALSE),0)</f>
        <v>0</v>
      </c>
      <c r="K54" s="17">
        <f ca="1">_xlfn.IFNA(VLOOKUP($A54,INDIRECT("'W"&amp;K$1&amp;"'!$A$3:$T$1000"),3,FALSE),0)</f>
        <v>5.16</v>
      </c>
      <c r="L54" s="17">
        <f ca="1">_xlfn.IFNA(VLOOKUP($A54,INDIRECT("'W"&amp;L$1&amp;"'!$A$3:$T$1000"),3,FALSE),0)</f>
        <v>0</v>
      </c>
      <c r="M54" s="17">
        <f ca="1">_xlfn.IFNA(VLOOKUP($A54,INDIRECT("'W"&amp;M$1&amp;"'!$A$3:$T$1000"),3,FALSE),0)</f>
        <v>0</v>
      </c>
      <c r="N54" s="17">
        <f ca="1">_xlfn.IFNA(VLOOKUP($A54,INDIRECT("'W"&amp;N$1&amp;"'!$A$3:$T$1000"),3,FALSE),0)</f>
        <v>0.86000000000000032</v>
      </c>
      <c r="O54" s="17">
        <f ca="1">_xlfn.IFNA(VLOOKUP($A54,INDIRECT("'W"&amp;O$1&amp;"'!$A$3:$T$1000"),3,FALSE),0)</f>
        <v>0</v>
      </c>
      <c r="P54" s="17">
        <f ca="1">_xlfn.IFNA(VLOOKUP($A54,INDIRECT("'W"&amp;P$1&amp;"'!$A$3:$T$1000"),3,FALSE),0)</f>
        <v>4.34</v>
      </c>
      <c r="Q54" s="17">
        <f ca="1">_xlfn.IFNA(VLOOKUP($A54,INDIRECT("'W"&amp;Q$1&amp;"'!$A$3:$T$1000"),3,FALSE),0)</f>
        <v>11.120000000000001</v>
      </c>
      <c r="R54" s="17">
        <f ca="1">_xlfn.IFNA(VLOOKUP($A54,INDIRECT("'W"&amp;R$1&amp;"'!$A$3:$T$1000"),3,FALSE),0)</f>
        <v>0</v>
      </c>
      <c r="S54" s="17">
        <f ca="1">_xlfn.IFNA(VLOOKUP($A54,INDIRECT("'W"&amp;S$1&amp;"'!$A$3:$T$1000"),3,FALSE),0)</f>
        <v>0</v>
      </c>
      <c r="T54" s="17">
        <f ca="1">_xlfn.IFNA(VLOOKUP($A54,INDIRECT("'W"&amp;T$1&amp;"'!$A$3:$T$1000"),3,FALSE),0)</f>
        <v>0.44</v>
      </c>
      <c r="U54" s="16">
        <f t="shared" ca="1" si="1"/>
        <v>0</v>
      </c>
      <c r="V54" s="16">
        <f t="shared" ca="1" si="2"/>
        <v>21.92</v>
      </c>
      <c r="W54" s="16"/>
    </row>
    <row r="55" spans="1:23" x14ac:dyDescent="0.2">
      <c r="A55" s="16" t="s">
        <v>1271</v>
      </c>
      <c r="B55" s="16" t="str">
        <f t="shared" ca="1" si="0"/>
        <v>QB</v>
      </c>
      <c r="C55" s="17">
        <f ca="1">_xlfn.IFNA(VLOOKUP($A55,INDIRECT("'W"&amp;C$1&amp;"'!$A$3:$T$1000"),3,FALSE),0)</f>
        <v>6.14</v>
      </c>
      <c r="D55" s="17">
        <f ca="1">_xlfn.IFNA(VLOOKUP($A55,INDIRECT("'W"&amp;D$1&amp;"'!$A$3:$T$1000"),3,FALSE),0)</f>
        <v>0</v>
      </c>
      <c r="E55" s="17">
        <f ca="1">_xlfn.IFNA(VLOOKUP($A55,INDIRECT("'W"&amp;E$1&amp;"'!$A$3:$T$1000"),3,FALSE),0)</f>
        <v>0</v>
      </c>
      <c r="F55" s="17">
        <f ca="1">_xlfn.IFNA(VLOOKUP($A55,INDIRECT("'W"&amp;F$1&amp;"'!$A$3:$T$1000"),3,FALSE),0)</f>
        <v>0</v>
      </c>
      <c r="G55" s="17">
        <f ca="1">_xlfn.IFNA(VLOOKUP($A55,INDIRECT("'W"&amp;G$1&amp;"'!$A$3:$T$1000"),3,FALSE),0)</f>
        <v>0</v>
      </c>
      <c r="H55" s="17">
        <f ca="1">_xlfn.IFNA(VLOOKUP($A55,INDIRECT("'W"&amp;H$1&amp;"'!$A$3:$T$1000"),3,FALSE),0)</f>
        <v>0</v>
      </c>
      <c r="I55" s="17">
        <f ca="1">_xlfn.IFNA(VLOOKUP($A55,INDIRECT("'W"&amp;I$1&amp;"'!$A$3:$T$1000"),3,FALSE),0)</f>
        <v>0</v>
      </c>
      <c r="J55" s="17">
        <f ca="1">_xlfn.IFNA(VLOOKUP($A55,INDIRECT("'W"&amp;J$1&amp;"'!$A$3:$T$1000"),3,FALSE),0)</f>
        <v>0</v>
      </c>
      <c r="K55" s="17">
        <f ca="1">_xlfn.IFNA(VLOOKUP($A55,INDIRECT("'W"&amp;K$1&amp;"'!$A$3:$T$1000"),3,FALSE),0)</f>
        <v>0</v>
      </c>
      <c r="L55" s="17">
        <f ca="1">_xlfn.IFNA(VLOOKUP($A55,INDIRECT("'W"&amp;L$1&amp;"'!$A$3:$T$1000"),3,FALSE),0)</f>
        <v>0</v>
      </c>
      <c r="M55" s="17">
        <f ca="1">_xlfn.IFNA(VLOOKUP($A55,INDIRECT("'W"&amp;M$1&amp;"'!$A$3:$T$1000"),3,FALSE),0)</f>
        <v>0</v>
      </c>
      <c r="N55" s="17">
        <f ca="1">_xlfn.IFNA(VLOOKUP($A55,INDIRECT("'W"&amp;N$1&amp;"'!$A$3:$T$1000"),3,FALSE),0)</f>
        <v>0</v>
      </c>
      <c r="O55" s="17">
        <f ca="1">_xlfn.IFNA(VLOOKUP($A55,INDIRECT("'W"&amp;O$1&amp;"'!$A$3:$T$1000"),3,FALSE),0)</f>
        <v>0</v>
      </c>
      <c r="P55" s="17">
        <f ca="1">_xlfn.IFNA(VLOOKUP($A55,INDIRECT("'W"&amp;P$1&amp;"'!$A$3:$T$1000"),3,FALSE),0)</f>
        <v>0</v>
      </c>
      <c r="Q55" s="17">
        <f ca="1">_xlfn.IFNA(VLOOKUP($A55,INDIRECT("'W"&amp;Q$1&amp;"'!$A$3:$T$1000"),3,FALSE),0)</f>
        <v>0</v>
      </c>
      <c r="R55" s="17">
        <f ca="1">_xlfn.IFNA(VLOOKUP($A55,INDIRECT("'W"&amp;R$1&amp;"'!$A$3:$T$1000"),3,FALSE),0)</f>
        <v>0</v>
      </c>
      <c r="S55" s="17">
        <f ca="1">_xlfn.IFNA(VLOOKUP($A55,INDIRECT("'W"&amp;S$1&amp;"'!$A$3:$T$1000"),3,FALSE),0)</f>
        <v>13.92</v>
      </c>
      <c r="T55" s="17">
        <f ca="1">_xlfn.IFNA(VLOOKUP($A55,INDIRECT("'W"&amp;T$1&amp;"'!$A$3:$T$1000"),3,FALSE),0)</f>
        <v>0</v>
      </c>
      <c r="U55" s="16">
        <f t="shared" ca="1" si="1"/>
        <v>0</v>
      </c>
      <c r="V55" s="16">
        <f t="shared" ca="1" si="2"/>
        <v>20.059999999999999</v>
      </c>
      <c r="W55" s="16"/>
    </row>
    <row r="56" spans="1:23" x14ac:dyDescent="0.2">
      <c r="A56" s="16" t="s">
        <v>1272</v>
      </c>
      <c r="B56" s="16" t="str">
        <f t="shared" ca="1" si="0"/>
        <v>QB</v>
      </c>
      <c r="C56" s="17">
        <f ca="1">_xlfn.IFNA(VLOOKUP($A56,INDIRECT("'W"&amp;C$1&amp;"'!$A$3:$T$1000"),3,FALSE),0)</f>
        <v>0</v>
      </c>
      <c r="D56" s="17">
        <f ca="1">_xlfn.IFNA(VLOOKUP($A56,INDIRECT("'W"&amp;D$1&amp;"'!$A$3:$T$1000"),3,FALSE),0)</f>
        <v>0</v>
      </c>
      <c r="E56" s="17">
        <f ca="1">_xlfn.IFNA(VLOOKUP($A56,INDIRECT("'W"&amp;E$1&amp;"'!$A$3:$T$1000"),3,FALSE),0)</f>
        <v>0</v>
      </c>
      <c r="F56" s="17">
        <f ca="1">_xlfn.IFNA(VLOOKUP($A56,INDIRECT("'W"&amp;F$1&amp;"'!$A$3:$T$1000"),3,FALSE),0)</f>
        <v>0</v>
      </c>
      <c r="G56" s="17">
        <f ca="1">_xlfn.IFNA(VLOOKUP($A56,INDIRECT("'W"&amp;G$1&amp;"'!$A$3:$T$1000"),3,FALSE),0)</f>
        <v>0</v>
      </c>
      <c r="H56" s="17">
        <f ca="1">_xlfn.IFNA(VLOOKUP($A56,INDIRECT("'W"&amp;H$1&amp;"'!$A$3:$T$1000"),3,FALSE),0)</f>
        <v>0</v>
      </c>
      <c r="I56" s="17">
        <f ca="1">_xlfn.IFNA(VLOOKUP($A56,INDIRECT("'W"&amp;I$1&amp;"'!$A$3:$T$1000"),3,FALSE),0)</f>
        <v>3.6800000000000006</v>
      </c>
      <c r="J56" s="17">
        <f ca="1">_xlfn.IFNA(VLOOKUP($A56,INDIRECT("'W"&amp;J$1&amp;"'!$A$3:$T$1000"),3,FALSE),0)</f>
        <v>0</v>
      </c>
      <c r="K56" s="17">
        <f ca="1">_xlfn.IFNA(VLOOKUP($A56,INDIRECT("'W"&amp;K$1&amp;"'!$A$3:$T$1000"),3,FALSE),0)</f>
        <v>0</v>
      </c>
      <c r="L56" s="17">
        <f ca="1">_xlfn.IFNA(VLOOKUP($A56,INDIRECT("'W"&amp;L$1&amp;"'!$A$3:$T$1000"),3,FALSE),0)</f>
        <v>0</v>
      </c>
      <c r="M56" s="17">
        <f ca="1">_xlfn.IFNA(VLOOKUP($A56,INDIRECT("'W"&amp;M$1&amp;"'!$A$3:$T$1000"),3,FALSE),0)</f>
        <v>0</v>
      </c>
      <c r="N56" s="17">
        <f ca="1">_xlfn.IFNA(VLOOKUP($A56,INDIRECT("'W"&amp;N$1&amp;"'!$A$3:$T$1000"),3,FALSE),0)</f>
        <v>0</v>
      </c>
      <c r="O56" s="17">
        <f ca="1">_xlfn.IFNA(VLOOKUP($A56,INDIRECT("'W"&amp;O$1&amp;"'!$A$3:$T$1000"),3,FALSE),0)</f>
        <v>0</v>
      </c>
      <c r="P56" s="17">
        <f ca="1">_xlfn.IFNA(VLOOKUP($A56,INDIRECT("'W"&amp;P$1&amp;"'!$A$3:$T$1000"),3,FALSE),0)</f>
        <v>0</v>
      </c>
      <c r="Q56" s="17">
        <f ca="1">_xlfn.IFNA(VLOOKUP($A56,INDIRECT("'W"&amp;Q$1&amp;"'!$A$3:$T$1000"),3,FALSE),0)</f>
        <v>0.32000000000000006</v>
      </c>
      <c r="R56" s="17">
        <f ca="1">_xlfn.IFNA(VLOOKUP($A56,INDIRECT("'W"&amp;R$1&amp;"'!$A$3:$T$1000"),3,FALSE),0)</f>
        <v>7.1800000000000006</v>
      </c>
      <c r="S56" s="17">
        <f ca="1">_xlfn.IFNA(VLOOKUP($A56,INDIRECT("'W"&amp;S$1&amp;"'!$A$3:$T$1000"),3,FALSE),0)</f>
        <v>3.8</v>
      </c>
      <c r="T56" s="17">
        <f ca="1">_xlfn.IFNA(VLOOKUP($A56,INDIRECT("'W"&amp;T$1&amp;"'!$A$3:$T$1000"),3,FALSE),0)</f>
        <v>0.82000000000000006</v>
      </c>
      <c r="U56" s="16">
        <f t="shared" ca="1" si="1"/>
        <v>0</v>
      </c>
      <c r="V56" s="16">
        <f t="shared" ca="1" si="2"/>
        <v>15.8</v>
      </c>
      <c r="W56" s="16"/>
    </row>
    <row r="57" spans="1:23" x14ac:dyDescent="0.2">
      <c r="A57" s="16" t="s">
        <v>1273</v>
      </c>
      <c r="B57" s="16" t="str">
        <f t="shared" ca="1" si="0"/>
        <v>QB</v>
      </c>
      <c r="C57" s="17">
        <f ca="1">_xlfn.IFNA(VLOOKUP($A57,INDIRECT("'W"&amp;C$1&amp;"'!$A$3:$T$1000"),3,FALSE),0)</f>
        <v>0</v>
      </c>
      <c r="D57" s="17">
        <f ca="1">_xlfn.IFNA(VLOOKUP($A57,INDIRECT("'W"&amp;D$1&amp;"'!$A$3:$T$1000"),3,FALSE),0)</f>
        <v>-0.2</v>
      </c>
      <c r="E57" s="17">
        <f ca="1">_xlfn.IFNA(VLOOKUP($A57,INDIRECT("'W"&amp;E$1&amp;"'!$A$3:$T$1000"),3,FALSE),0)</f>
        <v>1.999999999999999E-2</v>
      </c>
      <c r="F57" s="17">
        <f ca="1">_xlfn.IFNA(VLOOKUP($A57,INDIRECT("'W"&amp;F$1&amp;"'!$A$3:$T$1000"),3,FALSE),0)</f>
        <v>0.08</v>
      </c>
      <c r="G57" s="17">
        <f ca="1">_xlfn.IFNA(VLOOKUP($A57,INDIRECT("'W"&amp;G$1&amp;"'!$A$3:$T$1000"),3,FALSE),0)</f>
        <v>0</v>
      </c>
      <c r="H57" s="17">
        <f ca="1">_xlfn.IFNA(VLOOKUP($A57,INDIRECT("'W"&amp;H$1&amp;"'!$A$3:$T$1000"),3,FALSE),0)</f>
        <v>0</v>
      </c>
      <c r="I57" s="17">
        <f ca="1">_xlfn.IFNA(VLOOKUP($A57,INDIRECT("'W"&amp;I$1&amp;"'!$A$3:$T$1000"),3,FALSE),0)</f>
        <v>0</v>
      </c>
      <c r="J57" s="17">
        <f ca="1">_xlfn.IFNA(VLOOKUP($A57,INDIRECT("'W"&amp;J$1&amp;"'!$A$3:$T$1000"),3,FALSE),0)</f>
        <v>-0.30000000000000004</v>
      </c>
      <c r="K57" s="17">
        <f ca="1">_xlfn.IFNA(VLOOKUP($A57,INDIRECT("'W"&amp;K$1&amp;"'!$A$3:$T$1000"),3,FALSE),0)</f>
        <v>0</v>
      </c>
      <c r="L57" s="17">
        <f ca="1">_xlfn.IFNA(VLOOKUP($A57,INDIRECT("'W"&amp;L$1&amp;"'!$A$3:$T$1000"),3,FALSE),0)</f>
        <v>-0.1</v>
      </c>
      <c r="M57" s="17">
        <f ca="1">_xlfn.IFNA(VLOOKUP($A57,INDIRECT("'W"&amp;M$1&amp;"'!$A$3:$T$1000"),3,FALSE),0)</f>
        <v>0</v>
      </c>
      <c r="N57" s="17">
        <f ca="1">_xlfn.IFNA(VLOOKUP($A57,INDIRECT("'W"&amp;N$1&amp;"'!$A$3:$T$1000"),3,FALSE),0)</f>
        <v>0</v>
      </c>
      <c r="O57" s="17">
        <f ca="1">_xlfn.IFNA(VLOOKUP($A57,INDIRECT("'W"&amp;O$1&amp;"'!$A$3:$T$1000"),3,FALSE),0)</f>
        <v>-0.14000000000000004</v>
      </c>
      <c r="P57" s="17">
        <f ca="1">_xlfn.IFNA(VLOOKUP($A57,INDIRECT("'W"&amp;P$1&amp;"'!$A$3:$T$1000"),3,FALSE),0)</f>
        <v>0</v>
      </c>
      <c r="Q57" s="17">
        <f ca="1">_xlfn.IFNA(VLOOKUP($A57,INDIRECT("'W"&amp;Q$1&amp;"'!$A$3:$T$1000"),3,FALSE),0)</f>
        <v>0</v>
      </c>
      <c r="R57" s="17">
        <f ca="1">_xlfn.IFNA(VLOOKUP($A57,INDIRECT("'W"&amp;R$1&amp;"'!$A$3:$T$1000"),3,FALSE),0)</f>
        <v>0</v>
      </c>
      <c r="S57" s="17">
        <f ca="1">_xlfn.IFNA(VLOOKUP($A57,INDIRECT("'W"&amp;S$1&amp;"'!$A$3:$T$1000"),3,FALSE),0)</f>
        <v>6.66</v>
      </c>
      <c r="T57" s="17">
        <f ca="1">_xlfn.IFNA(VLOOKUP($A57,INDIRECT("'W"&amp;T$1&amp;"'!$A$3:$T$1000"),3,FALSE),0)</f>
        <v>9.2399999999999984</v>
      </c>
      <c r="U57" s="16">
        <f t="shared" ca="1" si="1"/>
        <v>0</v>
      </c>
      <c r="V57" s="16">
        <f t="shared" ca="1" si="2"/>
        <v>15.259999999999998</v>
      </c>
      <c r="W57" s="16"/>
    </row>
    <row r="58" spans="1:23" x14ac:dyDescent="0.2">
      <c r="A58" s="16" t="s">
        <v>1274</v>
      </c>
      <c r="B58" s="16" t="str">
        <f t="shared" ca="1" si="0"/>
        <v>QB</v>
      </c>
      <c r="C58" s="17">
        <f ca="1">_xlfn.IFNA(VLOOKUP($A58,INDIRECT("'W"&amp;C$1&amp;"'!$A$3:$T$1000"),3,FALSE),0)</f>
        <v>0</v>
      </c>
      <c r="D58" s="17">
        <f ca="1">_xlfn.IFNA(VLOOKUP($A58,INDIRECT("'W"&amp;D$1&amp;"'!$A$3:$T$1000"),3,FALSE),0)</f>
        <v>0</v>
      </c>
      <c r="E58" s="17">
        <f ca="1">_xlfn.IFNA(VLOOKUP($A58,INDIRECT("'W"&amp;E$1&amp;"'!$A$3:$T$1000"),3,FALSE),0)</f>
        <v>3.7600000000000002</v>
      </c>
      <c r="F58" s="17">
        <f ca="1">_xlfn.IFNA(VLOOKUP($A58,INDIRECT("'W"&amp;F$1&amp;"'!$A$3:$T$1000"),3,FALSE),0)</f>
        <v>0</v>
      </c>
      <c r="G58" s="17">
        <f ca="1">_xlfn.IFNA(VLOOKUP($A58,INDIRECT("'W"&amp;G$1&amp;"'!$A$3:$T$1000"),3,FALSE),0)</f>
        <v>0</v>
      </c>
      <c r="H58" s="17">
        <f ca="1">_xlfn.IFNA(VLOOKUP($A58,INDIRECT("'W"&amp;H$1&amp;"'!$A$3:$T$1000"),3,FALSE),0)</f>
        <v>0</v>
      </c>
      <c r="I58" s="17">
        <f ca="1">_xlfn.IFNA(VLOOKUP($A58,INDIRECT("'W"&amp;I$1&amp;"'!$A$3:$T$1000"),3,FALSE),0)</f>
        <v>3.36</v>
      </c>
      <c r="J58" s="17">
        <f ca="1">_xlfn.IFNA(VLOOKUP($A58,INDIRECT("'W"&amp;J$1&amp;"'!$A$3:$T$1000"),3,FALSE),0)</f>
        <v>0</v>
      </c>
      <c r="K58" s="17">
        <f ca="1">_xlfn.IFNA(VLOOKUP($A58,INDIRECT("'W"&amp;K$1&amp;"'!$A$3:$T$1000"),3,FALSE),0)</f>
        <v>0</v>
      </c>
      <c r="L58" s="17">
        <f ca="1">_xlfn.IFNA(VLOOKUP($A58,INDIRECT("'W"&amp;L$1&amp;"'!$A$3:$T$1000"),3,FALSE),0)</f>
        <v>0</v>
      </c>
      <c r="M58" s="17">
        <f ca="1">_xlfn.IFNA(VLOOKUP($A58,INDIRECT("'W"&amp;M$1&amp;"'!$A$3:$T$1000"),3,FALSE),0)</f>
        <v>0</v>
      </c>
      <c r="N58" s="17">
        <f ca="1">_xlfn.IFNA(VLOOKUP($A58,INDIRECT("'W"&amp;N$1&amp;"'!$A$3:$T$1000"),3,FALSE),0)</f>
        <v>0</v>
      </c>
      <c r="O58" s="17">
        <f ca="1">_xlfn.IFNA(VLOOKUP($A58,INDIRECT("'W"&amp;O$1&amp;"'!$A$3:$T$1000"),3,FALSE),0)</f>
        <v>0</v>
      </c>
      <c r="P58" s="17">
        <f ca="1">_xlfn.IFNA(VLOOKUP($A58,INDIRECT("'W"&amp;P$1&amp;"'!$A$3:$T$1000"),3,FALSE),0)</f>
        <v>0</v>
      </c>
      <c r="Q58" s="17">
        <f ca="1">_xlfn.IFNA(VLOOKUP($A58,INDIRECT("'W"&amp;Q$1&amp;"'!$A$3:$T$1000"),3,FALSE),0)</f>
        <v>6.82</v>
      </c>
      <c r="R58" s="17">
        <f ca="1">_xlfn.IFNA(VLOOKUP($A58,INDIRECT("'W"&amp;R$1&amp;"'!$A$3:$T$1000"),3,FALSE),0)</f>
        <v>0</v>
      </c>
      <c r="S58" s="17">
        <f ca="1">_xlfn.IFNA(VLOOKUP($A58,INDIRECT("'W"&amp;S$1&amp;"'!$A$3:$T$1000"),3,FALSE),0)</f>
        <v>0</v>
      </c>
      <c r="T58" s="17">
        <f ca="1">_xlfn.IFNA(VLOOKUP($A58,INDIRECT("'W"&amp;T$1&amp;"'!$A$3:$T$1000"),3,FALSE),0)</f>
        <v>0</v>
      </c>
      <c r="U58" s="16">
        <f t="shared" ca="1" si="1"/>
        <v>0</v>
      </c>
      <c r="V58" s="16">
        <f t="shared" ca="1" si="2"/>
        <v>13.940000000000001</v>
      </c>
      <c r="W58" s="16"/>
    </row>
    <row r="59" spans="1:23" x14ac:dyDescent="0.2">
      <c r="A59" s="16" t="s">
        <v>1275</v>
      </c>
      <c r="B59" s="16" t="str">
        <f t="shared" ca="1" si="0"/>
        <v>QB</v>
      </c>
      <c r="C59" s="17">
        <f ca="1">_xlfn.IFNA(VLOOKUP($A59,INDIRECT("'W"&amp;C$1&amp;"'!$A$3:$T$1000"),3,FALSE),0)</f>
        <v>0</v>
      </c>
      <c r="D59" s="17">
        <f ca="1">_xlfn.IFNA(VLOOKUP($A59,INDIRECT("'W"&amp;D$1&amp;"'!$A$3:$T$1000"),3,FALSE),0)</f>
        <v>0</v>
      </c>
      <c r="E59" s="17">
        <f ca="1">_xlfn.IFNA(VLOOKUP($A59,INDIRECT("'W"&amp;E$1&amp;"'!$A$3:$T$1000"),3,FALSE),0)</f>
        <v>0</v>
      </c>
      <c r="F59" s="17">
        <f ca="1">_xlfn.IFNA(VLOOKUP($A59,INDIRECT("'W"&amp;F$1&amp;"'!$A$3:$T$1000"),3,FALSE),0)</f>
        <v>0</v>
      </c>
      <c r="G59" s="17">
        <f ca="1">_xlfn.IFNA(VLOOKUP($A59,INDIRECT("'W"&amp;G$1&amp;"'!$A$3:$T$1000"),3,FALSE),0)</f>
        <v>0</v>
      </c>
      <c r="H59" s="17">
        <f ca="1">_xlfn.IFNA(VLOOKUP($A59,INDIRECT("'W"&amp;H$1&amp;"'!$A$3:$T$1000"),3,FALSE),0)</f>
        <v>0</v>
      </c>
      <c r="I59" s="17">
        <f ca="1">_xlfn.IFNA(VLOOKUP($A59,INDIRECT("'W"&amp;I$1&amp;"'!$A$3:$T$1000"),3,FALSE),0)</f>
        <v>0</v>
      </c>
      <c r="J59" s="17">
        <f ca="1">_xlfn.IFNA(VLOOKUP($A59,INDIRECT("'W"&amp;J$1&amp;"'!$A$3:$T$1000"),3,FALSE),0)</f>
        <v>0</v>
      </c>
      <c r="K59" s="17">
        <f ca="1">_xlfn.IFNA(VLOOKUP($A59,INDIRECT("'W"&amp;K$1&amp;"'!$A$3:$T$1000"),3,FALSE),0)</f>
        <v>0</v>
      </c>
      <c r="L59" s="17">
        <f ca="1">_xlfn.IFNA(VLOOKUP($A59,INDIRECT("'W"&amp;L$1&amp;"'!$A$3:$T$1000"),3,FALSE),0)</f>
        <v>0</v>
      </c>
      <c r="M59" s="17">
        <f ca="1">_xlfn.IFNA(VLOOKUP($A59,INDIRECT("'W"&amp;M$1&amp;"'!$A$3:$T$1000"),3,FALSE),0)</f>
        <v>0</v>
      </c>
      <c r="N59" s="17">
        <f ca="1">_xlfn.IFNA(VLOOKUP($A59,INDIRECT("'W"&amp;N$1&amp;"'!$A$3:$T$1000"),3,FALSE),0)</f>
        <v>10.760000000000002</v>
      </c>
      <c r="O59" s="17">
        <f ca="1">_xlfn.IFNA(VLOOKUP($A59,INDIRECT("'W"&amp;O$1&amp;"'!$A$3:$T$1000"),3,FALSE),0)</f>
        <v>0</v>
      </c>
      <c r="P59" s="17">
        <f ca="1">_xlfn.IFNA(VLOOKUP($A59,INDIRECT("'W"&amp;P$1&amp;"'!$A$3:$T$1000"),3,FALSE),0)</f>
        <v>0</v>
      </c>
      <c r="Q59" s="17">
        <f ca="1">_xlfn.IFNA(VLOOKUP($A59,INDIRECT("'W"&amp;Q$1&amp;"'!$A$3:$T$1000"),3,FALSE),0)</f>
        <v>2.72</v>
      </c>
      <c r="R59" s="17">
        <f ca="1">_xlfn.IFNA(VLOOKUP($A59,INDIRECT("'W"&amp;R$1&amp;"'!$A$3:$T$1000"),3,FALSE),0)</f>
        <v>0</v>
      </c>
      <c r="S59" s="17">
        <f ca="1">_xlfn.IFNA(VLOOKUP($A59,INDIRECT("'W"&amp;S$1&amp;"'!$A$3:$T$1000"),3,FALSE),0)</f>
        <v>0</v>
      </c>
      <c r="T59" s="17">
        <f ca="1">_xlfn.IFNA(VLOOKUP($A59,INDIRECT("'W"&amp;T$1&amp;"'!$A$3:$T$1000"),3,FALSE),0)</f>
        <v>0</v>
      </c>
      <c r="U59" s="16">
        <f t="shared" ca="1" si="1"/>
        <v>0</v>
      </c>
      <c r="V59" s="16">
        <f t="shared" ca="1" si="2"/>
        <v>13.480000000000002</v>
      </c>
      <c r="W59" s="16"/>
    </row>
    <row r="60" spans="1:23" x14ac:dyDescent="0.2">
      <c r="A60" s="16" t="s">
        <v>1276</v>
      </c>
      <c r="B60" s="16" t="str">
        <f t="shared" ca="1" si="0"/>
        <v>QB</v>
      </c>
      <c r="C60" s="17">
        <f ca="1">_xlfn.IFNA(VLOOKUP($A60,INDIRECT("'W"&amp;C$1&amp;"'!$A$3:$T$1000"),3,FALSE),0)</f>
        <v>0</v>
      </c>
      <c r="D60" s="17">
        <f ca="1">_xlfn.IFNA(VLOOKUP($A60,INDIRECT("'W"&amp;D$1&amp;"'!$A$3:$T$1000"),3,FALSE),0)</f>
        <v>-0.30000000000000004</v>
      </c>
      <c r="E60" s="17">
        <f ca="1">_xlfn.IFNA(VLOOKUP($A60,INDIRECT("'W"&amp;E$1&amp;"'!$A$3:$T$1000"),3,FALSE),0)</f>
        <v>0</v>
      </c>
      <c r="F60" s="17">
        <f ca="1">_xlfn.IFNA(VLOOKUP($A60,INDIRECT("'W"&amp;F$1&amp;"'!$A$3:$T$1000"),3,FALSE),0)</f>
        <v>0</v>
      </c>
      <c r="G60" s="17">
        <f ca="1">_xlfn.IFNA(VLOOKUP($A60,INDIRECT("'W"&amp;G$1&amp;"'!$A$3:$T$1000"),3,FALSE),0)</f>
        <v>1.7800000000000002</v>
      </c>
      <c r="H60" s="17">
        <f ca="1">_xlfn.IFNA(VLOOKUP($A60,INDIRECT("'W"&amp;H$1&amp;"'!$A$3:$T$1000"),3,FALSE),0)</f>
        <v>0</v>
      </c>
      <c r="I60" s="17">
        <f ca="1">_xlfn.IFNA(VLOOKUP($A60,INDIRECT("'W"&amp;I$1&amp;"'!$A$3:$T$1000"),3,FALSE),0)</f>
        <v>5.52</v>
      </c>
      <c r="J60" s="17">
        <f ca="1">_xlfn.IFNA(VLOOKUP($A60,INDIRECT("'W"&amp;J$1&amp;"'!$A$3:$T$1000"),3,FALSE),0)</f>
        <v>5.88</v>
      </c>
      <c r="K60" s="17">
        <f ca="1">_xlfn.IFNA(VLOOKUP($A60,INDIRECT("'W"&amp;K$1&amp;"'!$A$3:$T$1000"),3,FALSE),0)</f>
        <v>0</v>
      </c>
      <c r="L60" s="17">
        <f ca="1">_xlfn.IFNA(VLOOKUP($A60,INDIRECT("'W"&amp;L$1&amp;"'!$A$3:$T$1000"),3,FALSE),0)</f>
        <v>0</v>
      </c>
      <c r="M60" s="17">
        <f ca="1">_xlfn.IFNA(VLOOKUP($A60,INDIRECT("'W"&amp;M$1&amp;"'!$A$3:$T$1000"),3,FALSE),0)</f>
        <v>-0.2</v>
      </c>
      <c r="N60" s="17">
        <f ca="1">_xlfn.IFNA(VLOOKUP($A60,INDIRECT("'W"&amp;N$1&amp;"'!$A$3:$T$1000"),3,FALSE),0)</f>
        <v>0</v>
      </c>
      <c r="O60" s="17">
        <f ca="1">_xlfn.IFNA(VLOOKUP($A60,INDIRECT("'W"&amp;O$1&amp;"'!$A$3:$T$1000"),3,FALSE),0)</f>
        <v>0</v>
      </c>
      <c r="P60" s="17">
        <f ca="1">_xlfn.IFNA(VLOOKUP($A60,INDIRECT("'W"&amp;P$1&amp;"'!$A$3:$T$1000"),3,FALSE),0)</f>
        <v>-0.1</v>
      </c>
      <c r="Q60" s="17">
        <f ca="1">_xlfn.IFNA(VLOOKUP($A60,INDIRECT("'W"&amp;Q$1&amp;"'!$A$3:$T$1000"),3,FALSE),0)</f>
        <v>0.66</v>
      </c>
      <c r="R60" s="17">
        <f ca="1">_xlfn.IFNA(VLOOKUP($A60,INDIRECT("'W"&amp;R$1&amp;"'!$A$3:$T$1000"),3,FALSE),0)</f>
        <v>0</v>
      </c>
      <c r="S60" s="17">
        <f ca="1">_xlfn.IFNA(VLOOKUP($A60,INDIRECT("'W"&amp;S$1&amp;"'!$A$3:$T$1000"),3,FALSE),0)</f>
        <v>0</v>
      </c>
      <c r="T60" s="17">
        <f ca="1">_xlfn.IFNA(VLOOKUP($A60,INDIRECT("'W"&amp;T$1&amp;"'!$A$3:$T$1000"),3,FALSE),0)</f>
        <v>0</v>
      </c>
      <c r="U60" s="16">
        <f t="shared" ca="1" si="1"/>
        <v>0</v>
      </c>
      <c r="V60" s="16">
        <f t="shared" ca="1" si="2"/>
        <v>13.24</v>
      </c>
      <c r="W60" s="16"/>
    </row>
    <row r="61" spans="1:23" x14ac:dyDescent="0.2">
      <c r="A61" s="16" t="s">
        <v>1277</v>
      </c>
      <c r="B61" s="16" t="str">
        <f t="shared" ca="1" si="0"/>
        <v>QB</v>
      </c>
      <c r="C61" s="17">
        <f ca="1">_xlfn.IFNA(VLOOKUP($A61,INDIRECT("'W"&amp;C$1&amp;"'!$A$3:$T$1000"),3,FALSE),0)</f>
        <v>0</v>
      </c>
      <c r="D61" s="17">
        <f ca="1">_xlfn.IFNA(VLOOKUP($A61,INDIRECT("'W"&amp;D$1&amp;"'!$A$3:$T$1000"),3,FALSE),0)</f>
        <v>0</v>
      </c>
      <c r="E61" s="17">
        <f ca="1">_xlfn.IFNA(VLOOKUP($A61,INDIRECT("'W"&amp;E$1&amp;"'!$A$3:$T$1000"),3,FALSE),0)</f>
        <v>0</v>
      </c>
      <c r="F61" s="17">
        <f ca="1">_xlfn.IFNA(VLOOKUP($A61,INDIRECT("'W"&amp;F$1&amp;"'!$A$3:$T$1000"),3,FALSE),0)</f>
        <v>0</v>
      </c>
      <c r="G61" s="17">
        <f ca="1">_xlfn.IFNA(VLOOKUP($A61,INDIRECT("'W"&amp;G$1&amp;"'!$A$3:$T$1000"),3,FALSE),0)</f>
        <v>0</v>
      </c>
      <c r="H61" s="17">
        <f ca="1">_xlfn.IFNA(VLOOKUP($A61,INDIRECT("'W"&amp;H$1&amp;"'!$A$3:$T$1000"),3,FALSE),0)</f>
        <v>0</v>
      </c>
      <c r="I61" s="17">
        <f ca="1">_xlfn.IFNA(VLOOKUP($A61,INDIRECT("'W"&amp;I$1&amp;"'!$A$3:$T$1000"),3,FALSE),0)</f>
        <v>0</v>
      </c>
      <c r="J61" s="17">
        <f ca="1">_xlfn.IFNA(VLOOKUP($A61,INDIRECT("'W"&amp;J$1&amp;"'!$A$3:$T$1000"),3,FALSE),0)</f>
        <v>0</v>
      </c>
      <c r="K61" s="17">
        <f ca="1">_xlfn.IFNA(VLOOKUP($A61,INDIRECT("'W"&amp;K$1&amp;"'!$A$3:$T$1000"),3,FALSE),0)</f>
        <v>0</v>
      </c>
      <c r="L61" s="17">
        <f ca="1">_xlfn.IFNA(VLOOKUP($A61,INDIRECT("'W"&amp;L$1&amp;"'!$A$3:$T$1000"),3,FALSE),0)</f>
        <v>0.54</v>
      </c>
      <c r="M61" s="17">
        <f ca="1">_xlfn.IFNA(VLOOKUP($A61,INDIRECT("'W"&amp;M$1&amp;"'!$A$3:$T$1000"),3,FALSE),0)</f>
        <v>0</v>
      </c>
      <c r="N61" s="17">
        <f ca="1">_xlfn.IFNA(VLOOKUP($A61,INDIRECT("'W"&amp;N$1&amp;"'!$A$3:$T$1000"),3,FALSE),0)</f>
        <v>-0.30000000000000004</v>
      </c>
      <c r="O61" s="17">
        <f ca="1">_xlfn.IFNA(VLOOKUP($A61,INDIRECT("'W"&amp;O$1&amp;"'!$A$3:$T$1000"),3,FALSE),0)</f>
        <v>0</v>
      </c>
      <c r="P61" s="17">
        <f ca="1">_xlfn.IFNA(VLOOKUP($A61,INDIRECT("'W"&amp;P$1&amp;"'!$A$3:$T$1000"),3,FALSE),0)</f>
        <v>0</v>
      </c>
      <c r="Q61" s="17">
        <f ca="1">_xlfn.IFNA(VLOOKUP($A61,INDIRECT("'W"&amp;Q$1&amp;"'!$A$3:$T$1000"),3,FALSE),0)</f>
        <v>0</v>
      </c>
      <c r="R61" s="17">
        <f ca="1">_xlfn.IFNA(VLOOKUP($A61,INDIRECT("'W"&amp;R$1&amp;"'!$A$3:$T$1000"),3,FALSE),0)</f>
        <v>0</v>
      </c>
      <c r="S61" s="17">
        <f ca="1">_xlfn.IFNA(VLOOKUP($A61,INDIRECT("'W"&amp;S$1&amp;"'!$A$3:$T$1000"),3,FALSE),0)</f>
        <v>0.14000000000000001</v>
      </c>
      <c r="T61" s="17">
        <f ca="1">_xlfn.IFNA(VLOOKUP($A61,INDIRECT("'W"&amp;T$1&amp;"'!$A$3:$T$1000"),3,FALSE),0)</f>
        <v>12.36</v>
      </c>
      <c r="U61" s="16">
        <f t="shared" ca="1" si="1"/>
        <v>0</v>
      </c>
      <c r="V61" s="16">
        <f t="shared" ca="1" si="2"/>
        <v>12.74</v>
      </c>
      <c r="W61" s="16"/>
    </row>
    <row r="62" spans="1:23" x14ac:dyDescent="0.2">
      <c r="A62" s="16" t="s">
        <v>1278</v>
      </c>
      <c r="B62" s="16" t="str">
        <f t="shared" ca="1" si="0"/>
        <v>QB</v>
      </c>
      <c r="C62" s="17">
        <f ca="1">_xlfn.IFNA(VLOOKUP($A62,INDIRECT("'W"&amp;C$1&amp;"'!$A$3:$T$1000"),3,FALSE),0)</f>
        <v>0</v>
      </c>
      <c r="D62" s="17">
        <f ca="1">_xlfn.IFNA(VLOOKUP($A62,INDIRECT("'W"&amp;D$1&amp;"'!$A$3:$T$1000"),3,FALSE),0)</f>
        <v>0</v>
      </c>
      <c r="E62" s="17">
        <f ca="1">_xlfn.IFNA(VLOOKUP($A62,INDIRECT("'W"&amp;E$1&amp;"'!$A$3:$T$1000"),3,FALSE),0)</f>
        <v>3.16</v>
      </c>
      <c r="F62" s="17">
        <f ca="1">_xlfn.IFNA(VLOOKUP($A62,INDIRECT("'W"&amp;F$1&amp;"'!$A$3:$T$1000"),3,FALSE),0)</f>
        <v>0</v>
      </c>
      <c r="G62" s="17">
        <f ca="1">_xlfn.IFNA(VLOOKUP($A62,INDIRECT("'W"&amp;G$1&amp;"'!$A$3:$T$1000"),3,FALSE),0)</f>
        <v>0</v>
      </c>
      <c r="H62" s="17">
        <f ca="1">_xlfn.IFNA(VLOOKUP($A62,INDIRECT("'W"&amp;H$1&amp;"'!$A$3:$T$1000"),3,FALSE),0)</f>
        <v>0</v>
      </c>
      <c r="I62" s="17">
        <f ca="1">_xlfn.IFNA(VLOOKUP($A62,INDIRECT("'W"&amp;I$1&amp;"'!$A$3:$T$1000"),3,FALSE),0)</f>
        <v>0</v>
      </c>
      <c r="J62" s="17">
        <f ca="1">_xlfn.IFNA(VLOOKUP($A62,INDIRECT("'W"&amp;J$1&amp;"'!$A$3:$T$1000"),3,FALSE),0)</f>
        <v>0</v>
      </c>
      <c r="K62" s="17">
        <f ca="1">_xlfn.IFNA(VLOOKUP($A62,INDIRECT("'W"&amp;K$1&amp;"'!$A$3:$T$1000"),3,FALSE),0)</f>
        <v>0</v>
      </c>
      <c r="L62" s="17">
        <f ca="1">_xlfn.IFNA(VLOOKUP($A62,INDIRECT("'W"&amp;L$1&amp;"'!$A$3:$T$1000"),3,FALSE),0)</f>
        <v>0</v>
      </c>
      <c r="M62" s="17">
        <f ca="1">_xlfn.IFNA(VLOOKUP($A62,INDIRECT("'W"&amp;M$1&amp;"'!$A$3:$T$1000"),3,FALSE),0)</f>
        <v>0</v>
      </c>
      <c r="N62" s="17">
        <f ca="1">_xlfn.IFNA(VLOOKUP($A62,INDIRECT("'W"&amp;N$1&amp;"'!$A$3:$T$1000"),3,FALSE),0)</f>
        <v>0</v>
      </c>
      <c r="O62" s="17">
        <f ca="1">_xlfn.IFNA(VLOOKUP($A62,INDIRECT("'W"&amp;O$1&amp;"'!$A$3:$T$1000"),3,FALSE),0)</f>
        <v>0</v>
      </c>
      <c r="P62" s="17">
        <f ca="1">_xlfn.IFNA(VLOOKUP($A62,INDIRECT("'W"&amp;P$1&amp;"'!$A$3:$T$1000"),3,FALSE),0)</f>
        <v>0</v>
      </c>
      <c r="Q62" s="17">
        <f ca="1">_xlfn.IFNA(VLOOKUP($A62,INDIRECT("'W"&amp;Q$1&amp;"'!$A$3:$T$1000"),3,FALSE),0)</f>
        <v>0</v>
      </c>
      <c r="R62" s="17">
        <f ca="1">_xlfn.IFNA(VLOOKUP($A62,INDIRECT("'W"&amp;R$1&amp;"'!$A$3:$T$1000"),3,FALSE),0)</f>
        <v>0</v>
      </c>
      <c r="S62" s="17">
        <f ca="1">_xlfn.IFNA(VLOOKUP($A62,INDIRECT("'W"&amp;S$1&amp;"'!$A$3:$T$1000"),3,FALSE),0)</f>
        <v>0.2</v>
      </c>
      <c r="T62" s="17">
        <f ca="1">_xlfn.IFNA(VLOOKUP($A62,INDIRECT("'W"&amp;T$1&amp;"'!$A$3:$T$1000"),3,FALSE),0)</f>
        <v>6.2200000000000006</v>
      </c>
      <c r="U62" s="16">
        <f t="shared" ca="1" si="1"/>
        <v>0</v>
      </c>
      <c r="V62" s="16">
        <f t="shared" ca="1" si="2"/>
        <v>9.5800000000000018</v>
      </c>
      <c r="W62" s="16"/>
    </row>
    <row r="63" spans="1:23" x14ac:dyDescent="0.2">
      <c r="A63" s="16" t="s">
        <v>1279</v>
      </c>
      <c r="B63" s="16" t="str">
        <f t="shared" ca="1" si="0"/>
        <v>QB</v>
      </c>
      <c r="C63" s="17">
        <f ca="1">_xlfn.IFNA(VLOOKUP($A63,INDIRECT("'W"&amp;C$1&amp;"'!$A$3:$T$1000"),3,FALSE),0)</f>
        <v>0</v>
      </c>
      <c r="D63" s="17">
        <f ca="1">_xlfn.IFNA(VLOOKUP($A63,INDIRECT("'W"&amp;D$1&amp;"'!$A$3:$T$1000"),3,FALSE),0)</f>
        <v>3.6</v>
      </c>
      <c r="E63" s="17">
        <f ca="1">_xlfn.IFNA(VLOOKUP($A63,INDIRECT("'W"&amp;E$1&amp;"'!$A$3:$T$1000"),3,FALSE),0)</f>
        <v>4.28</v>
      </c>
      <c r="F63" s="17">
        <f ca="1">_xlfn.IFNA(VLOOKUP($A63,INDIRECT("'W"&amp;F$1&amp;"'!$A$3:$T$1000"),3,FALSE),0)</f>
        <v>0</v>
      </c>
      <c r="G63" s="17">
        <f ca="1">_xlfn.IFNA(VLOOKUP($A63,INDIRECT("'W"&amp;G$1&amp;"'!$A$3:$T$1000"),3,FALSE),0)</f>
        <v>0</v>
      </c>
      <c r="H63" s="17">
        <f ca="1">_xlfn.IFNA(VLOOKUP($A63,INDIRECT("'W"&amp;H$1&amp;"'!$A$3:$T$1000"),3,FALSE),0)</f>
        <v>0</v>
      </c>
      <c r="I63" s="17">
        <f ca="1">_xlfn.IFNA(VLOOKUP($A63,INDIRECT("'W"&amp;I$1&amp;"'!$A$3:$T$1000"),3,FALSE),0)</f>
        <v>0</v>
      </c>
      <c r="J63" s="17">
        <f ca="1">_xlfn.IFNA(VLOOKUP($A63,INDIRECT("'W"&amp;J$1&amp;"'!$A$3:$T$1000"),3,FALSE),0)</f>
        <v>0</v>
      </c>
      <c r="K63" s="17">
        <f ca="1">_xlfn.IFNA(VLOOKUP($A63,INDIRECT("'W"&amp;K$1&amp;"'!$A$3:$T$1000"),3,FALSE),0)</f>
        <v>0</v>
      </c>
      <c r="L63" s="17">
        <f ca="1">_xlfn.IFNA(VLOOKUP($A63,INDIRECT("'W"&amp;L$1&amp;"'!$A$3:$T$1000"),3,FALSE),0)</f>
        <v>0</v>
      </c>
      <c r="M63" s="17">
        <f ca="1">_xlfn.IFNA(VLOOKUP($A63,INDIRECT("'W"&amp;M$1&amp;"'!$A$3:$T$1000"),3,FALSE),0)</f>
        <v>0</v>
      </c>
      <c r="N63" s="17">
        <f ca="1">_xlfn.IFNA(VLOOKUP($A63,INDIRECT("'W"&amp;N$1&amp;"'!$A$3:$T$1000"),3,FALSE),0)</f>
        <v>0</v>
      </c>
      <c r="O63" s="17">
        <f ca="1">_xlfn.IFNA(VLOOKUP($A63,INDIRECT("'W"&amp;O$1&amp;"'!$A$3:$T$1000"),3,FALSE),0)</f>
        <v>0</v>
      </c>
      <c r="P63" s="17">
        <f ca="1">_xlfn.IFNA(VLOOKUP($A63,INDIRECT("'W"&amp;P$1&amp;"'!$A$3:$T$1000"),3,FALSE),0)</f>
        <v>0</v>
      </c>
      <c r="Q63" s="17">
        <f ca="1">_xlfn.IFNA(VLOOKUP($A63,INDIRECT("'W"&amp;Q$1&amp;"'!$A$3:$T$1000"),3,FALSE),0)</f>
        <v>0</v>
      </c>
      <c r="R63" s="17">
        <f ca="1">_xlfn.IFNA(VLOOKUP($A63,INDIRECT("'W"&amp;R$1&amp;"'!$A$3:$T$1000"),3,FALSE),0)</f>
        <v>0</v>
      </c>
      <c r="S63" s="17">
        <f ca="1">_xlfn.IFNA(VLOOKUP($A63,INDIRECT("'W"&amp;S$1&amp;"'!$A$3:$T$1000"),3,FALSE),0)</f>
        <v>0</v>
      </c>
      <c r="T63" s="17">
        <f ca="1">_xlfn.IFNA(VLOOKUP($A63,INDIRECT("'W"&amp;T$1&amp;"'!$A$3:$T$1000"),3,FALSE),0)</f>
        <v>0</v>
      </c>
      <c r="U63" s="16">
        <f t="shared" ca="1" si="1"/>
        <v>0</v>
      </c>
      <c r="V63" s="16">
        <f t="shared" ca="1" si="2"/>
        <v>7.8800000000000008</v>
      </c>
      <c r="W63" s="16"/>
    </row>
    <row r="64" spans="1:23" x14ac:dyDescent="0.2">
      <c r="A64" s="16" t="s">
        <v>1280</v>
      </c>
      <c r="B64" s="16" t="str">
        <f t="shared" ca="1" si="0"/>
        <v>QB</v>
      </c>
      <c r="C64" s="17">
        <f ca="1">_xlfn.IFNA(VLOOKUP($A64,INDIRECT("'W"&amp;C$1&amp;"'!$A$3:$T$1000"),3,FALSE),0)</f>
        <v>0</v>
      </c>
      <c r="D64" s="17">
        <f ca="1">_xlfn.IFNA(VLOOKUP($A64,INDIRECT("'W"&amp;D$1&amp;"'!$A$3:$T$1000"),3,FALSE),0)</f>
        <v>0</v>
      </c>
      <c r="E64" s="17">
        <f ca="1">_xlfn.IFNA(VLOOKUP($A64,INDIRECT("'W"&amp;E$1&amp;"'!$A$3:$T$1000"),3,FALSE),0)</f>
        <v>0</v>
      </c>
      <c r="F64" s="17">
        <f ca="1">_xlfn.IFNA(VLOOKUP($A64,INDIRECT("'W"&amp;F$1&amp;"'!$A$3:$T$1000"),3,FALSE),0)</f>
        <v>0</v>
      </c>
      <c r="G64" s="17">
        <f ca="1">_xlfn.IFNA(VLOOKUP($A64,INDIRECT("'W"&amp;G$1&amp;"'!$A$3:$T$1000"),3,FALSE),0)</f>
        <v>0</v>
      </c>
      <c r="H64" s="17">
        <f ca="1">_xlfn.IFNA(VLOOKUP($A64,INDIRECT("'W"&amp;H$1&amp;"'!$A$3:$T$1000"),3,FALSE),0)</f>
        <v>0</v>
      </c>
      <c r="I64" s="17">
        <f ca="1">_xlfn.IFNA(VLOOKUP($A64,INDIRECT("'W"&amp;I$1&amp;"'!$A$3:$T$1000"),3,FALSE),0)</f>
        <v>0</v>
      </c>
      <c r="J64" s="17">
        <f ca="1">_xlfn.IFNA(VLOOKUP($A64,INDIRECT("'W"&amp;J$1&amp;"'!$A$3:$T$1000"),3,FALSE),0)</f>
        <v>0</v>
      </c>
      <c r="K64" s="17">
        <f ca="1">_xlfn.IFNA(VLOOKUP($A64,INDIRECT("'W"&amp;K$1&amp;"'!$A$3:$T$1000"),3,FALSE),0)</f>
        <v>0</v>
      </c>
      <c r="L64" s="17">
        <f ca="1">_xlfn.IFNA(VLOOKUP($A64,INDIRECT("'W"&amp;L$1&amp;"'!$A$3:$T$1000"),3,FALSE),0)</f>
        <v>0</v>
      </c>
      <c r="M64" s="17">
        <f ca="1">_xlfn.IFNA(VLOOKUP($A64,INDIRECT("'W"&amp;M$1&amp;"'!$A$3:$T$1000"),3,FALSE),0)</f>
        <v>0</v>
      </c>
      <c r="N64" s="17">
        <f ca="1">_xlfn.IFNA(VLOOKUP($A64,INDIRECT("'W"&amp;N$1&amp;"'!$A$3:$T$1000"),3,FALSE),0)</f>
        <v>0</v>
      </c>
      <c r="O64" s="17">
        <f ca="1">_xlfn.IFNA(VLOOKUP($A64,INDIRECT("'W"&amp;O$1&amp;"'!$A$3:$T$1000"),3,FALSE),0)</f>
        <v>0</v>
      </c>
      <c r="P64" s="17">
        <f ca="1">_xlfn.IFNA(VLOOKUP($A64,INDIRECT("'W"&amp;P$1&amp;"'!$A$3:$T$1000"),3,FALSE),0)</f>
        <v>0</v>
      </c>
      <c r="Q64" s="17">
        <f ca="1">_xlfn.IFNA(VLOOKUP($A64,INDIRECT("'W"&amp;Q$1&amp;"'!$A$3:$T$1000"),3,FALSE),0)</f>
        <v>0</v>
      </c>
      <c r="R64" s="17">
        <f ca="1">_xlfn.IFNA(VLOOKUP($A64,INDIRECT("'W"&amp;R$1&amp;"'!$A$3:$T$1000"),3,FALSE),0)</f>
        <v>0</v>
      </c>
      <c r="S64" s="17">
        <f ca="1">_xlfn.IFNA(VLOOKUP($A64,INDIRECT("'W"&amp;S$1&amp;"'!$A$3:$T$1000"),3,FALSE),0)</f>
        <v>0</v>
      </c>
      <c r="T64" s="17">
        <f ca="1">_xlfn.IFNA(VLOOKUP($A64,INDIRECT("'W"&amp;T$1&amp;"'!$A$3:$T$1000"),3,FALSE),0)</f>
        <v>7.0000000000000009</v>
      </c>
      <c r="U64" s="16">
        <f t="shared" ca="1" si="1"/>
        <v>0</v>
      </c>
      <c r="V64" s="16">
        <f t="shared" ca="1" si="2"/>
        <v>7.0000000000000009</v>
      </c>
      <c r="W64" s="16"/>
    </row>
    <row r="65" spans="1:23" x14ac:dyDescent="0.2">
      <c r="A65" s="16" t="s">
        <v>1281</v>
      </c>
      <c r="B65" s="16" t="str">
        <f t="shared" ca="1" si="0"/>
        <v>QB</v>
      </c>
      <c r="C65" s="17">
        <f ca="1">_xlfn.IFNA(VLOOKUP($A65,INDIRECT("'W"&amp;C$1&amp;"'!$A$3:$T$1000"),3,FALSE),0)</f>
        <v>-0.1</v>
      </c>
      <c r="D65" s="17">
        <f ca="1">_xlfn.IFNA(VLOOKUP($A65,INDIRECT("'W"&amp;D$1&amp;"'!$A$3:$T$1000"),3,FALSE),0)</f>
        <v>0</v>
      </c>
      <c r="E65" s="17">
        <f ca="1">_xlfn.IFNA(VLOOKUP($A65,INDIRECT("'W"&amp;E$1&amp;"'!$A$3:$T$1000"),3,FALSE),0)</f>
        <v>0</v>
      </c>
      <c r="F65" s="17">
        <f ca="1">_xlfn.IFNA(VLOOKUP($A65,INDIRECT("'W"&amp;F$1&amp;"'!$A$3:$T$1000"),3,FALSE),0)</f>
        <v>0</v>
      </c>
      <c r="G65" s="17">
        <f ca="1">_xlfn.IFNA(VLOOKUP($A65,INDIRECT("'W"&amp;G$1&amp;"'!$A$3:$T$1000"),3,FALSE),0)</f>
        <v>0</v>
      </c>
      <c r="H65" s="17">
        <f ca="1">_xlfn.IFNA(VLOOKUP($A65,INDIRECT("'W"&amp;H$1&amp;"'!$A$3:$T$1000"),3,FALSE),0)</f>
        <v>0</v>
      </c>
      <c r="I65" s="17">
        <f ca="1">_xlfn.IFNA(VLOOKUP($A65,INDIRECT("'W"&amp;I$1&amp;"'!$A$3:$T$1000"),3,FALSE),0)</f>
        <v>0</v>
      </c>
      <c r="J65" s="17">
        <f ca="1">_xlfn.IFNA(VLOOKUP($A65,INDIRECT("'W"&amp;J$1&amp;"'!$A$3:$T$1000"),3,FALSE),0)</f>
        <v>0</v>
      </c>
      <c r="K65" s="17">
        <f ca="1">_xlfn.IFNA(VLOOKUP($A65,INDIRECT("'W"&amp;K$1&amp;"'!$A$3:$T$1000"),3,FALSE),0)</f>
        <v>0</v>
      </c>
      <c r="L65" s="17">
        <f ca="1">_xlfn.IFNA(VLOOKUP($A65,INDIRECT("'W"&amp;L$1&amp;"'!$A$3:$T$1000"),3,FALSE),0)</f>
        <v>0</v>
      </c>
      <c r="M65" s="17">
        <f ca="1">_xlfn.IFNA(VLOOKUP($A65,INDIRECT("'W"&amp;M$1&amp;"'!$A$3:$T$1000"),3,FALSE),0)</f>
        <v>0</v>
      </c>
      <c r="N65" s="17">
        <f ca="1">_xlfn.IFNA(VLOOKUP($A65,INDIRECT("'W"&amp;N$1&amp;"'!$A$3:$T$1000"),3,FALSE),0)</f>
        <v>8.4600000000000009</v>
      </c>
      <c r="O65" s="17">
        <f ca="1">_xlfn.IFNA(VLOOKUP($A65,INDIRECT("'W"&amp;O$1&amp;"'!$A$3:$T$1000"),3,FALSE),0)</f>
        <v>0</v>
      </c>
      <c r="P65" s="17">
        <f ca="1">_xlfn.IFNA(VLOOKUP($A65,INDIRECT("'W"&amp;P$1&amp;"'!$A$3:$T$1000"),3,FALSE),0)</f>
        <v>-2</v>
      </c>
      <c r="Q65" s="17">
        <f ca="1">_xlfn.IFNA(VLOOKUP($A65,INDIRECT("'W"&amp;Q$1&amp;"'!$A$3:$T$1000"),3,FALSE),0)</f>
        <v>0</v>
      </c>
      <c r="R65" s="17">
        <f ca="1">_xlfn.IFNA(VLOOKUP($A65,INDIRECT("'W"&amp;R$1&amp;"'!$A$3:$T$1000"),3,FALSE),0)</f>
        <v>0</v>
      </c>
      <c r="S65" s="17">
        <f ca="1">_xlfn.IFNA(VLOOKUP($A65,INDIRECT("'W"&amp;S$1&amp;"'!$A$3:$T$1000"),3,FALSE),0)</f>
        <v>0</v>
      </c>
      <c r="T65" s="17">
        <f ca="1">_xlfn.IFNA(VLOOKUP($A65,INDIRECT("'W"&amp;T$1&amp;"'!$A$3:$T$1000"),3,FALSE),0)</f>
        <v>0</v>
      </c>
      <c r="U65" s="16">
        <f t="shared" ca="1" si="1"/>
        <v>0</v>
      </c>
      <c r="V65" s="16">
        <f t="shared" ca="1" si="2"/>
        <v>6.3600000000000012</v>
      </c>
      <c r="W65" s="16"/>
    </row>
    <row r="66" spans="1:23" x14ac:dyDescent="0.2">
      <c r="A66" s="16" t="s">
        <v>1282</v>
      </c>
      <c r="B66" s="16" t="str">
        <f t="shared" ref="B66:B129" ca="1" si="3">VLOOKUP(A66,PlayerPosDB,3,FALSE)</f>
        <v>QB</v>
      </c>
      <c r="C66" s="17">
        <f ca="1">_xlfn.IFNA(VLOOKUP($A66,INDIRECT("'W"&amp;C$1&amp;"'!$A$3:$T$1000"),3,FALSE),0)</f>
        <v>0</v>
      </c>
      <c r="D66" s="17">
        <f ca="1">_xlfn.IFNA(VLOOKUP($A66,INDIRECT("'W"&amp;D$1&amp;"'!$A$3:$T$1000"),3,FALSE),0)</f>
        <v>0</v>
      </c>
      <c r="E66" s="17">
        <f ca="1">_xlfn.IFNA(VLOOKUP($A66,INDIRECT("'W"&amp;E$1&amp;"'!$A$3:$T$1000"),3,FALSE),0)</f>
        <v>0</v>
      </c>
      <c r="F66" s="17">
        <f ca="1">_xlfn.IFNA(VLOOKUP($A66,INDIRECT("'W"&amp;F$1&amp;"'!$A$3:$T$1000"),3,FALSE),0)</f>
        <v>0</v>
      </c>
      <c r="G66" s="17">
        <f ca="1">_xlfn.IFNA(VLOOKUP($A66,INDIRECT("'W"&amp;G$1&amp;"'!$A$3:$T$1000"),3,FALSE),0)</f>
        <v>0</v>
      </c>
      <c r="H66" s="17">
        <f ca="1">_xlfn.IFNA(VLOOKUP($A66,INDIRECT("'W"&amp;H$1&amp;"'!$A$3:$T$1000"),3,FALSE),0)</f>
        <v>0</v>
      </c>
      <c r="I66" s="17">
        <f ca="1">_xlfn.IFNA(VLOOKUP($A66,INDIRECT("'W"&amp;I$1&amp;"'!$A$3:$T$1000"),3,FALSE),0)</f>
        <v>0</v>
      </c>
      <c r="J66" s="17">
        <f ca="1">_xlfn.IFNA(VLOOKUP($A66,INDIRECT("'W"&amp;J$1&amp;"'!$A$3:$T$1000"),3,FALSE),0)</f>
        <v>0</v>
      </c>
      <c r="K66" s="17">
        <f ca="1">_xlfn.IFNA(VLOOKUP($A66,INDIRECT("'W"&amp;K$1&amp;"'!$A$3:$T$1000"),3,FALSE),0)</f>
        <v>0</v>
      </c>
      <c r="L66" s="17">
        <f ca="1">_xlfn.IFNA(VLOOKUP($A66,INDIRECT("'W"&amp;L$1&amp;"'!$A$3:$T$1000"),3,FALSE),0)</f>
        <v>0</v>
      </c>
      <c r="M66" s="17">
        <f ca="1">_xlfn.IFNA(VLOOKUP($A66,INDIRECT("'W"&amp;M$1&amp;"'!$A$3:$T$1000"),3,FALSE),0)</f>
        <v>0</v>
      </c>
      <c r="N66" s="17">
        <f ca="1">_xlfn.IFNA(VLOOKUP($A66,INDIRECT("'W"&amp;N$1&amp;"'!$A$3:$T$1000"),3,FALSE),0)</f>
        <v>0</v>
      </c>
      <c r="O66" s="17">
        <f ca="1">_xlfn.IFNA(VLOOKUP($A66,INDIRECT("'W"&amp;O$1&amp;"'!$A$3:$T$1000"),3,FALSE),0)</f>
        <v>0</v>
      </c>
      <c r="P66" s="17">
        <f ca="1">_xlfn.IFNA(VLOOKUP($A66,INDIRECT("'W"&amp;P$1&amp;"'!$A$3:$T$1000"),3,FALSE),0)</f>
        <v>0</v>
      </c>
      <c r="Q66" s="17">
        <f ca="1">_xlfn.IFNA(VLOOKUP($A66,INDIRECT("'W"&amp;Q$1&amp;"'!$A$3:$T$1000"),3,FALSE),0)</f>
        <v>0.8</v>
      </c>
      <c r="R66" s="17">
        <f ca="1">_xlfn.IFNA(VLOOKUP($A66,INDIRECT("'W"&amp;R$1&amp;"'!$A$3:$T$1000"),3,FALSE),0)</f>
        <v>0</v>
      </c>
      <c r="S66" s="17">
        <f ca="1">_xlfn.IFNA(VLOOKUP($A66,INDIRECT("'W"&amp;S$1&amp;"'!$A$3:$T$1000"),3,FALSE),0)</f>
        <v>0</v>
      </c>
      <c r="T66" s="17">
        <f ca="1">_xlfn.IFNA(VLOOKUP($A66,INDIRECT("'W"&amp;T$1&amp;"'!$A$3:$T$1000"),3,FALSE),0)</f>
        <v>3.92</v>
      </c>
      <c r="U66" s="16">
        <f t="shared" ca="1" si="1"/>
        <v>0</v>
      </c>
      <c r="V66" s="16">
        <f t="shared" ca="1" si="2"/>
        <v>4.72</v>
      </c>
      <c r="W66" s="16"/>
    </row>
    <row r="67" spans="1:23" x14ac:dyDescent="0.2">
      <c r="A67" s="16" t="s">
        <v>1283</v>
      </c>
      <c r="B67" s="16" t="str">
        <f t="shared" ca="1" si="3"/>
        <v>QB</v>
      </c>
      <c r="C67" s="17">
        <f ca="1">_xlfn.IFNA(VLOOKUP($A67,INDIRECT("'W"&amp;C$1&amp;"'!$A$3:$T$1000"),3,FALSE),0)</f>
        <v>0</v>
      </c>
      <c r="D67" s="17">
        <f ca="1">_xlfn.IFNA(VLOOKUP($A67,INDIRECT("'W"&amp;D$1&amp;"'!$A$3:$T$1000"),3,FALSE),0)</f>
        <v>0</v>
      </c>
      <c r="E67" s="17">
        <f ca="1">_xlfn.IFNA(VLOOKUP($A67,INDIRECT("'W"&amp;E$1&amp;"'!$A$3:$T$1000"),3,FALSE),0)</f>
        <v>0.96</v>
      </c>
      <c r="F67" s="17">
        <f ca="1">_xlfn.IFNA(VLOOKUP($A67,INDIRECT("'W"&amp;F$1&amp;"'!$A$3:$T$1000"),3,FALSE),0)</f>
        <v>0</v>
      </c>
      <c r="G67" s="17">
        <f ca="1">_xlfn.IFNA(VLOOKUP($A67,INDIRECT("'W"&amp;G$1&amp;"'!$A$3:$T$1000"),3,FALSE),0)</f>
        <v>0</v>
      </c>
      <c r="H67" s="17">
        <f ca="1">_xlfn.IFNA(VLOOKUP($A67,INDIRECT("'W"&amp;H$1&amp;"'!$A$3:$T$1000"),3,FALSE),0)</f>
        <v>0</v>
      </c>
      <c r="I67" s="17">
        <f ca="1">_xlfn.IFNA(VLOOKUP($A67,INDIRECT("'W"&amp;I$1&amp;"'!$A$3:$T$1000"),3,FALSE),0)</f>
        <v>0</v>
      </c>
      <c r="J67" s="17">
        <f ca="1">_xlfn.IFNA(VLOOKUP($A67,INDIRECT("'W"&amp;J$1&amp;"'!$A$3:$T$1000"),3,FALSE),0)</f>
        <v>0</v>
      </c>
      <c r="K67" s="17">
        <f ca="1">_xlfn.IFNA(VLOOKUP($A67,INDIRECT("'W"&amp;K$1&amp;"'!$A$3:$T$1000"),3,FALSE),0)</f>
        <v>0</v>
      </c>
      <c r="L67" s="17">
        <f ca="1">_xlfn.IFNA(VLOOKUP($A67,INDIRECT("'W"&amp;L$1&amp;"'!$A$3:$T$1000"),3,FALSE),0)</f>
        <v>0</v>
      </c>
      <c r="M67" s="17">
        <f ca="1">_xlfn.IFNA(VLOOKUP($A67,INDIRECT("'W"&amp;M$1&amp;"'!$A$3:$T$1000"),3,FALSE),0)</f>
        <v>0</v>
      </c>
      <c r="N67" s="17">
        <f ca="1">_xlfn.IFNA(VLOOKUP($A67,INDIRECT("'W"&amp;N$1&amp;"'!$A$3:$T$1000"),3,FALSE),0)</f>
        <v>0</v>
      </c>
      <c r="O67" s="17">
        <f ca="1">_xlfn.IFNA(VLOOKUP($A67,INDIRECT("'W"&amp;O$1&amp;"'!$A$3:$T$1000"),3,FALSE),0)</f>
        <v>0</v>
      </c>
      <c r="P67" s="17">
        <f ca="1">_xlfn.IFNA(VLOOKUP($A67,INDIRECT("'W"&amp;P$1&amp;"'!$A$3:$T$1000"),3,FALSE),0)</f>
        <v>1.2000000000000002</v>
      </c>
      <c r="Q67" s="17">
        <f ca="1">_xlfn.IFNA(VLOOKUP($A67,INDIRECT("'W"&amp;Q$1&amp;"'!$A$3:$T$1000"),3,FALSE),0)</f>
        <v>0.16</v>
      </c>
      <c r="R67" s="17">
        <f ca="1">_xlfn.IFNA(VLOOKUP($A67,INDIRECT("'W"&amp;R$1&amp;"'!$A$3:$T$1000"),3,FALSE),0)</f>
        <v>0</v>
      </c>
      <c r="S67" s="17">
        <f ca="1">_xlfn.IFNA(VLOOKUP($A67,INDIRECT("'W"&amp;S$1&amp;"'!$A$3:$T$1000"),3,FALSE),0)</f>
        <v>0.8</v>
      </c>
      <c r="T67" s="17">
        <f ca="1">_xlfn.IFNA(VLOOKUP($A67,INDIRECT("'W"&amp;T$1&amp;"'!$A$3:$T$1000"),3,FALSE),0)</f>
        <v>0</v>
      </c>
      <c r="U67" s="16">
        <f t="shared" ca="1" si="1"/>
        <v>0</v>
      </c>
      <c r="V67" s="16">
        <f t="shared" ca="1" si="2"/>
        <v>3.12</v>
      </c>
      <c r="W67" s="16"/>
    </row>
    <row r="68" spans="1:23" x14ac:dyDescent="0.2">
      <c r="A68" s="16" t="s">
        <v>1284</v>
      </c>
      <c r="B68" s="16" t="str">
        <f t="shared" ca="1" si="3"/>
        <v>QB</v>
      </c>
      <c r="C68" s="17">
        <f ca="1">_xlfn.IFNA(VLOOKUP($A68,INDIRECT("'W"&amp;C$1&amp;"'!$A$3:$T$1000"),3,FALSE),0)</f>
        <v>0</v>
      </c>
      <c r="D68" s="17">
        <f ca="1">_xlfn.IFNA(VLOOKUP($A68,INDIRECT("'W"&amp;D$1&amp;"'!$A$3:$T$1000"),3,FALSE),0)</f>
        <v>0</v>
      </c>
      <c r="E68" s="17">
        <f ca="1">_xlfn.IFNA(VLOOKUP($A68,INDIRECT("'W"&amp;E$1&amp;"'!$A$3:$T$1000"),3,FALSE),0)</f>
        <v>0</v>
      </c>
      <c r="F68" s="17">
        <f ca="1">_xlfn.IFNA(VLOOKUP($A68,INDIRECT("'W"&amp;F$1&amp;"'!$A$3:$T$1000"),3,FALSE),0)</f>
        <v>0</v>
      </c>
      <c r="G68" s="17">
        <f ca="1">_xlfn.IFNA(VLOOKUP($A68,INDIRECT("'W"&amp;G$1&amp;"'!$A$3:$T$1000"),3,FALSE),0)</f>
        <v>0</v>
      </c>
      <c r="H68" s="17">
        <f ca="1">_xlfn.IFNA(VLOOKUP($A68,INDIRECT("'W"&amp;H$1&amp;"'!$A$3:$T$1000"),3,FALSE),0)</f>
        <v>0.66</v>
      </c>
      <c r="I68" s="17">
        <f ca="1">_xlfn.IFNA(VLOOKUP($A68,INDIRECT("'W"&amp;I$1&amp;"'!$A$3:$T$1000"),3,FALSE),0)</f>
        <v>0</v>
      </c>
      <c r="J68" s="17">
        <f ca="1">_xlfn.IFNA(VLOOKUP($A68,INDIRECT("'W"&amp;J$1&amp;"'!$A$3:$T$1000"),3,FALSE),0)</f>
        <v>0.24</v>
      </c>
      <c r="K68" s="17">
        <f ca="1">_xlfn.IFNA(VLOOKUP($A68,INDIRECT("'W"&amp;K$1&amp;"'!$A$3:$T$1000"),3,FALSE),0)</f>
        <v>0</v>
      </c>
      <c r="L68" s="17">
        <f ca="1">_xlfn.IFNA(VLOOKUP($A68,INDIRECT("'W"&amp;L$1&amp;"'!$A$3:$T$1000"),3,FALSE),0)</f>
        <v>0</v>
      </c>
      <c r="M68" s="17">
        <f ca="1">_xlfn.IFNA(VLOOKUP($A68,INDIRECT("'W"&amp;M$1&amp;"'!$A$3:$T$1000"),3,FALSE),0)</f>
        <v>1.78</v>
      </c>
      <c r="N68" s="17">
        <f ca="1">_xlfn.IFNA(VLOOKUP($A68,INDIRECT("'W"&amp;N$1&amp;"'!$A$3:$T$1000"),3,FALSE),0)</f>
        <v>0</v>
      </c>
      <c r="O68" s="17">
        <f ca="1">_xlfn.IFNA(VLOOKUP($A68,INDIRECT("'W"&amp;O$1&amp;"'!$A$3:$T$1000"),3,FALSE),0)</f>
        <v>0</v>
      </c>
      <c r="P68" s="17">
        <f ca="1">_xlfn.IFNA(VLOOKUP($A68,INDIRECT("'W"&amp;P$1&amp;"'!$A$3:$T$1000"),3,FALSE),0)</f>
        <v>0</v>
      </c>
      <c r="Q68" s="17">
        <f ca="1">_xlfn.IFNA(VLOOKUP($A68,INDIRECT("'W"&amp;Q$1&amp;"'!$A$3:$T$1000"),3,FALSE),0)</f>
        <v>0</v>
      </c>
      <c r="R68" s="17">
        <f ca="1">_xlfn.IFNA(VLOOKUP($A68,INDIRECT("'W"&amp;R$1&amp;"'!$A$3:$T$1000"),3,FALSE),0)</f>
        <v>0</v>
      </c>
      <c r="S68" s="17">
        <f ca="1">_xlfn.IFNA(VLOOKUP($A68,INDIRECT("'W"&amp;S$1&amp;"'!$A$3:$T$1000"),3,FALSE),0)</f>
        <v>0</v>
      </c>
      <c r="T68" s="17">
        <f ca="1">_xlfn.IFNA(VLOOKUP($A68,INDIRECT("'W"&amp;T$1&amp;"'!$A$3:$T$1000"),3,FALSE),0)</f>
        <v>0</v>
      </c>
      <c r="U68" s="16">
        <f t="shared" ca="1" si="1"/>
        <v>0</v>
      </c>
      <c r="V68" s="16">
        <f t="shared" ca="1" si="2"/>
        <v>2.68</v>
      </c>
      <c r="W68" s="16"/>
    </row>
    <row r="69" spans="1:23" x14ac:dyDescent="0.2">
      <c r="A69" s="16" t="s">
        <v>1285</v>
      </c>
      <c r="B69" s="16" t="str">
        <f t="shared" ca="1" si="3"/>
        <v>QB</v>
      </c>
      <c r="C69" s="17">
        <f ca="1">_xlfn.IFNA(VLOOKUP($A69,INDIRECT("'W"&amp;C$1&amp;"'!$A$3:$T$1000"),3,FALSE),0)</f>
        <v>0</v>
      </c>
      <c r="D69" s="17">
        <f ca="1">_xlfn.IFNA(VLOOKUP($A69,INDIRECT("'W"&amp;D$1&amp;"'!$A$3:$T$1000"),3,FALSE),0)</f>
        <v>0</v>
      </c>
      <c r="E69" s="17">
        <f ca="1">_xlfn.IFNA(VLOOKUP($A69,INDIRECT("'W"&amp;E$1&amp;"'!$A$3:$T$1000"),3,FALSE),0)</f>
        <v>0</v>
      </c>
      <c r="F69" s="17">
        <f ca="1">_xlfn.IFNA(VLOOKUP($A69,INDIRECT("'W"&amp;F$1&amp;"'!$A$3:$T$1000"),3,FALSE),0)</f>
        <v>0</v>
      </c>
      <c r="G69" s="17">
        <f ca="1">_xlfn.IFNA(VLOOKUP($A69,INDIRECT("'W"&amp;G$1&amp;"'!$A$3:$T$1000"),3,FALSE),0)</f>
        <v>0.96</v>
      </c>
      <c r="H69" s="17">
        <f ca="1">_xlfn.IFNA(VLOOKUP($A69,INDIRECT("'W"&amp;H$1&amp;"'!$A$3:$T$1000"),3,FALSE),0)</f>
        <v>0</v>
      </c>
      <c r="I69" s="17">
        <f ca="1">_xlfn.IFNA(VLOOKUP($A69,INDIRECT("'W"&amp;I$1&amp;"'!$A$3:$T$1000"),3,FALSE),0)</f>
        <v>0</v>
      </c>
      <c r="J69" s="17">
        <f ca="1">_xlfn.IFNA(VLOOKUP($A69,INDIRECT("'W"&amp;J$1&amp;"'!$A$3:$T$1000"),3,FALSE),0)</f>
        <v>0</v>
      </c>
      <c r="K69" s="17">
        <f ca="1">_xlfn.IFNA(VLOOKUP($A69,INDIRECT("'W"&amp;K$1&amp;"'!$A$3:$T$1000"),3,FALSE),0)</f>
        <v>0</v>
      </c>
      <c r="L69" s="17">
        <f ca="1">_xlfn.IFNA(VLOOKUP($A69,INDIRECT("'W"&amp;L$1&amp;"'!$A$3:$T$1000"),3,FALSE),0)</f>
        <v>0</v>
      </c>
      <c r="M69" s="17">
        <f ca="1">_xlfn.IFNA(VLOOKUP($A69,INDIRECT("'W"&amp;M$1&amp;"'!$A$3:$T$1000"),3,FALSE),0)</f>
        <v>0</v>
      </c>
      <c r="N69" s="17">
        <f ca="1">_xlfn.IFNA(VLOOKUP($A69,INDIRECT("'W"&amp;N$1&amp;"'!$A$3:$T$1000"),3,FALSE),0)</f>
        <v>0.56000000000000005</v>
      </c>
      <c r="O69" s="17">
        <f ca="1">_xlfn.IFNA(VLOOKUP($A69,INDIRECT("'W"&amp;O$1&amp;"'!$A$3:$T$1000"),3,FALSE),0)</f>
        <v>0</v>
      </c>
      <c r="P69" s="17">
        <f ca="1">_xlfn.IFNA(VLOOKUP($A69,INDIRECT("'W"&amp;P$1&amp;"'!$A$3:$T$1000"),3,FALSE),0)</f>
        <v>-0.2</v>
      </c>
      <c r="Q69" s="17">
        <f ca="1">_xlfn.IFNA(VLOOKUP($A69,INDIRECT("'W"&amp;Q$1&amp;"'!$A$3:$T$1000"),3,FALSE),0)</f>
        <v>0</v>
      </c>
      <c r="R69" s="17">
        <f ca="1">_xlfn.IFNA(VLOOKUP($A69,INDIRECT("'W"&amp;R$1&amp;"'!$A$3:$T$1000"),3,FALSE),0)</f>
        <v>0</v>
      </c>
      <c r="S69" s="17">
        <f ca="1">_xlfn.IFNA(VLOOKUP($A69,INDIRECT("'W"&amp;S$1&amp;"'!$A$3:$T$1000"),3,FALSE),0)</f>
        <v>0</v>
      </c>
      <c r="T69" s="17">
        <f ca="1">_xlfn.IFNA(VLOOKUP($A69,INDIRECT("'W"&amp;T$1&amp;"'!$A$3:$T$1000"),3,FALSE),0)</f>
        <v>0</v>
      </c>
      <c r="U69" s="16">
        <f t="shared" ca="1" si="1"/>
        <v>0</v>
      </c>
      <c r="V69" s="16">
        <f t="shared" ca="1" si="2"/>
        <v>1.32</v>
      </c>
      <c r="W69" s="16"/>
    </row>
    <row r="70" spans="1:23" x14ac:dyDescent="0.2">
      <c r="A70" s="16" t="s">
        <v>1286</v>
      </c>
      <c r="B70" s="16" t="str">
        <f t="shared" ca="1" si="3"/>
        <v>QB</v>
      </c>
      <c r="C70" s="17">
        <f ca="1">_xlfn.IFNA(VLOOKUP($A70,INDIRECT("'W"&amp;C$1&amp;"'!$A$3:$T$1000"),3,FALSE),0)</f>
        <v>0</v>
      </c>
      <c r="D70" s="17">
        <f ca="1">_xlfn.IFNA(VLOOKUP($A70,INDIRECT("'W"&amp;D$1&amp;"'!$A$3:$T$1000"),3,FALSE),0)</f>
        <v>0</v>
      </c>
      <c r="E70" s="17">
        <f ca="1">_xlfn.IFNA(VLOOKUP($A70,INDIRECT("'W"&amp;E$1&amp;"'!$A$3:$T$1000"),3,FALSE),0)</f>
        <v>0</v>
      </c>
      <c r="F70" s="17">
        <f ca="1">_xlfn.IFNA(VLOOKUP($A70,INDIRECT("'W"&amp;F$1&amp;"'!$A$3:$T$1000"),3,FALSE),0)</f>
        <v>0</v>
      </c>
      <c r="G70" s="17">
        <f ca="1">_xlfn.IFNA(VLOOKUP($A70,INDIRECT("'W"&amp;G$1&amp;"'!$A$3:$T$1000"),3,FALSE),0)</f>
        <v>0</v>
      </c>
      <c r="H70" s="17">
        <f ca="1">_xlfn.IFNA(VLOOKUP($A70,INDIRECT("'W"&amp;H$1&amp;"'!$A$3:$T$1000"),3,FALSE),0)</f>
        <v>0</v>
      </c>
      <c r="I70" s="17">
        <f ca="1">_xlfn.IFNA(VLOOKUP($A70,INDIRECT("'W"&amp;I$1&amp;"'!$A$3:$T$1000"),3,FALSE),0)</f>
        <v>0</v>
      </c>
      <c r="J70" s="17">
        <f ca="1">_xlfn.IFNA(VLOOKUP($A70,INDIRECT("'W"&amp;J$1&amp;"'!$A$3:$T$1000"),3,FALSE),0)</f>
        <v>0</v>
      </c>
      <c r="K70" s="17">
        <f ca="1">_xlfn.IFNA(VLOOKUP($A70,INDIRECT("'W"&amp;K$1&amp;"'!$A$3:$T$1000"),3,FALSE),0)</f>
        <v>0</v>
      </c>
      <c r="L70" s="17">
        <f ca="1">_xlfn.IFNA(VLOOKUP($A70,INDIRECT("'W"&amp;L$1&amp;"'!$A$3:$T$1000"),3,FALSE),0)</f>
        <v>0</v>
      </c>
      <c r="M70" s="17">
        <f ca="1">_xlfn.IFNA(VLOOKUP($A70,INDIRECT("'W"&amp;M$1&amp;"'!$A$3:$T$1000"),3,FALSE),0)</f>
        <v>0</v>
      </c>
      <c r="N70" s="17">
        <f ca="1">_xlfn.IFNA(VLOOKUP($A70,INDIRECT("'W"&amp;N$1&amp;"'!$A$3:$T$1000"),3,FALSE),0)</f>
        <v>0</v>
      </c>
      <c r="O70" s="17">
        <f ca="1">_xlfn.IFNA(VLOOKUP($A70,INDIRECT("'W"&amp;O$1&amp;"'!$A$3:$T$1000"),3,FALSE),0)</f>
        <v>0</v>
      </c>
      <c r="P70" s="17">
        <f ca="1">_xlfn.IFNA(VLOOKUP($A70,INDIRECT("'W"&amp;P$1&amp;"'!$A$3:$T$1000"),3,FALSE),0)</f>
        <v>0</v>
      </c>
      <c r="Q70" s="17">
        <f ca="1">_xlfn.IFNA(VLOOKUP($A70,INDIRECT("'W"&amp;Q$1&amp;"'!$A$3:$T$1000"),3,FALSE),0)</f>
        <v>0</v>
      </c>
      <c r="R70" s="17">
        <f ca="1">_xlfn.IFNA(VLOOKUP($A70,INDIRECT("'W"&amp;R$1&amp;"'!$A$3:$T$1000"),3,FALSE),0)</f>
        <v>0</v>
      </c>
      <c r="S70" s="17">
        <f ca="1">_xlfn.IFNA(VLOOKUP($A70,INDIRECT("'W"&amp;S$1&amp;"'!$A$3:$T$1000"),3,FALSE),0)</f>
        <v>0</v>
      </c>
      <c r="T70" s="17">
        <f ca="1">_xlfn.IFNA(VLOOKUP($A70,INDIRECT("'W"&amp;T$1&amp;"'!$A$3:$T$1000"),3,FALSE),0)</f>
        <v>1.1200000000000001</v>
      </c>
      <c r="U70" s="16">
        <f t="shared" ca="1" si="1"/>
        <v>0</v>
      </c>
      <c r="V70" s="16">
        <f t="shared" ca="1" si="2"/>
        <v>1.1200000000000001</v>
      </c>
      <c r="W70" s="16"/>
    </row>
    <row r="71" spans="1:23" x14ac:dyDescent="0.2">
      <c r="A71" s="16" t="s">
        <v>1287</v>
      </c>
      <c r="B71" s="16" t="str">
        <f t="shared" ca="1" si="3"/>
        <v>QB</v>
      </c>
      <c r="C71" s="17">
        <f ca="1">_xlfn.IFNA(VLOOKUP($A71,INDIRECT("'W"&amp;C$1&amp;"'!$A$3:$T$1000"),3,FALSE),0)</f>
        <v>0</v>
      </c>
      <c r="D71" s="17">
        <f ca="1">_xlfn.IFNA(VLOOKUP($A71,INDIRECT("'W"&amp;D$1&amp;"'!$A$3:$T$1000"),3,FALSE),0)</f>
        <v>0</v>
      </c>
      <c r="E71" s="17">
        <f ca="1">_xlfn.IFNA(VLOOKUP($A71,INDIRECT("'W"&amp;E$1&amp;"'!$A$3:$T$1000"),3,FALSE),0)</f>
        <v>0</v>
      </c>
      <c r="F71" s="17">
        <f ca="1">_xlfn.IFNA(VLOOKUP($A71,INDIRECT("'W"&amp;F$1&amp;"'!$A$3:$T$1000"),3,FALSE),0)</f>
        <v>0.04</v>
      </c>
      <c r="G71" s="17">
        <f ca="1">_xlfn.IFNA(VLOOKUP($A71,INDIRECT("'W"&amp;G$1&amp;"'!$A$3:$T$1000"),3,FALSE),0)</f>
        <v>0</v>
      </c>
      <c r="H71" s="17">
        <f ca="1">_xlfn.IFNA(VLOOKUP($A71,INDIRECT("'W"&amp;H$1&amp;"'!$A$3:$T$1000"),3,FALSE),0)</f>
        <v>0</v>
      </c>
      <c r="I71" s="17">
        <f ca="1">_xlfn.IFNA(VLOOKUP($A71,INDIRECT("'W"&amp;I$1&amp;"'!$A$3:$T$1000"),3,FALSE),0)</f>
        <v>0</v>
      </c>
      <c r="J71" s="17">
        <f ca="1">_xlfn.IFNA(VLOOKUP($A71,INDIRECT("'W"&amp;J$1&amp;"'!$A$3:$T$1000"),3,FALSE),0)</f>
        <v>0</v>
      </c>
      <c r="K71" s="17">
        <f ca="1">_xlfn.IFNA(VLOOKUP($A71,INDIRECT("'W"&amp;K$1&amp;"'!$A$3:$T$1000"),3,FALSE),0)</f>
        <v>0.2</v>
      </c>
      <c r="L71" s="17">
        <f ca="1">_xlfn.IFNA(VLOOKUP($A71,INDIRECT("'W"&amp;L$1&amp;"'!$A$3:$T$1000"),3,FALSE),0)</f>
        <v>0</v>
      </c>
      <c r="M71" s="17">
        <f ca="1">_xlfn.IFNA(VLOOKUP($A71,INDIRECT("'W"&amp;M$1&amp;"'!$A$3:$T$1000"),3,FALSE),0)</f>
        <v>0</v>
      </c>
      <c r="N71" s="17">
        <f ca="1">_xlfn.IFNA(VLOOKUP($A71,INDIRECT("'W"&amp;N$1&amp;"'!$A$3:$T$1000"),3,FALSE),0)</f>
        <v>0</v>
      </c>
      <c r="O71" s="17">
        <f ca="1">_xlfn.IFNA(VLOOKUP($A71,INDIRECT("'W"&amp;O$1&amp;"'!$A$3:$T$1000"),3,FALSE),0)</f>
        <v>0</v>
      </c>
      <c r="P71" s="17">
        <f ca="1">_xlfn.IFNA(VLOOKUP($A71,INDIRECT("'W"&amp;P$1&amp;"'!$A$3:$T$1000"),3,FALSE),0)</f>
        <v>0</v>
      </c>
      <c r="Q71" s="17">
        <f ca="1">_xlfn.IFNA(VLOOKUP($A71,INDIRECT("'W"&amp;Q$1&amp;"'!$A$3:$T$1000"),3,FALSE),0)</f>
        <v>-0.1</v>
      </c>
      <c r="R71" s="17">
        <f ca="1">_xlfn.IFNA(VLOOKUP($A71,INDIRECT("'W"&amp;R$1&amp;"'!$A$3:$T$1000"),3,FALSE),0)</f>
        <v>0</v>
      </c>
      <c r="S71" s="17">
        <f ca="1">_xlfn.IFNA(VLOOKUP($A71,INDIRECT("'W"&amp;S$1&amp;"'!$A$3:$T$1000"),3,FALSE),0)</f>
        <v>0.64</v>
      </c>
      <c r="T71" s="17">
        <f ca="1">_xlfn.IFNA(VLOOKUP($A71,INDIRECT("'W"&amp;T$1&amp;"'!$A$3:$T$1000"),3,FALSE),0)</f>
        <v>0</v>
      </c>
      <c r="U71" s="16">
        <f t="shared" ca="1" si="1"/>
        <v>0</v>
      </c>
      <c r="V71" s="16">
        <f t="shared" ca="1" si="2"/>
        <v>0.78</v>
      </c>
      <c r="W71" s="16"/>
    </row>
    <row r="72" spans="1:23" x14ac:dyDescent="0.2">
      <c r="A72" s="16" t="s">
        <v>1288</v>
      </c>
      <c r="B72" s="16" t="str">
        <f t="shared" ca="1" si="3"/>
        <v>QB</v>
      </c>
      <c r="C72" s="17">
        <f ca="1">_xlfn.IFNA(VLOOKUP($A72,INDIRECT("'W"&amp;C$1&amp;"'!$A$3:$T$1000"),3,FALSE),0)</f>
        <v>0</v>
      </c>
      <c r="D72" s="17">
        <f ca="1">_xlfn.IFNA(VLOOKUP($A72,INDIRECT("'W"&amp;D$1&amp;"'!$A$3:$T$1000"),3,FALSE),0)</f>
        <v>0</v>
      </c>
      <c r="E72" s="17">
        <f ca="1">_xlfn.IFNA(VLOOKUP($A72,INDIRECT("'W"&amp;E$1&amp;"'!$A$3:$T$1000"),3,FALSE),0)</f>
        <v>0</v>
      </c>
      <c r="F72" s="17">
        <f ca="1">_xlfn.IFNA(VLOOKUP($A72,INDIRECT("'W"&amp;F$1&amp;"'!$A$3:$T$1000"),3,FALSE),0)</f>
        <v>0</v>
      </c>
      <c r="G72" s="17">
        <f ca="1">_xlfn.IFNA(VLOOKUP($A72,INDIRECT("'W"&amp;G$1&amp;"'!$A$3:$T$1000"),3,FALSE),0)</f>
        <v>0.76</v>
      </c>
      <c r="H72" s="17">
        <f ca="1">_xlfn.IFNA(VLOOKUP($A72,INDIRECT("'W"&amp;H$1&amp;"'!$A$3:$T$1000"),3,FALSE),0)</f>
        <v>0</v>
      </c>
      <c r="I72" s="17">
        <f ca="1">_xlfn.IFNA(VLOOKUP($A72,INDIRECT("'W"&amp;I$1&amp;"'!$A$3:$T$1000"),3,FALSE),0)</f>
        <v>0</v>
      </c>
      <c r="J72" s="17">
        <f ca="1">_xlfn.IFNA(VLOOKUP($A72,INDIRECT("'W"&amp;J$1&amp;"'!$A$3:$T$1000"),3,FALSE),0)</f>
        <v>0</v>
      </c>
      <c r="K72" s="17">
        <f ca="1">_xlfn.IFNA(VLOOKUP($A72,INDIRECT("'W"&amp;K$1&amp;"'!$A$3:$T$1000"),3,FALSE),0)</f>
        <v>0</v>
      </c>
      <c r="L72" s="17">
        <f ca="1">_xlfn.IFNA(VLOOKUP($A72,INDIRECT("'W"&amp;L$1&amp;"'!$A$3:$T$1000"),3,FALSE),0)</f>
        <v>0</v>
      </c>
      <c r="M72" s="17">
        <f ca="1">_xlfn.IFNA(VLOOKUP($A72,INDIRECT("'W"&amp;M$1&amp;"'!$A$3:$T$1000"),3,FALSE),0)</f>
        <v>0</v>
      </c>
      <c r="N72" s="17">
        <f ca="1">_xlfn.IFNA(VLOOKUP($A72,INDIRECT("'W"&amp;N$1&amp;"'!$A$3:$T$1000"),3,FALSE),0)</f>
        <v>0</v>
      </c>
      <c r="O72" s="17">
        <f ca="1">_xlfn.IFNA(VLOOKUP($A72,INDIRECT("'W"&amp;O$1&amp;"'!$A$3:$T$1000"),3,FALSE),0)</f>
        <v>0</v>
      </c>
      <c r="P72" s="17">
        <f ca="1">_xlfn.IFNA(VLOOKUP($A72,INDIRECT("'W"&amp;P$1&amp;"'!$A$3:$T$1000"),3,FALSE),0)</f>
        <v>0</v>
      </c>
      <c r="Q72" s="17">
        <f ca="1">_xlfn.IFNA(VLOOKUP($A72,INDIRECT("'W"&amp;Q$1&amp;"'!$A$3:$T$1000"),3,FALSE),0)</f>
        <v>0</v>
      </c>
      <c r="R72" s="17">
        <f ca="1">_xlfn.IFNA(VLOOKUP($A72,INDIRECT("'W"&amp;R$1&amp;"'!$A$3:$T$1000"),3,FALSE),0)</f>
        <v>0</v>
      </c>
      <c r="S72" s="17">
        <f ca="1">_xlfn.IFNA(VLOOKUP($A72,INDIRECT("'W"&amp;S$1&amp;"'!$A$3:$T$1000"),3,FALSE),0)</f>
        <v>0</v>
      </c>
      <c r="T72" s="17">
        <f ca="1">_xlfn.IFNA(VLOOKUP($A72,INDIRECT("'W"&amp;T$1&amp;"'!$A$3:$T$1000"),3,FALSE),0)</f>
        <v>0</v>
      </c>
      <c r="U72" s="16">
        <f t="shared" ca="1" si="1"/>
        <v>0</v>
      </c>
      <c r="V72" s="16">
        <f t="shared" ca="1" si="2"/>
        <v>0.76</v>
      </c>
      <c r="W72" s="16"/>
    </row>
    <row r="73" spans="1:23" x14ac:dyDescent="0.2">
      <c r="A73" s="16" t="s">
        <v>1289</v>
      </c>
      <c r="B73" s="16" t="str">
        <f t="shared" ca="1" si="3"/>
        <v>QB</v>
      </c>
      <c r="C73" s="17">
        <f ca="1">_xlfn.IFNA(VLOOKUP($A73,INDIRECT("'W"&amp;C$1&amp;"'!$A$3:$T$1000"),3,FALSE),0)</f>
        <v>0</v>
      </c>
      <c r="D73" s="17">
        <f ca="1">_xlfn.IFNA(VLOOKUP($A73,INDIRECT("'W"&amp;D$1&amp;"'!$A$3:$T$1000"),3,FALSE),0)</f>
        <v>0</v>
      </c>
      <c r="E73" s="17">
        <f ca="1">_xlfn.IFNA(VLOOKUP($A73,INDIRECT("'W"&amp;E$1&amp;"'!$A$3:$T$1000"),3,FALSE),0)</f>
        <v>0</v>
      </c>
      <c r="F73" s="17">
        <f ca="1">_xlfn.IFNA(VLOOKUP($A73,INDIRECT("'W"&amp;F$1&amp;"'!$A$3:$T$1000"),3,FALSE),0)</f>
        <v>0</v>
      </c>
      <c r="G73" s="17">
        <f ca="1">_xlfn.IFNA(VLOOKUP($A73,INDIRECT("'W"&amp;G$1&amp;"'!$A$3:$T$1000"),3,FALSE),0)</f>
        <v>0</v>
      </c>
      <c r="H73" s="17">
        <f ca="1">_xlfn.IFNA(VLOOKUP($A73,INDIRECT("'W"&amp;H$1&amp;"'!$A$3:$T$1000"),3,FALSE),0)</f>
        <v>0</v>
      </c>
      <c r="I73" s="17">
        <f ca="1">_xlfn.IFNA(VLOOKUP($A73,INDIRECT("'W"&amp;I$1&amp;"'!$A$3:$T$1000"),3,FALSE),0)</f>
        <v>0</v>
      </c>
      <c r="J73" s="17">
        <f ca="1">_xlfn.IFNA(VLOOKUP($A73,INDIRECT("'W"&amp;J$1&amp;"'!$A$3:$T$1000"),3,FALSE),0)</f>
        <v>0</v>
      </c>
      <c r="K73" s="17">
        <f ca="1">_xlfn.IFNA(VLOOKUP($A73,INDIRECT("'W"&amp;K$1&amp;"'!$A$3:$T$1000"),3,FALSE),0)</f>
        <v>0</v>
      </c>
      <c r="L73" s="17">
        <f ca="1">_xlfn.IFNA(VLOOKUP($A73,INDIRECT("'W"&amp;L$1&amp;"'!$A$3:$T$1000"),3,FALSE),0)</f>
        <v>0</v>
      </c>
      <c r="M73" s="17">
        <f ca="1">_xlfn.IFNA(VLOOKUP($A73,INDIRECT("'W"&amp;M$1&amp;"'!$A$3:$T$1000"),3,FALSE),0)</f>
        <v>0</v>
      </c>
      <c r="N73" s="17">
        <f ca="1">_xlfn.IFNA(VLOOKUP($A73,INDIRECT("'W"&amp;N$1&amp;"'!$A$3:$T$1000"),3,FALSE),0)</f>
        <v>0</v>
      </c>
      <c r="O73" s="17">
        <f ca="1">_xlfn.IFNA(VLOOKUP($A73,INDIRECT("'W"&amp;O$1&amp;"'!$A$3:$T$1000"),3,FALSE),0)</f>
        <v>0</v>
      </c>
      <c r="P73" s="17">
        <f ca="1">_xlfn.IFNA(VLOOKUP($A73,INDIRECT("'W"&amp;P$1&amp;"'!$A$3:$T$1000"),3,FALSE),0)</f>
        <v>0</v>
      </c>
      <c r="Q73" s="17">
        <f ca="1">_xlfn.IFNA(VLOOKUP($A73,INDIRECT("'W"&amp;Q$1&amp;"'!$A$3:$T$1000"),3,FALSE),0)</f>
        <v>0</v>
      </c>
      <c r="R73" s="17">
        <f ca="1">_xlfn.IFNA(VLOOKUP($A73,INDIRECT("'W"&amp;R$1&amp;"'!$A$3:$T$1000"),3,FALSE),0)</f>
        <v>0</v>
      </c>
      <c r="S73" s="17">
        <f ca="1">_xlfn.IFNA(VLOOKUP($A73,INDIRECT("'W"&amp;S$1&amp;"'!$A$3:$T$1000"),3,FALSE),0)</f>
        <v>0</v>
      </c>
      <c r="T73" s="17">
        <f ca="1">_xlfn.IFNA(VLOOKUP($A73,INDIRECT("'W"&amp;T$1&amp;"'!$A$3:$T$1000"),3,FALSE),0)</f>
        <v>0.5</v>
      </c>
      <c r="U73" s="16">
        <f t="shared" ca="1" si="1"/>
        <v>0</v>
      </c>
      <c r="V73" s="16">
        <f t="shared" ca="1" si="2"/>
        <v>0.5</v>
      </c>
      <c r="W73" s="16"/>
    </row>
    <row r="74" spans="1:23" x14ac:dyDescent="0.2">
      <c r="A74" s="16" t="s">
        <v>1290</v>
      </c>
      <c r="B74" s="16" t="str">
        <f t="shared" ca="1" si="3"/>
        <v>QB</v>
      </c>
      <c r="C74" s="17">
        <f ca="1">_xlfn.IFNA(VLOOKUP($A74,INDIRECT("'W"&amp;C$1&amp;"'!$A$3:$T$1000"),3,FALSE),0)</f>
        <v>0</v>
      </c>
      <c r="D74" s="17">
        <f ca="1">_xlfn.IFNA(VLOOKUP($A74,INDIRECT("'W"&amp;D$1&amp;"'!$A$3:$T$1000"),3,FALSE),0)</f>
        <v>0</v>
      </c>
      <c r="E74" s="17">
        <f ca="1">_xlfn.IFNA(VLOOKUP($A74,INDIRECT("'W"&amp;E$1&amp;"'!$A$3:$T$1000"),3,FALSE),0)</f>
        <v>0</v>
      </c>
      <c r="F74" s="17">
        <f ca="1">_xlfn.IFNA(VLOOKUP($A74,INDIRECT("'W"&amp;F$1&amp;"'!$A$3:$T$1000"),3,FALSE),0)</f>
        <v>0</v>
      </c>
      <c r="G74" s="17">
        <f ca="1">_xlfn.IFNA(VLOOKUP($A74,INDIRECT("'W"&amp;G$1&amp;"'!$A$3:$T$1000"),3,FALSE),0)</f>
        <v>0</v>
      </c>
      <c r="H74" s="17">
        <f ca="1">_xlfn.IFNA(VLOOKUP($A74,INDIRECT("'W"&amp;H$1&amp;"'!$A$3:$T$1000"),3,FALSE),0)</f>
        <v>0</v>
      </c>
      <c r="I74" s="17">
        <f ca="1">_xlfn.IFNA(VLOOKUP($A74,INDIRECT("'W"&amp;I$1&amp;"'!$A$3:$T$1000"),3,FALSE),0)</f>
        <v>-0.2</v>
      </c>
      <c r="J74" s="17">
        <f ca="1">_xlfn.IFNA(VLOOKUP($A74,INDIRECT("'W"&amp;J$1&amp;"'!$A$3:$T$1000"),3,FALSE),0)</f>
        <v>0</v>
      </c>
      <c r="K74" s="17">
        <f ca="1">_xlfn.IFNA(VLOOKUP($A74,INDIRECT("'W"&amp;K$1&amp;"'!$A$3:$T$1000"),3,FALSE),0)</f>
        <v>0</v>
      </c>
      <c r="L74" s="17">
        <f ca="1">_xlfn.IFNA(VLOOKUP($A74,INDIRECT("'W"&amp;L$1&amp;"'!$A$3:$T$1000"),3,FALSE),0)</f>
        <v>0</v>
      </c>
      <c r="M74" s="17">
        <f ca="1">_xlfn.IFNA(VLOOKUP($A74,INDIRECT("'W"&amp;M$1&amp;"'!$A$3:$T$1000"),3,FALSE),0)</f>
        <v>0</v>
      </c>
      <c r="N74" s="17">
        <f ca="1">_xlfn.IFNA(VLOOKUP($A74,INDIRECT("'W"&amp;N$1&amp;"'!$A$3:$T$1000"),3,FALSE),0)</f>
        <v>0</v>
      </c>
      <c r="O74" s="17">
        <f ca="1">_xlfn.IFNA(VLOOKUP($A74,INDIRECT("'W"&amp;O$1&amp;"'!$A$3:$T$1000"),3,FALSE),0)</f>
        <v>0</v>
      </c>
      <c r="P74" s="17">
        <f ca="1">_xlfn.IFNA(VLOOKUP($A74,INDIRECT("'W"&amp;P$1&amp;"'!$A$3:$T$1000"),3,FALSE),0)</f>
        <v>0</v>
      </c>
      <c r="Q74" s="17">
        <f ca="1">_xlfn.IFNA(VLOOKUP($A74,INDIRECT("'W"&amp;Q$1&amp;"'!$A$3:$T$1000"),3,FALSE),0)</f>
        <v>0</v>
      </c>
      <c r="R74" s="17">
        <f ca="1">_xlfn.IFNA(VLOOKUP($A74,INDIRECT("'W"&amp;R$1&amp;"'!$A$3:$T$1000"),3,FALSE),0)</f>
        <v>0</v>
      </c>
      <c r="S74" s="17">
        <f ca="1">_xlfn.IFNA(VLOOKUP($A74,INDIRECT("'W"&amp;S$1&amp;"'!$A$3:$T$1000"),3,FALSE),0)</f>
        <v>0</v>
      </c>
      <c r="T74" s="17">
        <f ca="1">_xlfn.IFNA(VLOOKUP($A74,INDIRECT("'W"&amp;T$1&amp;"'!$A$3:$T$1000"),3,FALSE),0)</f>
        <v>0.70000000000000007</v>
      </c>
      <c r="U74" s="16">
        <f t="shared" ca="1" si="1"/>
        <v>0</v>
      </c>
      <c r="V74" s="16">
        <f t="shared" ca="1" si="2"/>
        <v>0.5</v>
      </c>
      <c r="W74" s="16"/>
    </row>
    <row r="75" spans="1:23" x14ac:dyDescent="0.2">
      <c r="A75" s="16" t="s">
        <v>1291</v>
      </c>
      <c r="B75" s="16" t="str">
        <f t="shared" ca="1" si="3"/>
        <v>QB</v>
      </c>
      <c r="C75" s="17">
        <f ca="1">_xlfn.IFNA(VLOOKUP($A75,INDIRECT("'W"&amp;C$1&amp;"'!$A$3:$T$1000"),3,FALSE),0)</f>
        <v>0</v>
      </c>
      <c r="D75" s="17">
        <f ca="1">_xlfn.IFNA(VLOOKUP($A75,INDIRECT("'W"&amp;D$1&amp;"'!$A$3:$T$1000"),3,FALSE),0)</f>
        <v>0</v>
      </c>
      <c r="E75" s="17">
        <f ca="1">_xlfn.IFNA(VLOOKUP($A75,INDIRECT("'W"&amp;E$1&amp;"'!$A$3:$T$1000"),3,FALSE),0)</f>
        <v>0</v>
      </c>
      <c r="F75" s="17">
        <f ca="1">_xlfn.IFNA(VLOOKUP($A75,INDIRECT("'W"&amp;F$1&amp;"'!$A$3:$T$1000"),3,FALSE),0)</f>
        <v>0</v>
      </c>
      <c r="G75" s="17">
        <f ca="1">_xlfn.IFNA(VLOOKUP($A75,INDIRECT("'W"&amp;G$1&amp;"'!$A$3:$T$1000"),3,FALSE),0)</f>
        <v>0</v>
      </c>
      <c r="H75" s="17">
        <f ca="1">_xlfn.IFNA(VLOOKUP($A75,INDIRECT("'W"&amp;H$1&amp;"'!$A$3:$T$1000"),3,FALSE),0)</f>
        <v>0</v>
      </c>
      <c r="I75" s="17">
        <f ca="1">_xlfn.IFNA(VLOOKUP($A75,INDIRECT("'W"&amp;I$1&amp;"'!$A$3:$T$1000"),3,FALSE),0)</f>
        <v>0</v>
      </c>
      <c r="J75" s="17">
        <f ca="1">_xlfn.IFNA(VLOOKUP($A75,INDIRECT("'W"&amp;J$1&amp;"'!$A$3:$T$1000"),3,FALSE),0)</f>
        <v>0</v>
      </c>
      <c r="K75" s="17">
        <f ca="1">_xlfn.IFNA(VLOOKUP($A75,INDIRECT("'W"&amp;K$1&amp;"'!$A$3:$T$1000"),3,FALSE),0)</f>
        <v>-0.1</v>
      </c>
      <c r="L75" s="17">
        <f ca="1">_xlfn.IFNA(VLOOKUP($A75,INDIRECT("'W"&amp;L$1&amp;"'!$A$3:$T$1000"),3,FALSE),0)</f>
        <v>0</v>
      </c>
      <c r="M75" s="17">
        <f ca="1">_xlfn.IFNA(VLOOKUP($A75,INDIRECT("'W"&amp;M$1&amp;"'!$A$3:$T$1000"),3,FALSE),0)</f>
        <v>0</v>
      </c>
      <c r="N75" s="17">
        <f ca="1">_xlfn.IFNA(VLOOKUP($A75,INDIRECT("'W"&amp;N$1&amp;"'!$A$3:$T$1000"),3,FALSE),0)</f>
        <v>0</v>
      </c>
      <c r="O75" s="17">
        <f ca="1">_xlfn.IFNA(VLOOKUP($A75,INDIRECT("'W"&amp;O$1&amp;"'!$A$3:$T$1000"),3,FALSE),0)</f>
        <v>0</v>
      </c>
      <c r="P75" s="17">
        <f ca="1">_xlfn.IFNA(VLOOKUP($A75,INDIRECT("'W"&amp;P$1&amp;"'!$A$3:$T$1000"),3,FALSE),0)</f>
        <v>0</v>
      </c>
      <c r="Q75" s="17">
        <f ca="1">_xlfn.IFNA(VLOOKUP($A75,INDIRECT("'W"&amp;Q$1&amp;"'!$A$3:$T$1000"),3,FALSE),0)</f>
        <v>0</v>
      </c>
      <c r="R75" s="17">
        <f ca="1">_xlfn.IFNA(VLOOKUP($A75,INDIRECT("'W"&amp;R$1&amp;"'!$A$3:$T$1000"),3,FALSE),0)</f>
        <v>-0.1</v>
      </c>
      <c r="S75" s="17">
        <f ca="1">_xlfn.IFNA(VLOOKUP($A75,INDIRECT("'W"&amp;S$1&amp;"'!$A$3:$T$1000"),3,FALSE),0)</f>
        <v>0</v>
      </c>
      <c r="T75" s="17">
        <f ca="1">_xlfn.IFNA(VLOOKUP($A75,INDIRECT("'W"&amp;T$1&amp;"'!$A$3:$T$1000"),3,FALSE),0)</f>
        <v>0</v>
      </c>
      <c r="U75" s="16">
        <f t="shared" ca="1" si="1"/>
        <v>0</v>
      </c>
      <c r="V75" s="16">
        <f t="shared" ca="1" si="2"/>
        <v>-0.2</v>
      </c>
      <c r="W75" s="16"/>
    </row>
    <row r="76" spans="1:23" x14ac:dyDescent="0.2">
      <c r="A76" s="16" t="s">
        <v>1292</v>
      </c>
      <c r="B76" s="16" t="str">
        <f t="shared" ca="1" si="3"/>
        <v>QB</v>
      </c>
      <c r="C76" s="17">
        <f ca="1">_xlfn.IFNA(VLOOKUP($A76,INDIRECT("'W"&amp;C$1&amp;"'!$A$3:$T$1000"),3,FALSE),0)</f>
        <v>-0.2</v>
      </c>
      <c r="D76" s="17">
        <f ca="1">_xlfn.IFNA(VLOOKUP($A76,INDIRECT("'W"&amp;D$1&amp;"'!$A$3:$T$1000"),3,FALSE),0)</f>
        <v>0</v>
      </c>
      <c r="E76" s="17">
        <f ca="1">_xlfn.IFNA(VLOOKUP($A76,INDIRECT("'W"&amp;E$1&amp;"'!$A$3:$T$1000"),3,FALSE),0)</f>
        <v>0</v>
      </c>
      <c r="F76" s="17">
        <f ca="1">_xlfn.IFNA(VLOOKUP($A76,INDIRECT("'W"&amp;F$1&amp;"'!$A$3:$T$1000"),3,FALSE),0)</f>
        <v>0</v>
      </c>
      <c r="G76" s="17">
        <f ca="1">_xlfn.IFNA(VLOOKUP($A76,INDIRECT("'W"&amp;G$1&amp;"'!$A$3:$T$1000"),3,FALSE),0)</f>
        <v>0</v>
      </c>
      <c r="H76" s="17">
        <f ca="1">_xlfn.IFNA(VLOOKUP($A76,INDIRECT("'W"&amp;H$1&amp;"'!$A$3:$T$1000"),3,FALSE),0)</f>
        <v>0</v>
      </c>
      <c r="I76" s="17">
        <f ca="1">_xlfn.IFNA(VLOOKUP($A76,INDIRECT("'W"&amp;I$1&amp;"'!$A$3:$T$1000"),3,FALSE),0)</f>
        <v>0</v>
      </c>
      <c r="J76" s="17">
        <f ca="1">_xlfn.IFNA(VLOOKUP($A76,INDIRECT("'W"&amp;J$1&amp;"'!$A$3:$T$1000"),3,FALSE),0)</f>
        <v>0</v>
      </c>
      <c r="K76" s="17">
        <f ca="1">_xlfn.IFNA(VLOOKUP($A76,INDIRECT("'W"&amp;K$1&amp;"'!$A$3:$T$1000"),3,FALSE),0)</f>
        <v>0</v>
      </c>
      <c r="L76" s="17">
        <f ca="1">_xlfn.IFNA(VLOOKUP($A76,INDIRECT("'W"&amp;L$1&amp;"'!$A$3:$T$1000"),3,FALSE),0)</f>
        <v>0</v>
      </c>
      <c r="M76" s="17">
        <f ca="1">_xlfn.IFNA(VLOOKUP($A76,INDIRECT("'W"&amp;M$1&amp;"'!$A$3:$T$1000"),3,FALSE),0)</f>
        <v>0</v>
      </c>
      <c r="N76" s="17">
        <f ca="1">_xlfn.IFNA(VLOOKUP($A76,INDIRECT("'W"&amp;N$1&amp;"'!$A$3:$T$1000"),3,FALSE),0)</f>
        <v>0</v>
      </c>
      <c r="O76" s="17">
        <f ca="1">_xlfn.IFNA(VLOOKUP($A76,INDIRECT("'W"&amp;O$1&amp;"'!$A$3:$T$1000"),3,FALSE),0)</f>
        <v>0.2</v>
      </c>
      <c r="P76" s="17">
        <f ca="1">_xlfn.IFNA(VLOOKUP($A76,INDIRECT("'W"&amp;P$1&amp;"'!$A$3:$T$1000"),3,FALSE),0)</f>
        <v>0</v>
      </c>
      <c r="Q76" s="17">
        <f ca="1">_xlfn.IFNA(VLOOKUP($A76,INDIRECT("'W"&amp;Q$1&amp;"'!$A$3:$T$1000"),3,FALSE),0)</f>
        <v>0</v>
      </c>
      <c r="R76" s="17">
        <f ca="1">_xlfn.IFNA(VLOOKUP($A76,INDIRECT("'W"&amp;R$1&amp;"'!$A$3:$T$1000"),3,FALSE),0)</f>
        <v>0</v>
      </c>
      <c r="S76" s="17">
        <f ca="1">_xlfn.IFNA(VLOOKUP($A76,INDIRECT("'W"&amp;S$1&amp;"'!$A$3:$T$1000"),3,FALSE),0)</f>
        <v>-0.2</v>
      </c>
      <c r="T76" s="17">
        <f ca="1">_xlfn.IFNA(VLOOKUP($A76,INDIRECT("'W"&amp;T$1&amp;"'!$A$3:$T$1000"),3,FALSE),0)</f>
        <v>0</v>
      </c>
      <c r="U76" s="16">
        <f t="shared" ca="1" si="1"/>
        <v>0</v>
      </c>
      <c r="V76" s="16">
        <f t="shared" ca="1" si="2"/>
        <v>-0.2</v>
      </c>
      <c r="W76" s="16"/>
    </row>
    <row r="77" spans="1:23" x14ac:dyDescent="0.2">
      <c r="A77" s="16" t="s">
        <v>1293</v>
      </c>
      <c r="B77" s="16" t="str">
        <f t="shared" ca="1" si="3"/>
        <v>QB</v>
      </c>
      <c r="C77" s="17">
        <f ca="1">_xlfn.IFNA(VLOOKUP($A77,INDIRECT("'W"&amp;C$1&amp;"'!$A$3:$T$1000"),3,FALSE),0)</f>
        <v>0</v>
      </c>
      <c r="D77" s="17">
        <f ca="1">_xlfn.IFNA(VLOOKUP($A77,INDIRECT("'W"&amp;D$1&amp;"'!$A$3:$T$1000"),3,FALSE),0)</f>
        <v>0</v>
      </c>
      <c r="E77" s="17">
        <f ca="1">_xlfn.IFNA(VLOOKUP($A77,INDIRECT("'W"&amp;E$1&amp;"'!$A$3:$T$1000"),3,FALSE),0)</f>
        <v>0</v>
      </c>
      <c r="F77" s="17">
        <f ca="1">_xlfn.IFNA(VLOOKUP($A77,INDIRECT("'W"&amp;F$1&amp;"'!$A$3:$T$1000"),3,FALSE),0)</f>
        <v>0</v>
      </c>
      <c r="G77" s="17">
        <f ca="1">_xlfn.IFNA(VLOOKUP($A77,INDIRECT("'W"&amp;G$1&amp;"'!$A$3:$T$1000"),3,FALSE),0)</f>
        <v>-0.4</v>
      </c>
      <c r="H77" s="17">
        <f ca="1">_xlfn.IFNA(VLOOKUP($A77,INDIRECT("'W"&amp;H$1&amp;"'!$A$3:$T$1000"),3,FALSE),0)</f>
        <v>-0.30000000000000004</v>
      </c>
      <c r="I77" s="17">
        <f ca="1">_xlfn.IFNA(VLOOKUP($A77,INDIRECT("'W"&amp;I$1&amp;"'!$A$3:$T$1000"),3,FALSE),0)</f>
        <v>0</v>
      </c>
      <c r="J77" s="17">
        <f ca="1">_xlfn.IFNA(VLOOKUP($A77,INDIRECT("'W"&amp;J$1&amp;"'!$A$3:$T$1000"),3,FALSE),0)</f>
        <v>0</v>
      </c>
      <c r="K77" s="17">
        <f ca="1">_xlfn.IFNA(VLOOKUP($A77,INDIRECT("'W"&amp;K$1&amp;"'!$A$3:$T$1000"),3,FALSE),0)</f>
        <v>0</v>
      </c>
      <c r="L77" s="17">
        <f ca="1">_xlfn.IFNA(VLOOKUP($A77,INDIRECT("'W"&amp;L$1&amp;"'!$A$3:$T$1000"),3,FALSE),0)</f>
        <v>0</v>
      </c>
      <c r="M77" s="17">
        <f ca="1">_xlfn.IFNA(VLOOKUP($A77,INDIRECT("'W"&amp;M$1&amp;"'!$A$3:$T$1000"),3,FALSE),0)</f>
        <v>0</v>
      </c>
      <c r="N77" s="17">
        <f ca="1">_xlfn.IFNA(VLOOKUP($A77,INDIRECT("'W"&amp;N$1&amp;"'!$A$3:$T$1000"),3,FALSE),0)</f>
        <v>0</v>
      </c>
      <c r="O77" s="17">
        <f ca="1">_xlfn.IFNA(VLOOKUP($A77,INDIRECT("'W"&amp;O$1&amp;"'!$A$3:$T$1000"),3,FALSE),0)</f>
        <v>0</v>
      </c>
      <c r="P77" s="17">
        <f ca="1">_xlfn.IFNA(VLOOKUP($A77,INDIRECT("'W"&amp;P$1&amp;"'!$A$3:$T$1000"),3,FALSE),0)</f>
        <v>0.24</v>
      </c>
      <c r="Q77" s="17">
        <f ca="1">_xlfn.IFNA(VLOOKUP($A77,INDIRECT("'W"&amp;Q$1&amp;"'!$A$3:$T$1000"),3,FALSE),0)</f>
        <v>0.2</v>
      </c>
      <c r="R77" s="17">
        <f ca="1">_xlfn.IFNA(VLOOKUP($A77,INDIRECT("'W"&amp;R$1&amp;"'!$A$3:$T$1000"),3,FALSE),0)</f>
        <v>0</v>
      </c>
      <c r="S77" s="17">
        <f ca="1">_xlfn.IFNA(VLOOKUP($A77,INDIRECT("'W"&amp;S$1&amp;"'!$A$3:$T$1000"),3,FALSE),0)</f>
        <v>0</v>
      </c>
      <c r="T77" s="17">
        <f ca="1">_xlfn.IFNA(VLOOKUP($A77,INDIRECT("'W"&amp;T$1&amp;"'!$A$3:$T$1000"),3,FALSE),0)</f>
        <v>0</v>
      </c>
      <c r="U77" s="16">
        <f t="shared" ca="1" si="1"/>
        <v>0</v>
      </c>
      <c r="V77" s="16">
        <f t="shared" ca="1" si="2"/>
        <v>-0.26000000000000006</v>
      </c>
      <c r="W77" s="16"/>
    </row>
    <row r="78" spans="1:23" x14ac:dyDescent="0.2">
      <c r="A78" s="16" t="s">
        <v>1294</v>
      </c>
      <c r="B78" s="16" t="str">
        <f t="shared" ca="1" si="3"/>
        <v>QB</v>
      </c>
      <c r="C78" s="17">
        <f ca="1">_xlfn.IFNA(VLOOKUP($A78,INDIRECT("'W"&amp;C$1&amp;"'!$A$3:$T$1000"),3,FALSE),0)</f>
        <v>0</v>
      </c>
      <c r="D78" s="17">
        <f ca="1">_xlfn.IFNA(VLOOKUP($A78,INDIRECT("'W"&amp;D$1&amp;"'!$A$3:$T$1000"),3,FALSE),0)</f>
        <v>0</v>
      </c>
      <c r="E78" s="17">
        <f ca="1">_xlfn.IFNA(VLOOKUP($A78,INDIRECT("'W"&amp;E$1&amp;"'!$A$3:$T$1000"),3,FALSE),0)</f>
        <v>0</v>
      </c>
      <c r="F78" s="17">
        <f ca="1">_xlfn.IFNA(VLOOKUP($A78,INDIRECT("'W"&amp;F$1&amp;"'!$A$3:$T$1000"),3,FALSE),0)</f>
        <v>0</v>
      </c>
      <c r="G78" s="17">
        <f ca="1">_xlfn.IFNA(VLOOKUP($A78,INDIRECT("'W"&amp;G$1&amp;"'!$A$3:$T$1000"),3,FALSE),0)</f>
        <v>0</v>
      </c>
      <c r="H78" s="17">
        <f ca="1">_xlfn.IFNA(VLOOKUP($A78,INDIRECT("'W"&amp;H$1&amp;"'!$A$3:$T$1000"),3,FALSE),0)</f>
        <v>0</v>
      </c>
      <c r="I78" s="17">
        <f ca="1">_xlfn.IFNA(VLOOKUP($A78,INDIRECT("'W"&amp;I$1&amp;"'!$A$3:$T$1000"),3,FALSE),0)</f>
        <v>0</v>
      </c>
      <c r="J78" s="17">
        <f ca="1">_xlfn.IFNA(VLOOKUP($A78,INDIRECT("'W"&amp;J$1&amp;"'!$A$3:$T$1000"),3,FALSE),0)</f>
        <v>0</v>
      </c>
      <c r="K78" s="17">
        <f ca="1">_xlfn.IFNA(VLOOKUP($A78,INDIRECT("'W"&amp;K$1&amp;"'!$A$3:$T$1000"),3,FALSE),0)</f>
        <v>0</v>
      </c>
      <c r="L78" s="17">
        <f ca="1">_xlfn.IFNA(VLOOKUP($A78,INDIRECT("'W"&amp;L$1&amp;"'!$A$3:$T$1000"),3,FALSE),0)</f>
        <v>0</v>
      </c>
      <c r="M78" s="17">
        <f ca="1">_xlfn.IFNA(VLOOKUP($A78,INDIRECT("'W"&amp;M$1&amp;"'!$A$3:$T$1000"),3,FALSE),0)</f>
        <v>0</v>
      </c>
      <c r="N78" s="17">
        <f ca="1">_xlfn.IFNA(VLOOKUP($A78,INDIRECT("'W"&amp;N$1&amp;"'!$A$3:$T$1000"),3,FALSE),0)</f>
        <v>0</v>
      </c>
      <c r="O78" s="17">
        <f ca="1">_xlfn.IFNA(VLOOKUP($A78,INDIRECT("'W"&amp;O$1&amp;"'!$A$3:$T$1000"),3,FALSE),0)</f>
        <v>0</v>
      </c>
      <c r="P78" s="17">
        <f ca="1">_xlfn.IFNA(VLOOKUP($A78,INDIRECT("'W"&amp;P$1&amp;"'!$A$3:$T$1000"),3,FALSE),0)</f>
        <v>0</v>
      </c>
      <c r="Q78" s="17">
        <f ca="1">_xlfn.IFNA(VLOOKUP($A78,INDIRECT("'W"&amp;Q$1&amp;"'!$A$3:$T$1000"),3,FALSE),0)</f>
        <v>-0.84000000000000008</v>
      </c>
      <c r="R78" s="17">
        <f ca="1">_xlfn.IFNA(VLOOKUP($A78,INDIRECT("'W"&amp;R$1&amp;"'!$A$3:$T$1000"),3,FALSE),0)</f>
        <v>0</v>
      </c>
      <c r="S78" s="17">
        <f ca="1">_xlfn.IFNA(VLOOKUP($A78,INDIRECT("'W"&amp;S$1&amp;"'!$A$3:$T$1000"),3,FALSE),0)</f>
        <v>0</v>
      </c>
      <c r="T78" s="17">
        <f ca="1">_xlfn.IFNA(VLOOKUP($A78,INDIRECT("'W"&amp;T$1&amp;"'!$A$3:$T$1000"),3,FALSE),0)</f>
        <v>0</v>
      </c>
      <c r="U78" s="16">
        <f t="shared" ca="1" si="1"/>
        <v>0</v>
      </c>
      <c r="V78" s="16">
        <f t="shared" ca="1" si="2"/>
        <v>-0.84000000000000008</v>
      </c>
      <c r="W78" s="16"/>
    </row>
    <row r="79" spans="1:23" x14ac:dyDescent="0.2">
      <c r="A79" s="16" t="s">
        <v>1295</v>
      </c>
      <c r="B79" s="16" t="str">
        <f t="shared" ca="1" si="3"/>
        <v>QB</v>
      </c>
      <c r="C79" s="17">
        <f ca="1">_xlfn.IFNA(VLOOKUP($A79,INDIRECT("'W"&amp;C$1&amp;"'!$A$3:$T$1000"),3,FALSE),0)</f>
        <v>0</v>
      </c>
      <c r="D79" s="17">
        <f ca="1">_xlfn.IFNA(VLOOKUP($A79,INDIRECT("'W"&amp;D$1&amp;"'!$A$3:$T$1000"),3,FALSE),0)</f>
        <v>-2.6</v>
      </c>
      <c r="E79" s="17">
        <f ca="1">_xlfn.IFNA(VLOOKUP($A79,INDIRECT("'W"&amp;E$1&amp;"'!$A$3:$T$1000"),3,FALSE),0)</f>
        <v>0</v>
      </c>
      <c r="F79" s="17">
        <f ca="1">_xlfn.IFNA(VLOOKUP($A79,INDIRECT("'W"&amp;F$1&amp;"'!$A$3:$T$1000"),3,FALSE),0)</f>
        <v>0</v>
      </c>
      <c r="G79" s="17">
        <f ca="1">_xlfn.IFNA(VLOOKUP($A79,INDIRECT("'W"&amp;G$1&amp;"'!$A$3:$T$1000"),3,FALSE),0)</f>
        <v>0</v>
      </c>
      <c r="H79" s="17">
        <f ca="1">_xlfn.IFNA(VLOOKUP($A79,INDIRECT("'W"&amp;H$1&amp;"'!$A$3:$T$1000"),3,FALSE),0)</f>
        <v>0</v>
      </c>
      <c r="I79" s="17">
        <f ca="1">_xlfn.IFNA(VLOOKUP($A79,INDIRECT("'W"&amp;I$1&amp;"'!$A$3:$T$1000"),3,FALSE),0)</f>
        <v>0.2</v>
      </c>
      <c r="J79" s="17">
        <f ca="1">_xlfn.IFNA(VLOOKUP($A79,INDIRECT("'W"&amp;J$1&amp;"'!$A$3:$T$1000"),3,FALSE),0)</f>
        <v>0</v>
      </c>
      <c r="K79" s="17">
        <f ca="1">_xlfn.IFNA(VLOOKUP($A79,INDIRECT("'W"&amp;K$1&amp;"'!$A$3:$T$1000"),3,FALSE),0)</f>
        <v>0</v>
      </c>
      <c r="L79" s="17">
        <f ca="1">_xlfn.IFNA(VLOOKUP($A79,INDIRECT("'W"&amp;L$1&amp;"'!$A$3:$T$1000"),3,FALSE),0)</f>
        <v>-0.1</v>
      </c>
      <c r="M79" s="17">
        <f ca="1">_xlfn.IFNA(VLOOKUP($A79,INDIRECT("'W"&amp;M$1&amp;"'!$A$3:$T$1000"),3,FALSE),0)</f>
        <v>0</v>
      </c>
      <c r="N79" s="17">
        <f ca="1">_xlfn.IFNA(VLOOKUP($A79,INDIRECT("'W"&amp;N$1&amp;"'!$A$3:$T$1000"),3,FALSE),0)</f>
        <v>0</v>
      </c>
      <c r="O79" s="17">
        <f ca="1">_xlfn.IFNA(VLOOKUP($A79,INDIRECT("'W"&amp;O$1&amp;"'!$A$3:$T$1000"),3,FALSE),0)</f>
        <v>0</v>
      </c>
      <c r="P79" s="17">
        <f ca="1">_xlfn.IFNA(VLOOKUP($A79,INDIRECT("'W"&amp;P$1&amp;"'!$A$3:$T$1000"),3,FALSE),0)</f>
        <v>0</v>
      </c>
      <c r="Q79" s="17">
        <f ca="1">_xlfn.IFNA(VLOOKUP($A79,INDIRECT("'W"&amp;Q$1&amp;"'!$A$3:$T$1000"),3,FALSE),0)</f>
        <v>0.22</v>
      </c>
      <c r="R79" s="17">
        <f ca="1">_xlfn.IFNA(VLOOKUP($A79,INDIRECT("'W"&amp;R$1&amp;"'!$A$3:$T$1000"),3,FALSE),0)</f>
        <v>0</v>
      </c>
      <c r="S79" s="17">
        <f ca="1">_xlfn.IFNA(VLOOKUP($A79,INDIRECT("'W"&amp;S$1&amp;"'!$A$3:$T$1000"),3,FALSE),0)</f>
        <v>0</v>
      </c>
      <c r="T79" s="17">
        <f ca="1">_xlfn.IFNA(VLOOKUP($A79,INDIRECT("'W"&amp;T$1&amp;"'!$A$3:$T$1000"),3,FALSE),0)</f>
        <v>0.2</v>
      </c>
      <c r="U79" s="16">
        <f t="shared" ca="1" si="1"/>
        <v>0</v>
      </c>
      <c r="V79" s="16">
        <f t="shared" ca="1" si="2"/>
        <v>-2.0799999999999996</v>
      </c>
      <c r="W79" s="16"/>
    </row>
    <row r="80" spans="1:23" x14ac:dyDescent="0.2">
      <c r="A80" s="16" t="s">
        <v>1296</v>
      </c>
      <c r="B80" s="16" t="str">
        <f t="shared" ca="1" si="3"/>
        <v>RB</v>
      </c>
      <c r="C80" s="17">
        <f ca="1">_xlfn.IFNA(VLOOKUP($A80,INDIRECT("'W"&amp;C$1&amp;"'!$A$3:$T$1000"),3,FALSE),0)</f>
        <v>19.5</v>
      </c>
      <c r="D80" s="17">
        <f ca="1">_xlfn.IFNA(VLOOKUP($A80,INDIRECT("'W"&amp;D$1&amp;"'!$A$3:$T$1000"),3,FALSE),0)</f>
        <v>43</v>
      </c>
      <c r="E80" s="17">
        <f ca="1">_xlfn.IFNA(VLOOKUP($A80,INDIRECT("'W"&amp;E$1&amp;"'!$A$3:$T$1000"),3,FALSE),0)</f>
        <v>14.200000000000001</v>
      </c>
      <c r="F80" s="17">
        <f ca="1">_xlfn.IFNA(VLOOKUP($A80,INDIRECT("'W"&amp;F$1&amp;"'!$A$3:$T$1000"),3,FALSE),0)</f>
        <v>21.4</v>
      </c>
      <c r="G80" s="17">
        <f ca="1">_xlfn.IFNA(VLOOKUP($A80,INDIRECT("'W"&amp;G$1&amp;"'!$A$3:$T$1000"),3,FALSE),0)</f>
        <v>9.6</v>
      </c>
      <c r="H80" s="17">
        <f ca="1">_xlfn.IFNA(VLOOKUP($A80,INDIRECT("'W"&amp;H$1&amp;"'!$A$3:$T$1000"),3,FALSE),0)</f>
        <v>14.9</v>
      </c>
      <c r="I80" s="17">
        <f ca="1">_xlfn.IFNA(VLOOKUP($A80,INDIRECT("'W"&amp;I$1&amp;"'!$A$3:$T$1000"),3,FALSE),0)</f>
        <v>5.4</v>
      </c>
      <c r="J80" s="17">
        <f ca="1">_xlfn.IFNA(VLOOKUP($A80,INDIRECT("'W"&amp;J$1&amp;"'!$A$3:$T$1000"),3,FALSE),0)</f>
        <v>15.2</v>
      </c>
      <c r="K80" s="17">
        <f ca="1">_xlfn.IFNA(VLOOKUP($A80,INDIRECT("'W"&amp;K$1&amp;"'!$A$3:$T$1000"),3,FALSE),0)</f>
        <v>24.5</v>
      </c>
      <c r="L80" s="17">
        <f ca="1">_xlfn.IFNA(VLOOKUP($A80,INDIRECT("'W"&amp;L$1&amp;"'!$A$3:$T$1000"),3,FALSE),0)</f>
        <v>13.4</v>
      </c>
      <c r="M80" s="17">
        <f ca="1">_xlfn.IFNA(VLOOKUP($A80,INDIRECT("'W"&amp;M$1&amp;"'!$A$3:$T$1000"),3,FALSE),0)</f>
        <v>10.899999999999999</v>
      </c>
      <c r="N80" s="17">
        <f ca="1">_xlfn.IFNA(VLOOKUP($A80,INDIRECT("'W"&amp;N$1&amp;"'!$A$3:$T$1000"),3,FALSE),0)</f>
        <v>0</v>
      </c>
      <c r="O80" s="17">
        <f ca="1">_xlfn.IFNA(VLOOKUP($A80,INDIRECT("'W"&amp;O$1&amp;"'!$A$3:$T$1000"),3,FALSE),0)</f>
        <v>13.9</v>
      </c>
      <c r="P80" s="17">
        <f ca="1">_xlfn.IFNA(VLOOKUP($A80,INDIRECT("'W"&amp;P$1&amp;"'!$A$3:$T$1000"),3,FALSE),0)</f>
        <v>10.4</v>
      </c>
      <c r="Q80" s="17">
        <f ca="1">_xlfn.IFNA(VLOOKUP($A80,INDIRECT("'W"&amp;Q$1&amp;"'!$A$3:$T$1000"),3,FALSE),0)</f>
        <v>15</v>
      </c>
      <c r="R80" s="17">
        <f ca="1">_xlfn.IFNA(VLOOKUP($A80,INDIRECT("'W"&amp;R$1&amp;"'!$A$3:$T$1000"),3,FALSE),0)</f>
        <v>0</v>
      </c>
      <c r="S80" s="17">
        <f ca="1">_xlfn.IFNA(VLOOKUP($A80,INDIRECT("'W"&amp;S$1&amp;"'!$A$3:$T$1000"),3,FALSE),0)</f>
        <v>0</v>
      </c>
      <c r="T80" s="17">
        <f ca="1">_xlfn.IFNA(VLOOKUP($A80,INDIRECT("'W"&amp;T$1&amp;"'!$A$3:$T$1000"),3,FALSE),0)</f>
        <v>0</v>
      </c>
      <c r="U80" s="16">
        <f ca="1">COUNTIF(C80:T80,"&gt; 7")</f>
        <v>13</v>
      </c>
      <c r="V80" s="16">
        <f t="shared" ca="1" si="2"/>
        <v>231.3</v>
      </c>
      <c r="W80" s="16"/>
    </row>
    <row r="81" spans="1:23" x14ac:dyDescent="0.2">
      <c r="A81" s="16" t="s">
        <v>1297</v>
      </c>
      <c r="B81" s="16" t="str">
        <f t="shared" ca="1" si="3"/>
        <v>RB</v>
      </c>
      <c r="C81" s="17">
        <f ca="1">_xlfn.IFNA(VLOOKUP($A81,INDIRECT("'W"&amp;C$1&amp;"'!$A$3:$T$1000"),3,FALSE),0)</f>
        <v>15.4</v>
      </c>
      <c r="D81" s="17">
        <f ca="1">_xlfn.IFNA(VLOOKUP($A81,INDIRECT("'W"&amp;D$1&amp;"'!$A$3:$T$1000"),3,FALSE),0)</f>
        <v>14.100000000000001</v>
      </c>
      <c r="E81" s="17">
        <f ca="1">_xlfn.IFNA(VLOOKUP($A81,INDIRECT("'W"&amp;E$1&amp;"'!$A$3:$T$1000"),3,FALSE),0)</f>
        <v>16.3</v>
      </c>
      <c r="F81" s="17">
        <f ca="1">_xlfn.IFNA(VLOOKUP($A81,INDIRECT("'W"&amp;F$1&amp;"'!$A$3:$T$1000"),3,FALSE),0)</f>
        <v>19.8</v>
      </c>
      <c r="G81" s="17">
        <f ca="1">_xlfn.IFNA(VLOOKUP($A81,INDIRECT("'W"&amp;G$1&amp;"'!$A$3:$T$1000"),3,FALSE),0)</f>
        <v>0</v>
      </c>
      <c r="H81" s="17">
        <f ca="1">_xlfn.IFNA(VLOOKUP($A81,INDIRECT("'W"&amp;H$1&amp;"'!$A$3:$T$1000"),3,FALSE),0)</f>
        <v>10.600000000000001</v>
      </c>
      <c r="I81" s="17">
        <f ca="1">_xlfn.IFNA(VLOOKUP($A81,INDIRECT("'W"&amp;I$1&amp;"'!$A$3:$T$1000"),3,FALSE),0)</f>
        <v>30</v>
      </c>
      <c r="J81" s="17">
        <f ca="1">_xlfn.IFNA(VLOOKUP($A81,INDIRECT("'W"&amp;J$1&amp;"'!$A$3:$T$1000"),3,FALSE),0)</f>
        <v>19.800000000000004</v>
      </c>
      <c r="K81" s="17">
        <f ca="1">_xlfn.IFNA(VLOOKUP($A81,INDIRECT("'W"&amp;K$1&amp;"'!$A$3:$T$1000"),3,FALSE),0)</f>
        <v>14.1</v>
      </c>
      <c r="L81" s="17">
        <f ca="1">_xlfn.IFNA(VLOOKUP($A81,INDIRECT("'W"&amp;L$1&amp;"'!$A$3:$T$1000"),3,FALSE),0)</f>
        <v>11.8</v>
      </c>
      <c r="M81" s="17">
        <f ca="1">_xlfn.IFNA(VLOOKUP($A81,INDIRECT("'W"&amp;M$1&amp;"'!$A$3:$T$1000"),3,FALSE),0)</f>
        <v>18.8</v>
      </c>
      <c r="N81" s="17">
        <f ca="1">_xlfn.IFNA(VLOOKUP($A81,INDIRECT("'W"&amp;N$1&amp;"'!$A$3:$T$1000"),3,FALSE),0)</f>
        <v>23.4</v>
      </c>
      <c r="O81" s="17">
        <f ca="1">_xlfn.IFNA(VLOOKUP($A81,INDIRECT("'W"&amp;O$1&amp;"'!$A$3:$T$1000"),3,FALSE),0)</f>
        <v>9.4000000000000021</v>
      </c>
      <c r="P81" s="17">
        <f ca="1">_xlfn.IFNA(VLOOKUP($A81,INDIRECT("'W"&amp;P$1&amp;"'!$A$3:$T$1000"),3,FALSE),0)</f>
        <v>16.3</v>
      </c>
      <c r="Q81" s="17">
        <f ca="1">_xlfn.IFNA(VLOOKUP($A81,INDIRECT("'W"&amp;Q$1&amp;"'!$A$3:$T$1000"),3,FALSE),0)</f>
        <v>25.9</v>
      </c>
      <c r="R81" s="17">
        <f ca="1">_xlfn.IFNA(VLOOKUP($A81,INDIRECT("'W"&amp;R$1&amp;"'!$A$3:$T$1000"),3,FALSE),0)</f>
        <v>23.4</v>
      </c>
      <c r="S81" s="17">
        <f ca="1">_xlfn.IFNA(VLOOKUP($A81,INDIRECT("'W"&amp;S$1&amp;"'!$A$3:$T$1000"),3,FALSE),0)</f>
        <v>24.300000000000004</v>
      </c>
      <c r="T81" s="17">
        <f ca="1">_xlfn.IFNA(VLOOKUP($A81,INDIRECT("'W"&amp;T$1&amp;"'!$A$3:$T$1000"),3,FALSE),0)</f>
        <v>43.5</v>
      </c>
      <c r="U81" s="16">
        <f t="shared" ref="U81:U86" ca="1" si="4">COUNTIF(C81:T81,"&gt; 15")</f>
        <v>12</v>
      </c>
      <c r="V81" s="16">
        <f t="shared" ca="1" si="2"/>
        <v>336.90000000000003</v>
      </c>
      <c r="W81" s="16"/>
    </row>
    <row r="82" spans="1:23" x14ac:dyDescent="0.2">
      <c r="A82" s="16" t="s">
        <v>1298</v>
      </c>
      <c r="B82" s="16" t="str">
        <f t="shared" ca="1" si="3"/>
        <v>RB</v>
      </c>
      <c r="C82" s="17">
        <f ca="1">_xlfn.IFNA(VLOOKUP($A82,INDIRECT("'W"&amp;C$1&amp;"'!$A$3:$T$1000"),3,FALSE),0)</f>
        <v>32.200000000000003</v>
      </c>
      <c r="D82" s="17">
        <f ca="1">_xlfn.IFNA(VLOOKUP($A82,INDIRECT("'W"&amp;D$1&amp;"'!$A$3:$T$1000"),3,FALSE),0)</f>
        <v>15.6</v>
      </c>
      <c r="E82" s="17">
        <f ca="1">_xlfn.IFNA(VLOOKUP($A82,INDIRECT("'W"&amp;E$1&amp;"'!$A$3:$T$1000"),3,FALSE),0)</f>
        <v>31.6</v>
      </c>
      <c r="F82" s="17">
        <f ca="1">_xlfn.IFNA(VLOOKUP($A82,INDIRECT("'W"&amp;F$1&amp;"'!$A$3:$T$1000"),3,FALSE),0)</f>
        <v>12.600000000000001</v>
      </c>
      <c r="G82" s="17">
        <f ca="1">_xlfn.IFNA(VLOOKUP($A82,INDIRECT("'W"&amp;G$1&amp;"'!$A$3:$T$1000"),3,FALSE),0)</f>
        <v>0</v>
      </c>
      <c r="H82" s="17">
        <f ca="1">_xlfn.IFNA(VLOOKUP($A82,INDIRECT("'W"&amp;H$1&amp;"'!$A$3:$T$1000"),3,FALSE),0)</f>
        <v>6.4</v>
      </c>
      <c r="I82" s="17">
        <f ca="1">_xlfn.IFNA(VLOOKUP($A82,INDIRECT("'W"&amp;I$1&amp;"'!$A$3:$T$1000"),3,FALSE),0)</f>
        <v>25.700000000000003</v>
      </c>
      <c r="J82" s="17">
        <f ca="1">_xlfn.IFNA(VLOOKUP($A82,INDIRECT("'W"&amp;J$1&amp;"'!$A$3:$T$1000"),3,FALSE),0)</f>
        <v>11.600000000000001</v>
      </c>
      <c r="K82" s="17">
        <f ca="1">_xlfn.IFNA(VLOOKUP($A82,INDIRECT("'W"&amp;K$1&amp;"'!$A$3:$T$1000"),3,FALSE),0)</f>
        <v>31.4</v>
      </c>
      <c r="L82" s="17">
        <f ca="1">_xlfn.IFNA(VLOOKUP($A82,INDIRECT("'W"&amp;L$1&amp;"'!$A$3:$T$1000"),3,FALSE),0)</f>
        <v>8.3000000000000007</v>
      </c>
      <c r="M82" s="17">
        <f ca="1">_xlfn.IFNA(VLOOKUP($A82,INDIRECT("'W"&amp;M$1&amp;"'!$A$3:$T$1000"),3,FALSE),0)</f>
        <v>32.800000000000004</v>
      </c>
      <c r="N82" s="17">
        <f ca="1">_xlfn.IFNA(VLOOKUP($A82,INDIRECT("'W"&amp;N$1&amp;"'!$A$3:$T$1000"),3,FALSE),0)</f>
        <v>44.2</v>
      </c>
      <c r="O82" s="17">
        <f ca="1">_xlfn.IFNA(VLOOKUP($A82,INDIRECT("'W"&amp;O$1&amp;"'!$A$3:$T$1000"),3,FALSE),0)</f>
        <v>18.700000000000003</v>
      </c>
      <c r="P82" s="17">
        <f ca="1">_xlfn.IFNA(VLOOKUP($A82,INDIRECT("'W"&amp;P$1&amp;"'!$A$3:$T$1000"),3,FALSE),0)</f>
        <v>14.4</v>
      </c>
      <c r="Q82" s="17">
        <f ca="1">_xlfn.IFNA(VLOOKUP($A82,INDIRECT("'W"&amp;Q$1&amp;"'!$A$3:$T$1000"),3,FALSE),0)</f>
        <v>8.4</v>
      </c>
      <c r="R82" s="17">
        <f ca="1">_xlfn.IFNA(VLOOKUP($A82,INDIRECT("'W"&amp;R$1&amp;"'!$A$3:$T$1000"),3,FALSE),0)</f>
        <v>27</v>
      </c>
      <c r="S82" s="17">
        <f ca="1">_xlfn.IFNA(VLOOKUP($A82,INDIRECT("'W"&amp;S$1&amp;"'!$A$3:$T$1000"),3,FALSE),0)</f>
        <v>17.899999999999999</v>
      </c>
      <c r="T82" s="17">
        <f ca="1">_xlfn.IFNA(VLOOKUP($A82,INDIRECT("'W"&amp;T$1&amp;"'!$A$3:$T$1000"),3,FALSE),0)</f>
        <v>0</v>
      </c>
      <c r="U82" s="16">
        <f t="shared" ca="1" si="4"/>
        <v>10</v>
      </c>
      <c r="V82" s="16">
        <f t="shared" ca="1" si="2"/>
        <v>338.79999999999995</v>
      </c>
      <c r="W82" s="16"/>
    </row>
    <row r="83" spans="1:23" x14ac:dyDescent="0.2">
      <c r="A83" s="16" t="s">
        <v>1299</v>
      </c>
      <c r="B83" s="16" t="str">
        <f t="shared" ca="1" si="3"/>
        <v>RB</v>
      </c>
      <c r="C83" s="17">
        <f ca="1">_xlfn.IFNA(VLOOKUP($A83,INDIRECT("'W"&amp;C$1&amp;"'!$A$3:$T$1000"),3,FALSE),0)</f>
        <v>10.600000000000001</v>
      </c>
      <c r="D83" s="17">
        <f ca="1">_xlfn.IFNA(VLOOKUP($A83,INDIRECT("'W"&amp;D$1&amp;"'!$A$3:$T$1000"),3,FALSE),0)</f>
        <v>16.100000000000001</v>
      </c>
      <c r="E83" s="17">
        <f ca="1">_xlfn.IFNA(VLOOKUP($A83,INDIRECT("'W"&amp;E$1&amp;"'!$A$3:$T$1000"),3,FALSE),0)</f>
        <v>29.900000000000002</v>
      </c>
      <c r="F83" s="17">
        <f ca="1">_xlfn.IFNA(VLOOKUP($A83,INDIRECT("'W"&amp;F$1&amp;"'!$A$3:$T$1000"),3,FALSE),0)</f>
        <v>34.400000000000006</v>
      </c>
      <c r="G83" s="17">
        <f ca="1">_xlfn.IFNA(VLOOKUP($A83,INDIRECT("'W"&amp;G$1&amp;"'!$A$3:$T$1000"),3,FALSE),0)</f>
        <v>16.100000000000001</v>
      </c>
      <c r="H83" s="17">
        <f ca="1">_xlfn.IFNA(VLOOKUP($A83,INDIRECT("'W"&amp;H$1&amp;"'!$A$3:$T$1000"),3,FALSE),0)</f>
        <v>25.200000000000003</v>
      </c>
      <c r="I83" s="17">
        <f ca="1">_xlfn.IFNA(VLOOKUP($A83,INDIRECT("'W"&amp;I$1&amp;"'!$A$3:$T$1000"),3,FALSE),0)</f>
        <v>24.700000000000003</v>
      </c>
      <c r="J83" s="17">
        <f ca="1">_xlfn.IFNA(VLOOKUP($A83,INDIRECT("'W"&amp;J$1&amp;"'!$A$3:$T$1000"),3,FALSE),0)</f>
        <v>14.200000000000001</v>
      </c>
      <c r="K83" s="17">
        <f ca="1">_xlfn.IFNA(VLOOKUP($A83,INDIRECT("'W"&amp;K$1&amp;"'!$A$3:$T$1000"),3,FALSE),0)</f>
        <v>25.8</v>
      </c>
      <c r="L83" s="17">
        <f ca="1">_xlfn.IFNA(VLOOKUP($A83,INDIRECT("'W"&amp;L$1&amp;"'!$A$3:$T$1000"),3,FALSE),0)</f>
        <v>13.600000000000001</v>
      </c>
      <c r="M83" s="17">
        <f ca="1">_xlfn.IFNA(VLOOKUP($A83,INDIRECT("'W"&amp;M$1&amp;"'!$A$3:$T$1000"),3,FALSE),0)</f>
        <v>10.5</v>
      </c>
      <c r="N83" s="17">
        <f ca="1">_xlfn.IFNA(VLOOKUP($A83,INDIRECT("'W"&amp;N$1&amp;"'!$A$3:$T$1000"),3,FALSE),0)</f>
        <v>14</v>
      </c>
      <c r="O83" s="17">
        <f ca="1">_xlfn.IFNA(VLOOKUP($A83,INDIRECT("'W"&amp;O$1&amp;"'!$A$3:$T$1000"),3,FALSE),0)</f>
        <v>12.600000000000001</v>
      </c>
      <c r="P83" s="17">
        <f ca="1">_xlfn.IFNA(VLOOKUP($A83,INDIRECT("'W"&amp;P$1&amp;"'!$A$3:$T$1000"),3,FALSE),0)</f>
        <v>0</v>
      </c>
      <c r="Q83" s="17">
        <f ca="1">_xlfn.IFNA(VLOOKUP($A83,INDIRECT("'W"&amp;Q$1&amp;"'!$A$3:$T$1000"),3,FALSE),0)</f>
        <v>6.7</v>
      </c>
      <c r="R83" s="17">
        <f ca="1">_xlfn.IFNA(VLOOKUP($A83,INDIRECT("'W"&amp;R$1&amp;"'!$A$3:$T$1000"),3,FALSE),0)</f>
        <v>19.899999999999999</v>
      </c>
      <c r="S83" s="17">
        <f ca="1">_xlfn.IFNA(VLOOKUP($A83,INDIRECT("'W"&amp;S$1&amp;"'!$A$3:$T$1000"),3,FALSE),0)</f>
        <v>23.500000000000004</v>
      </c>
      <c r="T83" s="17">
        <f ca="1">_xlfn.IFNA(VLOOKUP($A83,INDIRECT("'W"&amp;T$1&amp;"'!$A$3:$T$1000"),3,FALSE),0)</f>
        <v>29.1</v>
      </c>
      <c r="U83" s="16">
        <f t="shared" ca="1" si="4"/>
        <v>10</v>
      </c>
      <c r="V83" s="16">
        <f t="shared" ca="1" si="2"/>
        <v>326.89999999999998</v>
      </c>
      <c r="W83" s="16"/>
    </row>
    <row r="84" spans="1:23" x14ac:dyDescent="0.2">
      <c r="A84" s="16" t="s">
        <v>1300</v>
      </c>
      <c r="B84" s="16" t="str">
        <f t="shared" ca="1" si="3"/>
        <v>RB</v>
      </c>
      <c r="C84" s="17">
        <f ca="1">_xlfn.IFNA(VLOOKUP($A84,INDIRECT("'W"&amp;C$1&amp;"'!$A$3:$T$1000"),3,FALSE),0)</f>
        <v>13.600000000000001</v>
      </c>
      <c r="D84" s="17">
        <f ca="1">_xlfn.IFNA(VLOOKUP($A84,INDIRECT("'W"&amp;D$1&amp;"'!$A$3:$T$1000"),3,FALSE),0)</f>
        <v>14.200000000000001</v>
      </c>
      <c r="E84" s="17">
        <f ca="1">_xlfn.IFNA(VLOOKUP($A84,INDIRECT("'W"&amp;E$1&amp;"'!$A$3:$T$1000"),3,FALSE),0)</f>
        <v>12.2</v>
      </c>
      <c r="F84" s="17">
        <f ca="1">_xlfn.IFNA(VLOOKUP($A84,INDIRECT("'W"&amp;F$1&amp;"'!$A$3:$T$1000"),3,FALSE),0)</f>
        <v>9.4000000000000021</v>
      </c>
      <c r="G84" s="17">
        <f ca="1">_xlfn.IFNA(VLOOKUP($A84,INDIRECT("'W"&amp;G$1&amp;"'!$A$3:$T$1000"),3,FALSE),0)</f>
        <v>9.2000000000000011</v>
      </c>
      <c r="H84" s="17">
        <f ca="1">_xlfn.IFNA(VLOOKUP($A84,INDIRECT("'W"&amp;H$1&amp;"'!$A$3:$T$1000"),3,FALSE),0)</f>
        <v>24</v>
      </c>
      <c r="I84" s="17">
        <f ca="1">_xlfn.IFNA(VLOOKUP($A84,INDIRECT("'W"&amp;I$1&amp;"'!$A$3:$T$1000"),3,FALSE),0)</f>
        <v>21.8</v>
      </c>
      <c r="J84" s="17">
        <f ca="1">_xlfn.IFNA(VLOOKUP($A84,INDIRECT("'W"&amp;J$1&amp;"'!$A$3:$T$1000"),3,FALSE),0)</f>
        <v>20.100000000000001</v>
      </c>
      <c r="K84" s="17">
        <f ca="1">_xlfn.IFNA(VLOOKUP($A84,INDIRECT("'W"&amp;K$1&amp;"'!$A$3:$T$1000"),3,FALSE),0)</f>
        <v>18</v>
      </c>
      <c r="L84" s="17">
        <f ca="1">_xlfn.IFNA(VLOOKUP($A84,INDIRECT("'W"&amp;L$1&amp;"'!$A$3:$T$1000"),3,FALSE),0)</f>
        <v>27.900000000000002</v>
      </c>
      <c r="M84" s="17">
        <f ca="1">_xlfn.IFNA(VLOOKUP($A84,INDIRECT("'W"&amp;M$1&amp;"'!$A$3:$T$1000"),3,FALSE),0)</f>
        <v>8.3000000000000007</v>
      </c>
      <c r="N84" s="17">
        <f ca="1">_xlfn.IFNA(VLOOKUP($A84,INDIRECT("'W"&amp;N$1&amp;"'!$A$3:$T$1000"),3,FALSE),0)</f>
        <v>0</v>
      </c>
      <c r="O84" s="17">
        <f ca="1">_xlfn.IFNA(VLOOKUP($A84,INDIRECT("'W"&amp;O$1&amp;"'!$A$3:$T$1000"),3,FALSE),0)</f>
        <v>22.500000000000004</v>
      </c>
      <c r="P84" s="17">
        <f ca="1">_xlfn.IFNA(VLOOKUP($A84,INDIRECT("'W"&amp;P$1&amp;"'!$A$3:$T$1000"),3,FALSE),0)</f>
        <v>19.100000000000001</v>
      </c>
      <c r="Q84" s="17">
        <f ca="1">_xlfn.IFNA(VLOOKUP($A84,INDIRECT("'W"&amp;Q$1&amp;"'!$A$3:$T$1000"),3,FALSE),0)</f>
        <v>14</v>
      </c>
      <c r="R84" s="17">
        <f ca="1">_xlfn.IFNA(VLOOKUP($A84,INDIRECT("'W"&amp;R$1&amp;"'!$A$3:$T$1000"),3,FALSE),0)</f>
        <v>23.299999999999997</v>
      </c>
      <c r="S84" s="17">
        <f ca="1">_xlfn.IFNA(VLOOKUP($A84,INDIRECT("'W"&amp;S$1&amp;"'!$A$3:$T$1000"),3,FALSE),0)</f>
        <v>23.3</v>
      </c>
      <c r="T84" s="17">
        <f ca="1">_xlfn.IFNA(VLOOKUP($A84,INDIRECT("'W"&amp;T$1&amp;"'!$A$3:$T$1000"),3,FALSE),0)</f>
        <v>30.3</v>
      </c>
      <c r="U84" s="16">
        <f t="shared" ca="1" si="4"/>
        <v>10</v>
      </c>
      <c r="V84" s="16">
        <f t="shared" ca="1" si="2"/>
        <v>311.20000000000005</v>
      </c>
      <c r="W84" s="16"/>
    </row>
    <row r="85" spans="1:23" x14ac:dyDescent="0.2">
      <c r="A85" s="16" t="s">
        <v>1301</v>
      </c>
      <c r="B85" s="16" t="str">
        <f t="shared" ca="1" si="3"/>
        <v>RB</v>
      </c>
      <c r="C85" s="17">
        <f ca="1">_xlfn.IFNA(VLOOKUP($A85,INDIRECT("'W"&amp;C$1&amp;"'!$A$3:$T$1000"),3,FALSE),0)</f>
        <v>19.5</v>
      </c>
      <c r="D85" s="17">
        <f ca="1">_xlfn.IFNA(VLOOKUP($A85,INDIRECT("'W"&amp;D$1&amp;"'!$A$3:$T$1000"),3,FALSE),0)</f>
        <v>26</v>
      </c>
      <c r="E85" s="17">
        <f ca="1">_xlfn.IFNA(VLOOKUP($A85,INDIRECT("'W"&amp;E$1&amp;"'!$A$3:$T$1000"),3,FALSE),0)</f>
        <v>7.3000000000000007</v>
      </c>
      <c r="F85" s="17">
        <f ca="1">_xlfn.IFNA(VLOOKUP($A85,INDIRECT("'W"&amp;F$1&amp;"'!$A$3:$T$1000"),3,FALSE),0)</f>
        <v>4.4000000000000004</v>
      </c>
      <c r="G85" s="17">
        <f ca="1">_xlfn.IFNA(VLOOKUP($A85,INDIRECT("'W"&amp;G$1&amp;"'!$A$3:$T$1000"),3,FALSE),0)</f>
        <v>2.1999999999999997</v>
      </c>
      <c r="H85" s="17">
        <f ca="1">_xlfn.IFNA(VLOOKUP($A85,INDIRECT("'W"&amp;H$1&amp;"'!$A$3:$T$1000"),3,FALSE),0)</f>
        <v>0</v>
      </c>
      <c r="I85" s="17">
        <f ca="1">_xlfn.IFNA(VLOOKUP($A85,INDIRECT("'W"&amp;I$1&amp;"'!$A$3:$T$1000"),3,FALSE),0)</f>
        <v>9.5</v>
      </c>
      <c r="J85" s="17">
        <f ca="1">_xlfn.IFNA(VLOOKUP($A85,INDIRECT("'W"&amp;J$1&amp;"'!$A$3:$T$1000"),3,FALSE),0)</f>
        <v>23.700000000000003</v>
      </c>
      <c r="K85" s="17">
        <f ca="1">_xlfn.IFNA(VLOOKUP($A85,INDIRECT("'W"&amp;K$1&amp;"'!$A$3:$T$1000"),3,FALSE),0)</f>
        <v>28.1</v>
      </c>
      <c r="L85" s="17">
        <f ca="1">_xlfn.IFNA(VLOOKUP($A85,INDIRECT("'W"&amp;L$1&amp;"'!$A$3:$T$1000"),3,FALSE),0)</f>
        <v>7.7</v>
      </c>
      <c r="M85" s="17">
        <f ca="1">_xlfn.IFNA(VLOOKUP($A85,INDIRECT("'W"&amp;M$1&amp;"'!$A$3:$T$1000"),3,FALSE),0)</f>
        <v>18.5</v>
      </c>
      <c r="N85" s="17">
        <f ca="1">_xlfn.IFNA(VLOOKUP($A85,INDIRECT("'W"&amp;N$1&amp;"'!$A$3:$T$1000"),3,FALSE),0)</f>
        <v>19.100000000000001</v>
      </c>
      <c r="O85" s="17">
        <f ca="1">_xlfn.IFNA(VLOOKUP($A85,INDIRECT("'W"&amp;O$1&amp;"'!$A$3:$T$1000"),3,FALSE),0)</f>
        <v>17</v>
      </c>
      <c r="P85" s="17">
        <f ca="1">_xlfn.IFNA(VLOOKUP($A85,INDIRECT("'W"&amp;P$1&amp;"'!$A$3:$T$1000"),3,FALSE),0)</f>
        <v>15.9</v>
      </c>
      <c r="Q85" s="17">
        <f ca="1">_xlfn.IFNA(VLOOKUP($A85,INDIRECT("'W"&amp;Q$1&amp;"'!$A$3:$T$1000"),3,FALSE),0)</f>
        <v>11.100000000000001</v>
      </c>
      <c r="R85" s="17">
        <f ca="1">_xlfn.IFNA(VLOOKUP($A85,INDIRECT("'W"&amp;R$1&amp;"'!$A$3:$T$1000"),3,FALSE),0)</f>
        <v>28</v>
      </c>
      <c r="S85" s="17">
        <f ca="1">_xlfn.IFNA(VLOOKUP($A85,INDIRECT("'W"&amp;S$1&amp;"'!$A$3:$T$1000"),3,FALSE),0)</f>
        <v>4.8</v>
      </c>
      <c r="T85" s="17">
        <f ca="1">_xlfn.IFNA(VLOOKUP($A85,INDIRECT("'W"&amp;T$1&amp;"'!$A$3:$T$1000"),3,FALSE),0)</f>
        <v>18.100000000000001</v>
      </c>
      <c r="U85" s="16">
        <f t="shared" ca="1" si="4"/>
        <v>10</v>
      </c>
      <c r="V85" s="16">
        <f t="shared" ca="1" si="2"/>
        <v>260.90000000000003</v>
      </c>
      <c r="W85" s="16"/>
    </row>
    <row r="86" spans="1:23" x14ac:dyDescent="0.2">
      <c r="A86" s="16" t="s">
        <v>1302</v>
      </c>
      <c r="B86" s="16" t="str">
        <f t="shared" ca="1" si="3"/>
        <v>RB</v>
      </c>
      <c r="C86" s="17">
        <f ca="1">_xlfn.IFNA(VLOOKUP($A86,INDIRECT("'W"&amp;C$1&amp;"'!$A$3:$T$1000"),3,FALSE),0)</f>
        <v>11.4</v>
      </c>
      <c r="D86" s="17">
        <f ca="1">_xlfn.IFNA(VLOOKUP($A86,INDIRECT("'W"&amp;D$1&amp;"'!$A$3:$T$1000"),3,FALSE),0)</f>
        <v>13.100000000000001</v>
      </c>
      <c r="E86" s="17">
        <f ca="1">_xlfn.IFNA(VLOOKUP($A86,INDIRECT("'W"&amp;E$1&amp;"'!$A$3:$T$1000"),3,FALSE),0)</f>
        <v>5.3</v>
      </c>
      <c r="F86" s="17">
        <f ca="1">_xlfn.IFNA(VLOOKUP($A86,INDIRECT("'W"&amp;F$1&amp;"'!$A$3:$T$1000"),3,FALSE),0)</f>
        <v>9.8000000000000007</v>
      </c>
      <c r="G86" s="17">
        <f ca="1">_xlfn.IFNA(VLOOKUP($A86,INDIRECT("'W"&amp;G$1&amp;"'!$A$3:$T$1000"),3,FALSE),0)</f>
        <v>15.9</v>
      </c>
      <c r="H86" s="17">
        <f ca="1">_xlfn.IFNA(VLOOKUP($A86,INDIRECT("'W"&amp;H$1&amp;"'!$A$3:$T$1000"),3,FALSE),0)</f>
        <v>10.5</v>
      </c>
      <c r="I86" s="17">
        <f ca="1">_xlfn.IFNA(VLOOKUP($A86,INDIRECT("'W"&amp;I$1&amp;"'!$A$3:$T$1000"),3,FALSE),0)</f>
        <v>17.700000000000003</v>
      </c>
      <c r="J86" s="17">
        <f ca="1">_xlfn.IFNA(VLOOKUP($A86,INDIRECT("'W"&amp;J$1&amp;"'!$A$3:$T$1000"),3,FALSE),0)</f>
        <v>25.000000000000004</v>
      </c>
      <c r="K86" s="17">
        <f ca="1">_xlfn.IFNA(VLOOKUP($A86,INDIRECT("'W"&amp;K$1&amp;"'!$A$3:$T$1000"),3,FALSE),0)</f>
        <v>11.8</v>
      </c>
      <c r="L86" s="17">
        <f ca="1">_xlfn.IFNA(VLOOKUP($A86,INDIRECT("'W"&amp;L$1&amp;"'!$A$3:$T$1000"),3,FALSE),0)</f>
        <v>0</v>
      </c>
      <c r="M86" s="17">
        <f ca="1">_xlfn.IFNA(VLOOKUP($A86,INDIRECT("'W"&amp;M$1&amp;"'!$A$3:$T$1000"),3,FALSE),0)</f>
        <v>21.400000000000002</v>
      </c>
      <c r="N86" s="17">
        <f ca="1">_xlfn.IFNA(VLOOKUP($A86,INDIRECT("'W"&amp;N$1&amp;"'!$A$3:$T$1000"),3,FALSE),0)</f>
        <v>28.6</v>
      </c>
      <c r="O86" s="17">
        <f ca="1">_xlfn.IFNA(VLOOKUP($A86,INDIRECT("'W"&amp;O$1&amp;"'!$A$3:$T$1000"),3,FALSE),0)</f>
        <v>19.700000000000003</v>
      </c>
      <c r="P86" s="17">
        <f ca="1">_xlfn.IFNA(VLOOKUP($A86,INDIRECT("'W"&amp;P$1&amp;"'!$A$3:$T$1000"),3,FALSE),0)</f>
        <v>24.6</v>
      </c>
      <c r="Q86" s="17">
        <f ca="1">_xlfn.IFNA(VLOOKUP($A86,INDIRECT("'W"&amp;Q$1&amp;"'!$A$3:$T$1000"),3,FALSE),0)</f>
        <v>19.599999999999998</v>
      </c>
      <c r="R86" s="17">
        <f ca="1">_xlfn.IFNA(VLOOKUP($A86,INDIRECT("'W"&amp;R$1&amp;"'!$A$3:$T$1000"),3,FALSE),0)</f>
        <v>18.7</v>
      </c>
      <c r="S86" s="17">
        <f ca="1">_xlfn.IFNA(VLOOKUP($A86,INDIRECT("'W"&amp;S$1&amp;"'!$A$3:$T$1000"),3,FALSE),0)</f>
        <v>10.9</v>
      </c>
      <c r="T86" s="17">
        <f ca="1">_xlfn.IFNA(VLOOKUP($A86,INDIRECT("'W"&amp;T$1&amp;"'!$A$3:$T$1000"),3,FALSE),0)</f>
        <v>11.1</v>
      </c>
      <c r="U86" s="16">
        <f t="shared" ca="1" si="4"/>
        <v>9</v>
      </c>
      <c r="V86" s="16">
        <f t="shared" ca="1" si="2"/>
        <v>275.09999999999997</v>
      </c>
      <c r="W86" s="16"/>
    </row>
    <row r="87" spans="1:23" x14ac:dyDescent="0.2">
      <c r="A87" s="16" t="s">
        <v>1303</v>
      </c>
      <c r="B87" s="16" t="str">
        <f t="shared" ca="1" si="3"/>
        <v>RB</v>
      </c>
      <c r="C87" s="17">
        <f ca="1">_xlfn.IFNA(VLOOKUP($A87,INDIRECT("'W"&amp;C$1&amp;"'!$A$3:$T$1000"),3,FALSE),0)</f>
        <v>3.7</v>
      </c>
      <c r="D87" s="17">
        <f ca="1">_xlfn.IFNA(VLOOKUP($A87,INDIRECT("'W"&amp;D$1&amp;"'!$A$3:$T$1000"),3,FALSE),0)</f>
        <v>7.9</v>
      </c>
      <c r="E87" s="17">
        <f ca="1">_xlfn.IFNA(VLOOKUP($A87,INDIRECT("'W"&amp;E$1&amp;"'!$A$3:$T$1000"),3,FALSE),0)</f>
        <v>7.1000000000000005</v>
      </c>
      <c r="F87" s="17">
        <f ca="1">_xlfn.IFNA(VLOOKUP($A87,INDIRECT("'W"&amp;F$1&amp;"'!$A$3:$T$1000"),3,FALSE),0)</f>
        <v>12.600000000000001</v>
      </c>
      <c r="G87" s="17">
        <f ca="1">_xlfn.IFNA(VLOOKUP($A87,INDIRECT("'W"&amp;G$1&amp;"'!$A$3:$T$1000"),3,FALSE),0)</f>
        <v>18.400000000000002</v>
      </c>
      <c r="H87" s="17">
        <f ca="1">_xlfn.IFNA(VLOOKUP($A87,INDIRECT("'W"&amp;H$1&amp;"'!$A$3:$T$1000"),3,FALSE),0)</f>
        <v>8</v>
      </c>
      <c r="I87" s="17">
        <f ca="1">_xlfn.IFNA(VLOOKUP($A87,INDIRECT("'W"&amp;I$1&amp;"'!$A$3:$T$1000"),3,FALSE),0)</f>
        <v>0</v>
      </c>
      <c r="J87" s="17">
        <f ca="1">_xlfn.IFNA(VLOOKUP($A87,INDIRECT("'W"&amp;J$1&amp;"'!$A$3:$T$1000"),3,FALSE),0)</f>
        <v>0</v>
      </c>
      <c r="K87" s="17">
        <f ca="1">_xlfn.IFNA(VLOOKUP($A87,INDIRECT("'W"&amp;K$1&amp;"'!$A$3:$T$1000"),3,FALSE),0)</f>
        <v>19.2</v>
      </c>
      <c r="L87" s="17">
        <f ca="1">_xlfn.IFNA(VLOOKUP($A87,INDIRECT("'W"&amp;L$1&amp;"'!$A$3:$T$1000"),3,FALSE),0)</f>
        <v>7.1000000000000005</v>
      </c>
      <c r="M87" s="17">
        <f ca="1">_xlfn.IFNA(VLOOKUP($A87,INDIRECT("'W"&amp;M$1&amp;"'!$A$3:$T$1000"),3,FALSE),0)</f>
        <v>4.4000000000000004</v>
      </c>
      <c r="N87" s="17">
        <f ca="1">_xlfn.IFNA(VLOOKUP($A87,INDIRECT("'W"&amp;N$1&amp;"'!$A$3:$T$1000"),3,FALSE),0)</f>
        <v>9.3000000000000007</v>
      </c>
      <c r="O87" s="17">
        <f ca="1">_xlfn.IFNA(VLOOKUP($A87,INDIRECT("'W"&amp;O$1&amp;"'!$A$3:$T$1000"),3,FALSE),0)</f>
        <v>19.800000000000004</v>
      </c>
      <c r="P87" s="17">
        <f ca="1">_xlfn.IFNA(VLOOKUP($A87,INDIRECT("'W"&amp;P$1&amp;"'!$A$3:$T$1000"),3,FALSE),0)</f>
        <v>14.600000000000001</v>
      </c>
      <c r="Q87" s="17">
        <f ca="1">_xlfn.IFNA(VLOOKUP($A87,INDIRECT("'W"&amp;Q$1&amp;"'!$A$3:$T$1000"),3,FALSE),0)</f>
        <v>14.9</v>
      </c>
      <c r="R87" s="17">
        <f ca="1">_xlfn.IFNA(VLOOKUP($A87,INDIRECT("'W"&amp;R$1&amp;"'!$A$3:$T$1000"),3,FALSE),0)</f>
        <v>6.6000000000000005</v>
      </c>
      <c r="S87" s="17">
        <f ca="1">_xlfn.IFNA(VLOOKUP($A87,INDIRECT("'W"&amp;S$1&amp;"'!$A$3:$T$1000"),3,FALSE),0)</f>
        <v>9.3000000000000007</v>
      </c>
      <c r="T87" s="17">
        <f ca="1">_xlfn.IFNA(VLOOKUP($A87,INDIRECT("'W"&amp;T$1&amp;"'!$A$3:$T$1000"),3,FALSE),0)</f>
        <v>15.399999999999999</v>
      </c>
      <c r="U87" s="16">
        <f t="shared" ref="U87:U89" ca="1" si="5">COUNTIF(C87:T87,"&gt; 9")</f>
        <v>9</v>
      </c>
      <c r="V87" s="16">
        <f t="shared" ca="1" si="2"/>
        <v>178.3</v>
      </c>
      <c r="W87" s="16"/>
    </row>
    <row r="88" spans="1:23" x14ac:dyDescent="0.2">
      <c r="A88" s="16" t="s">
        <v>1304</v>
      </c>
      <c r="B88" s="16" t="str">
        <f t="shared" ca="1" si="3"/>
        <v>RB</v>
      </c>
      <c r="C88" s="17">
        <f ca="1">_xlfn.IFNA(VLOOKUP($A88,INDIRECT("'W"&amp;C$1&amp;"'!$A$3:$T$1000"),3,FALSE),0)</f>
        <v>13.6</v>
      </c>
      <c r="D88" s="17">
        <f ca="1">_xlfn.IFNA(VLOOKUP($A88,INDIRECT("'W"&amp;D$1&amp;"'!$A$3:$T$1000"),3,FALSE),0)</f>
        <v>2.8</v>
      </c>
      <c r="E88" s="17">
        <f ca="1">_xlfn.IFNA(VLOOKUP($A88,INDIRECT("'W"&amp;E$1&amp;"'!$A$3:$T$1000"),3,FALSE),0)</f>
        <v>6</v>
      </c>
      <c r="F88" s="17">
        <f ca="1">_xlfn.IFNA(VLOOKUP($A88,INDIRECT("'W"&amp;F$1&amp;"'!$A$3:$T$1000"),3,FALSE),0)</f>
        <v>9.4</v>
      </c>
      <c r="G88" s="17">
        <f ca="1">_xlfn.IFNA(VLOOKUP($A88,INDIRECT("'W"&amp;G$1&amp;"'!$A$3:$T$1000"),3,FALSE),0)</f>
        <v>8.1</v>
      </c>
      <c r="H88" s="17">
        <f ca="1">_xlfn.IFNA(VLOOKUP($A88,INDIRECT("'W"&amp;H$1&amp;"'!$A$3:$T$1000"),3,FALSE),0)</f>
        <v>0</v>
      </c>
      <c r="I88" s="17">
        <f ca="1">_xlfn.IFNA(VLOOKUP($A88,INDIRECT("'W"&amp;I$1&amp;"'!$A$3:$T$1000"),3,FALSE),0)</f>
        <v>26.1</v>
      </c>
      <c r="J88" s="17">
        <f ca="1">_xlfn.IFNA(VLOOKUP($A88,INDIRECT("'W"&amp;J$1&amp;"'!$A$3:$T$1000"),3,FALSE),0)</f>
        <v>13.200000000000001</v>
      </c>
      <c r="K88" s="17">
        <f ca="1">_xlfn.IFNA(VLOOKUP($A88,INDIRECT("'W"&amp;K$1&amp;"'!$A$3:$T$1000"),3,FALSE),0)</f>
        <v>11</v>
      </c>
      <c r="L88" s="17">
        <f ca="1">_xlfn.IFNA(VLOOKUP($A88,INDIRECT("'W"&amp;L$1&amp;"'!$A$3:$T$1000"),3,FALSE),0)</f>
        <v>16</v>
      </c>
      <c r="M88" s="17">
        <f ca="1">_xlfn.IFNA(VLOOKUP($A88,INDIRECT("'W"&amp;M$1&amp;"'!$A$3:$T$1000"),3,FALSE),0)</f>
        <v>0</v>
      </c>
      <c r="N88" s="17">
        <f ca="1">_xlfn.IFNA(VLOOKUP($A88,INDIRECT("'W"&amp;N$1&amp;"'!$A$3:$T$1000"),3,FALSE),0)</f>
        <v>11.2</v>
      </c>
      <c r="O88" s="17">
        <f ca="1">_xlfn.IFNA(VLOOKUP($A88,INDIRECT("'W"&amp;O$1&amp;"'!$A$3:$T$1000"),3,FALSE),0)</f>
        <v>8.3000000000000007</v>
      </c>
      <c r="P88" s="17">
        <f ca="1">_xlfn.IFNA(VLOOKUP($A88,INDIRECT("'W"&amp;P$1&amp;"'!$A$3:$T$1000"),3,FALSE),0)</f>
        <v>23.9</v>
      </c>
      <c r="Q88" s="17">
        <f ca="1">_xlfn.IFNA(VLOOKUP($A88,INDIRECT("'W"&amp;Q$1&amp;"'!$A$3:$T$1000"),3,FALSE),0)</f>
        <v>13.100000000000001</v>
      </c>
      <c r="R88" s="17">
        <f ca="1">_xlfn.IFNA(VLOOKUP($A88,INDIRECT("'W"&amp;R$1&amp;"'!$A$3:$T$1000"),3,FALSE),0)</f>
        <v>7.5</v>
      </c>
      <c r="S88" s="17">
        <f ca="1">_xlfn.IFNA(VLOOKUP($A88,INDIRECT("'W"&amp;S$1&amp;"'!$A$3:$T$1000"),3,FALSE),0)</f>
        <v>3.9</v>
      </c>
      <c r="T88" s="17">
        <f ca="1">_xlfn.IFNA(VLOOKUP($A88,INDIRECT("'W"&amp;T$1&amp;"'!$A$3:$T$1000"),3,FALSE),0)</f>
        <v>0</v>
      </c>
      <c r="U88" s="16">
        <f t="shared" ca="1" si="5"/>
        <v>9</v>
      </c>
      <c r="V88" s="16">
        <f t="shared" ca="1" si="2"/>
        <v>174.1</v>
      </c>
      <c r="W88" s="16"/>
    </row>
    <row r="89" spans="1:23" x14ac:dyDescent="0.2">
      <c r="A89" s="16" t="s">
        <v>1305</v>
      </c>
      <c r="B89" s="16" t="str">
        <f t="shared" ca="1" si="3"/>
        <v>RB</v>
      </c>
      <c r="C89" s="17">
        <f ca="1">_xlfn.IFNA(VLOOKUP($A89,INDIRECT("'W"&amp;C$1&amp;"'!$A$3:$T$1000"),3,FALSE),0)</f>
        <v>11.100000000000001</v>
      </c>
      <c r="D89" s="17">
        <f ca="1">_xlfn.IFNA(VLOOKUP($A89,INDIRECT("'W"&amp;D$1&amp;"'!$A$3:$T$1000"),3,FALSE),0)</f>
        <v>15.4</v>
      </c>
      <c r="E89" s="17">
        <f ca="1">_xlfn.IFNA(VLOOKUP($A89,INDIRECT("'W"&amp;E$1&amp;"'!$A$3:$T$1000"),3,FALSE),0)</f>
        <v>24.200000000000003</v>
      </c>
      <c r="F89" s="17">
        <f ca="1">_xlfn.IFNA(VLOOKUP($A89,INDIRECT("'W"&amp;F$1&amp;"'!$A$3:$T$1000"),3,FALSE),0)</f>
        <v>7.9</v>
      </c>
      <c r="G89" s="17">
        <f ca="1">_xlfn.IFNA(VLOOKUP($A89,INDIRECT("'W"&amp;G$1&amp;"'!$A$3:$T$1000"),3,FALSE),0)</f>
        <v>4.5</v>
      </c>
      <c r="H89" s="17">
        <f ca="1">_xlfn.IFNA(VLOOKUP($A89,INDIRECT("'W"&amp;H$1&amp;"'!$A$3:$T$1000"),3,FALSE),0)</f>
        <v>4</v>
      </c>
      <c r="I89" s="17">
        <f ca="1">_xlfn.IFNA(VLOOKUP($A89,INDIRECT("'W"&amp;I$1&amp;"'!$A$3:$T$1000"),3,FALSE),0)</f>
        <v>1.4000000000000001</v>
      </c>
      <c r="J89" s="17">
        <f ca="1">_xlfn.IFNA(VLOOKUP($A89,INDIRECT("'W"&amp;J$1&amp;"'!$A$3:$T$1000"),3,FALSE),0)</f>
        <v>9.9</v>
      </c>
      <c r="K89" s="17">
        <f ca="1">_xlfn.IFNA(VLOOKUP($A89,INDIRECT("'W"&amp;K$1&amp;"'!$A$3:$T$1000"),3,FALSE),0)</f>
        <v>4.3</v>
      </c>
      <c r="L89" s="17">
        <f ca="1">_xlfn.IFNA(VLOOKUP($A89,INDIRECT("'W"&amp;L$1&amp;"'!$A$3:$T$1000"),3,FALSE),0)</f>
        <v>0</v>
      </c>
      <c r="M89" s="17">
        <f ca="1">_xlfn.IFNA(VLOOKUP($A89,INDIRECT("'W"&amp;M$1&amp;"'!$A$3:$T$1000"),3,FALSE),0)</f>
        <v>1.5</v>
      </c>
      <c r="N89" s="17">
        <f ca="1">_xlfn.IFNA(VLOOKUP($A89,INDIRECT("'W"&amp;N$1&amp;"'!$A$3:$T$1000"),3,FALSE),0)</f>
        <v>2.2000000000000002</v>
      </c>
      <c r="O89" s="17">
        <f ca="1">_xlfn.IFNA(VLOOKUP($A89,INDIRECT("'W"&amp;O$1&amp;"'!$A$3:$T$1000"),3,FALSE),0)</f>
        <v>11.100000000000001</v>
      </c>
      <c r="P89" s="17">
        <f ca="1">_xlfn.IFNA(VLOOKUP($A89,INDIRECT("'W"&amp;P$1&amp;"'!$A$3:$T$1000"),3,FALSE),0)</f>
        <v>34.799999999999997</v>
      </c>
      <c r="Q89" s="17">
        <f ca="1">_xlfn.IFNA(VLOOKUP($A89,INDIRECT("'W"&amp;Q$1&amp;"'!$A$3:$T$1000"),3,FALSE),0)</f>
        <v>13.100000000000001</v>
      </c>
      <c r="R89" s="17">
        <f ca="1">_xlfn.IFNA(VLOOKUP($A89,INDIRECT("'W"&amp;R$1&amp;"'!$A$3:$T$1000"),3,FALSE),0)</f>
        <v>2.3000000000000003</v>
      </c>
      <c r="S89" s="17">
        <f ca="1">_xlfn.IFNA(VLOOKUP($A89,INDIRECT("'W"&amp;S$1&amp;"'!$A$3:$T$1000"),3,FALSE),0)</f>
        <v>9.1</v>
      </c>
      <c r="T89" s="17">
        <f ca="1">_xlfn.IFNA(VLOOKUP($A89,INDIRECT("'W"&amp;T$1&amp;"'!$A$3:$T$1000"),3,FALSE),0)</f>
        <v>9.1000000000000014</v>
      </c>
      <c r="U89" s="16">
        <f t="shared" ca="1" si="5"/>
        <v>9</v>
      </c>
      <c r="V89" s="16">
        <f t="shared" ca="1" si="2"/>
        <v>165.9</v>
      </c>
      <c r="W89" s="16"/>
    </row>
    <row r="90" spans="1:23" x14ac:dyDescent="0.2">
      <c r="A90" s="16" t="s">
        <v>1306</v>
      </c>
      <c r="B90" s="16" t="str">
        <f t="shared" ca="1" si="3"/>
        <v>RB</v>
      </c>
      <c r="C90" s="17">
        <f ca="1">_xlfn.IFNA(VLOOKUP($A90,INDIRECT("'W"&amp;C$1&amp;"'!$A$3:$T$1000"),3,FALSE),0)</f>
        <v>10.9</v>
      </c>
      <c r="D90" s="17">
        <f ca="1">_xlfn.IFNA(VLOOKUP($A90,INDIRECT("'W"&amp;D$1&amp;"'!$A$3:$T$1000"),3,FALSE),0)</f>
        <v>13.299999999999999</v>
      </c>
      <c r="E90" s="17">
        <f ca="1">_xlfn.IFNA(VLOOKUP($A90,INDIRECT("'W"&amp;E$1&amp;"'!$A$3:$T$1000"),3,FALSE),0)</f>
        <v>10.5</v>
      </c>
      <c r="F90" s="17">
        <f ca="1">_xlfn.IFNA(VLOOKUP($A90,INDIRECT("'W"&amp;F$1&amp;"'!$A$3:$T$1000"),3,FALSE),0)</f>
        <v>6.5</v>
      </c>
      <c r="G90" s="17">
        <f ca="1">_xlfn.IFNA(VLOOKUP($A90,INDIRECT("'W"&amp;G$1&amp;"'!$A$3:$T$1000"),3,FALSE),0)</f>
        <v>9</v>
      </c>
      <c r="H90" s="17">
        <f ca="1">_xlfn.IFNA(VLOOKUP($A90,INDIRECT("'W"&amp;H$1&amp;"'!$A$3:$T$1000"),3,FALSE),0)</f>
        <v>-0.1</v>
      </c>
      <c r="I90" s="17">
        <f ca="1">_xlfn.IFNA(VLOOKUP($A90,INDIRECT("'W"&amp;I$1&amp;"'!$A$3:$T$1000"),3,FALSE),0)</f>
        <v>0</v>
      </c>
      <c r="J90" s="17">
        <f ca="1">_xlfn.IFNA(VLOOKUP($A90,INDIRECT("'W"&amp;J$1&amp;"'!$A$3:$T$1000"),3,FALSE),0)</f>
        <v>0</v>
      </c>
      <c r="K90" s="17">
        <f ca="1">_xlfn.IFNA(VLOOKUP($A90,INDIRECT("'W"&amp;K$1&amp;"'!$A$3:$T$1000"),3,FALSE),0)</f>
        <v>4</v>
      </c>
      <c r="L90" s="17">
        <f ca="1">_xlfn.IFNA(VLOOKUP($A90,INDIRECT("'W"&amp;L$1&amp;"'!$A$3:$T$1000"),3,FALSE),0)</f>
        <v>4.8000000000000007</v>
      </c>
      <c r="M90" s="17">
        <f ca="1">_xlfn.IFNA(VLOOKUP($A90,INDIRECT("'W"&amp;M$1&amp;"'!$A$3:$T$1000"),3,FALSE),0)</f>
        <v>4.8000000000000007</v>
      </c>
      <c r="N90" s="17">
        <f ca="1">_xlfn.IFNA(VLOOKUP($A90,INDIRECT("'W"&amp;N$1&amp;"'!$A$3:$T$1000"),3,FALSE),0)</f>
        <v>0</v>
      </c>
      <c r="O90" s="17">
        <f ca="1">_xlfn.IFNA(VLOOKUP($A90,INDIRECT("'W"&amp;O$1&amp;"'!$A$3:$T$1000"),3,FALSE),0)</f>
        <v>7.3000000000000007</v>
      </c>
      <c r="P90" s="17">
        <f ca="1">_xlfn.IFNA(VLOOKUP($A90,INDIRECT("'W"&amp;P$1&amp;"'!$A$3:$T$1000"),3,FALSE),0)</f>
        <v>9</v>
      </c>
      <c r="Q90" s="17">
        <f ca="1">_xlfn.IFNA(VLOOKUP($A90,INDIRECT("'W"&amp;Q$1&amp;"'!$A$3:$T$1000"),3,FALSE),0)</f>
        <v>10.5</v>
      </c>
      <c r="R90" s="17">
        <f ca="1">_xlfn.IFNA(VLOOKUP($A90,INDIRECT("'W"&amp;R$1&amp;"'!$A$3:$T$1000"),3,FALSE),0)</f>
        <v>4.7</v>
      </c>
      <c r="S90" s="17">
        <f ca="1">_xlfn.IFNA(VLOOKUP($A90,INDIRECT("'W"&amp;S$1&amp;"'!$A$3:$T$1000"),3,FALSE),0)</f>
        <v>8</v>
      </c>
      <c r="T90" s="17">
        <f ca="1">_xlfn.IFNA(VLOOKUP($A90,INDIRECT("'W"&amp;T$1&amp;"'!$A$3:$T$1000"),3,FALSE),0)</f>
        <v>7.5</v>
      </c>
      <c r="U90" s="16">
        <f ca="1">COUNTIF(C90:T90,"&gt; 7")</f>
        <v>9</v>
      </c>
      <c r="V90" s="16">
        <f t="shared" ca="1" si="2"/>
        <v>110.7</v>
      </c>
      <c r="W90" s="16"/>
    </row>
    <row r="91" spans="1:23" x14ac:dyDescent="0.2">
      <c r="A91" s="16" t="s">
        <v>1307</v>
      </c>
      <c r="B91" s="16" t="str">
        <f t="shared" ca="1" si="3"/>
        <v>RB</v>
      </c>
      <c r="C91" s="17">
        <f ca="1">_xlfn.IFNA(VLOOKUP($A91,INDIRECT("'W"&amp;C$1&amp;"'!$A$3:$T$1000"),3,FALSE),0)</f>
        <v>11.8</v>
      </c>
      <c r="D91" s="17">
        <f ca="1">_xlfn.IFNA(VLOOKUP($A91,INDIRECT("'W"&amp;D$1&amp;"'!$A$3:$T$1000"),3,FALSE),0)</f>
        <v>28</v>
      </c>
      <c r="E91" s="17">
        <f ca="1">_xlfn.IFNA(VLOOKUP($A91,INDIRECT("'W"&amp;E$1&amp;"'!$A$3:$T$1000"),3,FALSE),0)</f>
        <v>16.700000000000003</v>
      </c>
      <c r="F91" s="17">
        <f ca="1">_xlfn.IFNA(VLOOKUP($A91,INDIRECT("'W"&amp;F$1&amp;"'!$A$3:$T$1000"),3,FALSE),0)</f>
        <v>5.3000000000000007</v>
      </c>
      <c r="G91" s="17">
        <f ca="1">_xlfn.IFNA(VLOOKUP($A91,INDIRECT("'W"&amp;G$1&amp;"'!$A$3:$T$1000"),3,FALSE),0)</f>
        <v>16.900000000000002</v>
      </c>
      <c r="H91" s="17">
        <f ca="1">_xlfn.IFNA(VLOOKUP($A91,INDIRECT("'W"&amp;H$1&amp;"'!$A$3:$T$1000"),3,FALSE),0)</f>
        <v>0</v>
      </c>
      <c r="I91" s="17">
        <f ca="1">_xlfn.IFNA(VLOOKUP($A91,INDIRECT("'W"&amp;I$1&amp;"'!$A$3:$T$1000"),3,FALSE),0)</f>
        <v>9.1999999999999993</v>
      </c>
      <c r="J91" s="17">
        <f ca="1">_xlfn.IFNA(VLOOKUP($A91,INDIRECT("'W"&amp;J$1&amp;"'!$A$3:$T$1000"),3,FALSE),0)</f>
        <v>26.8</v>
      </c>
      <c r="K91" s="17">
        <f ca="1">_xlfn.IFNA(VLOOKUP($A91,INDIRECT("'W"&amp;K$1&amp;"'!$A$3:$T$1000"),3,FALSE),0)</f>
        <v>9.4</v>
      </c>
      <c r="L91" s="17">
        <f ca="1">_xlfn.IFNA(VLOOKUP($A91,INDIRECT("'W"&amp;L$1&amp;"'!$A$3:$T$1000"),3,FALSE),0)</f>
        <v>15</v>
      </c>
      <c r="M91" s="17">
        <f ca="1">_xlfn.IFNA(VLOOKUP($A91,INDIRECT("'W"&amp;M$1&amp;"'!$A$3:$T$1000"),3,FALSE),0)</f>
        <v>17.2</v>
      </c>
      <c r="N91" s="17">
        <f ca="1">_xlfn.IFNA(VLOOKUP($A91,INDIRECT("'W"&amp;N$1&amp;"'!$A$3:$T$1000"),3,FALSE),0)</f>
        <v>0</v>
      </c>
      <c r="O91" s="17">
        <f ca="1">_xlfn.IFNA(VLOOKUP($A91,INDIRECT("'W"&amp;O$1&amp;"'!$A$3:$T$1000"),3,FALSE),0)</f>
        <v>18.500000000000004</v>
      </c>
      <c r="P91" s="17">
        <f ca="1">_xlfn.IFNA(VLOOKUP($A91,INDIRECT("'W"&amp;P$1&amp;"'!$A$3:$T$1000"),3,FALSE),0)</f>
        <v>3.9</v>
      </c>
      <c r="Q91" s="17">
        <f ca="1">_xlfn.IFNA(VLOOKUP($A91,INDIRECT("'W"&amp;Q$1&amp;"'!$A$3:$T$1000"),3,FALSE),0)</f>
        <v>25.8</v>
      </c>
      <c r="R91" s="17">
        <f ca="1">_xlfn.IFNA(VLOOKUP($A91,INDIRECT("'W"&amp;R$1&amp;"'!$A$3:$T$1000"),3,FALSE),0)</f>
        <v>26.1</v>
      </c>
      <c r="S91" s="17">
        <f ca="1">_xlfn.IFNA(VLOOKUP($A91,INDIRECT("'W"&amp;S$1&amp;"'!$A$3:$T$1000"),3,FALSE),0)</f>
        <v>11.3</v>
      </c>
      <c r="T91" s="17">
        <f ca="1">_xlfn.IFNA(VLOOKUP($A91,INDIRECT("'W"&amp;T$1&amp;"'!$A$3:$T$1000"),3,FALSE),0)</f>
        <v>8.8000000000000007</v>
      </c>
      <c r="U91" s="16">
        <f t="shared" ref="U91:U100" ca="1" si="6">COUNTIF(C91:T91,"&gt; 15")</f>
        <v>8</v>
      </c>
      <c r="V91" s="16">
        <f t="shared" ca="1" si="2"/>
        <v>250.70000000000005</v>
      </c>
      <c r="W91" s="16"/>
    </row>
    <row r="92" spans="1:23" x14ac:dyDescent="0.2">
      <c r="A92" s="16" t="s">
        <v>1308</v>
      </c>
      <c r="B92" s="16" t="str">
        <f t="shared" ca="1" si="3"/>
        <v>RB</v>
      </c>
      <c r="C92" s="17">
        <f ca="1">_xlfn.IFNA(VLOOKUP($A92,INDIRECT("'W"&amp;C$1&amp;"'!$A$3:$T$1000"),3,FALSE),0)</f>
        <v>17.8</v>
      </c>
      <c r="D92" s="17">
        <f ca="1">_xlfn.IFNA(VLOOKUP($A92,INDIRECT("'W"&amp;D$1&amp;"'!$A$3:$T$1000"),3,FALSE),0)</f>
        <v>18.900000000000002</v>
      </c>
      <c r="E92" s="17">
        <f ca="1">_xlfn.IFNA(VLOOKUP($A92,INDIRECT("'W"&amp;E$1&amp;"'!$A$3:$T$1000"),3,FALSE),0)</f>
        <v>3</v>
      </c>
      <c r="F92" s="17">
        <f ca="1">_xlfn.IFNA(VLOOKUP($A92,INDIRECT("'W"&amp;F$1&amp;"'!$A$3:$T$1000"),3,FALSE),0)</f>
        <v>17.799999999999997</v>
      </c>
      <c r="G92" s="17">
        <f ca="1">_xlfn.IFNA(VLOOKUP($A92,INDIRECT("'W"&amp;G$1&amp;"'!$A$3:$T$1000"),3,FALSE),0)</f>
        <v>13</v>
      </c>
      <c r="H92" s="17">
        <f ca="1">_xlfn.IFNA(VLOOKUP($A92,INDIRECT("'W"&amp;H$1&amp;"'!$A$3:$T$1000"),3,FALSE),0)</f>
        <v>4.6000000000000005</v>
      </c>
      <c r="I92" s="17">
        <f ca="1">_xlfn.IFNA(VLOOKUP($A92,INDIRECT("'W"&amp;I$1&amp;"'!$A$3:$T$1000"),3,FALSE),0)</f>
        <v>16.200000000000003</v>
      </c>
      <c r="J92" s="17">
        <f ca="1">_xlfn.IFNA(VLOOKUP($A92,INDIRECT("'W"&amp;J$1&amp;"'!$A$3:$T$1000"),3,FALSE),0)</f>
        <v>13.9</v>
      </c>
      <c r="K92" s="17">
        <f ca="1">_xlfn.IFNA(VLOOKUP($A92,INDIRECT("'W"&amp;K$1&amp;"'!$A$3:$T$1000"),3,FALSE),0)</f>
        <v>13.400000000000002</v>
      </c>
      <c r="L92" s="17">
        <f ca="1">_xlfn.IFNA(VLOOKUP($A92,INDIRECT("'W"&amp;L$1&amp;"'!$A$3:$T$1000"),3,FALSE),0)</f>
        <v>19.8</v>
      </c>
      <c r="M92" s="17">
        <f ca="1">_xlfn.IFNA(VLOOKUP($A92,INDIRECT("'W"&amp;M$1&amp;"'!$A$3:$T$1000"),3,FALSE),0)</f>
        <v>0</v>
      </c>
      <c r="N92" s="17">
        <f ca="1">_xlfn.IFNA(VLOOKUP($A92,INDIRECT("'W"&amp;N$1&amp;"'!$A$3:$T$1000"),3,FALSE),0)</f>
        <v>7.4</v>
      </c>
      <c r="O92" s="17">
        <f ca="1">_xlfn.IFNA(VLOOKUP($A92,INDIRECT("'W"&amp;O$1&amp;"'!$A$3:$T$1000"),3,FALSE),0)</f>
        <v>9.6000000000000014</v>
      </c>
      <c r="P92" s="17">
        <f ca="1">_xlfn.IFNA(VLOOKUP($A92,INDIRECT("'W"&amp;P$1&amp;"'!$A$3:$T$1000"),3,FALSE),0)</f>
        <v>20.2</v>
      </c>
      <c r="Q92" s="17">
        <f ca="1">_xlfn.IFNA(VLOOKUP($A92,INDIRECT("'W"&amp;Q$1&amp;"'!$A$3:$T$1000"),3,FALSE),0)</f>
        <v>28.3</v>
      </c>
      <c r="R92" s="17">
        <f ca="1">_xlfn.IFNA(VLOOKUP($A92,INDIRECT("'W"&amp;R$1&amp;"'!$A$3:$T$1000"),3,FALSE),0)</f>
        <v>24.6</v>
      </c>
      <c r="S92" s="17">
        <f ca="1">_xlfn.IFNA(VLOOKUP($A92,INDIRECT("'W"&amp;S$1&amp;"'!$A$3:$T$1000"),3,FALSE),0)</f>
        <v>1.7999999999999998</v>
      </c>
      <c r="T92" s="17">
        <f ca="1">_xlfn.IFNA(VLOOKUP($A92,INDIRECT("'W"&amp;T$1&amp;"'!$A$3:$T$1000"),3,FALSE),0)</f>
        <v>0</v>
      </c>
      <c r="U92" s="16">
        <f t="shared" ca="1" si="6"/>
        <v>8</v>
      </c>
      <c r="V92" s="16">
        <f t="shared" ca="1" si="2"/>
        <v>230.3</v>
      </c>
      <c r="W92" s="16"/>
    </row>
    <row r="93" spans="1:23" x14ac:dyDescent="0.2">
      <c r="A93" s="16" t="s">
        <v>1309</v>
      </c>
      <c r="B93" s="16" t="str">
        <f t="shared" ca="1" si="3"/>
        <v>RB</v>
      </c>
      <c r="C93" s="17">
        <f ca="1">_xlfn.IFNA(VLOOKUP($A93,INDIRECT("'W"&amp;C$1&amp;"'!$A$3:$T$1000"),3,FALSE),0)</f>
        <v>25.299999999999997</v>
      </c>
      <c r="D93" s="17">
        <f ca="1">_xlfn.IFNA(VLOOKUP($A93,INDIRECT("'W"&amp;D$1&amp;"'!$A$3:$T$1000"),3,FALSE),0)</f>
        <v>6.5</v>
      </c>
      <c r="E93" s="17">
        <f ca="1">_xlfn.IFNA(VLOOKUP($A93,INDIRECT("'W"&amp;E$1&amp;"'!$A$3:$T$1000"),3,FALSE),0)</f>
        <v>0</v>
      </c>
      <c r="F93" s="17">
        <f ca="1">_xlfn.IFNA(VLOOKUP($A93,INDIRECT("'W"&amp;F$1&amp;"'!$A$3:$T$1000"),3,FALSE),0)</f>
        <v>0</v>
      </c>
      <c r="G93" s="17">
        <f ca="1">_xlfn.IFNA(VLOOKUP($A93,INDIRECT("'W"&amp;G$1&amp;"'!$A$3:$T$1000"),3,FALSE),0)</f>
        <v>0</v>
      </c>
      <c r="H93" s="17">
        <f ca="1">_xlfn.IFNA(VLOOKUP($A93,INDIRECT("'W"&amp;H$1&amp;"'!$A$3:$T$1000"),3,FALSE),0)</f>
        <v>26.200000000000003</v>
      </c>
      <c r="I93" s="17">
        <f ca="1">_xlfn.IFNA(VLOOKUP($A93,INDIRECT("'W"&amp;I$1&amp;"'!$A$3:$T$1000"),3,FALSE),0)</f>
        <v>25.4</v>
      </c>
      <c r="J93" s="17">
        <f ca="1">_xlfn.IFNA(VLOOKUP($A93,INDIRECT("'W"&amp;J$1&amp;"'!$A$3:$T$1000"),3,FALSE),0)</f>
        <v>21.400000000000002</v>
      </c>
      <c r="K93" s="17">
        <f ca="1">_xlfn.IFNA(VLOOKUP($A93,INDIRECT("'W"&amp;K$1&amp;"'!$A$3:$T$1000"),3,FALSE),0)</f>
        <v>16.600000000000001</v>
      </c>
      <c r="L93" s="17">
        <f ca="1">_xlfn.IFNA(VLOOKUP($A93,INDIRECT("'W"&amp;L$1&amp;"'!$A$3:$T$1000"),3,FALSE),0)</f>
        <v>16</v>
      </c>
      <c r="M93" s="17">
        <f ca="1">_xlfn.IFNA(VLOOKUP($A93,INDIRECT("'W"&amp;M$1&amp;"'!$A$3:$T$1000"),3,FALSE),0)</f>
        <v>34.299999999999997</v>
      </c>
      <c r="N93" s="17">
        <f ca="1">_xlfn.IFNA(VLOOKUP($A93,INDIRECT("'W"&amp;N$1&amp;"'!$A$3:$T$1000"),3,FALSE),0)</f>
        <v>7</v>
      </c>
      <c r="O93" s="17">
        <f ca="1">_xlfn.IFNA(VLOOKUP($A93,INDIRECT("'W"&amp;O$1&amp;"'!$A$3:$T$1000"),3,FALSE),0)</f>
        <v>19.900000000000002</v>
      </c>
      <c r="P93" s="17">
        <f ca="1">_xlfn.IFNA(VLOOKUP($A93,INDIRECT("'W"&amp;P$1&amp;"'!$A$3:$T$1000"),3,FALSE),0)</f>
        <v>0</v>
      </c>
      <c r="Q93" s="17">
        <f ca="1">_xlfn.IFNA(VLOOKUP($A93,INDIRECT("'W"&amp;Q$1&amp;"'!$A$3:$T$1000"),3,FALSE),0)</f>
        <v>8.1000000000000014</v>
      </c>
      <c r="R93" s="17">
        <f ca="1">_xlfn.IFNA(VLOOKUP($A93,INDIRECT("'W"&amp;R$1&amp;"'!$A$3:$T$1000"),3,FALSE),0)</f>
        <v>7.6000000000000005</v>
      </c>
      <c r="S93" s="17">
        <f ca="1">_xlfn.IFNA(VLOOKUP($A93,INDIRECT("'W"&amp;S$1&amp;"'!$A$3:$T$1000"),3,FALSE),0)</f>
        <v>4.9000000000000004</v>
      </c>
      <c r="T93" s="17">
        <f ca="1">_xlfn.IFNA(VLOOKUP($A93,INDIRECT("'W"&amp;T$1&amp;"'!$A$3:$T$1000"),3,FALSE),0)</f>
        <v>3.3000000000000003</v>
      </c>
      <c r="U93" s="16">
        <f t="shared" ca="1" si="6"/>
        <v>8</v>
      </c>
      <c r="V93" s="16">
        <f t="shared" ca="1" si="2"/>
        <v>222.5</v>
      </c>
      <c r="W93" s="16"/>
    </row>
    <row r="94" spans="1:23" x14ac:dyDescent="0.2">
      <c r="A94" s="16" t="s">
        <v>1310</v>
      </c>
      <c r="B94" s="16" t="str">
        <f t="shared" ca="1" si="3"/>
        <v>RB</v>
      </c>
      <c r="C94" s="17">
        <f ca="1">_xlfn.IFNA(VLOOKUP($A94,INDIRECT("'W"&amp;C$1&amp;"'!$A$3:$T$1000"),3,FALSE),0)</f>
        <v>8.6</v>
      </c>
      <c r="D94" s="17">
        <f ca="1">_xlfn.IFNA(VLOOKUP($A94,INDIRECT("'W"&amp;D$1&amp;"'!$A$3:$T$1000"),3,FALSE),0)</f>
        <v>2.2000000000000002</v>
      </c>
      <c r="E94" s="17">
        <f ca="1">_xlfn.IFNA(VLOOKUP($A94,INDIRECT("'W"&amp;E$1&amp;"'!$A$3:$T$1000"),3,FALSE),0)</f>
        <v>9.9</v>
      </c>
      <c r="F94" s="17">
        <f ca="1">_xlfn.IFNA(VLOOKUP($A94,INDIRECT("'W"&amp;F$1&amp;"'!$A$3:$T$1000"),3,FALSE),0)</f>
        <v>12</v>
      </c>
      <c r="G94" s="17">
        <f ca="1">_xlfn.IFNA(VLOOKUP($A94,INDIRECT("'W"&amp;G$1&amp;"'!$A$3:$T$1000"),3,FALSE),0)</f>
        <v>4.6000000000000005</v>
      </c>
      <c r="H94" s="17">
        <f ca="1">_xlfn.IFNA(VLOOKUP($A94,INDIRECT("'W"&amp;H$1&amp;"'!$A$3:$T$1000"),3,FALSE),0)</f>
        <v>17.5</v>
      </c>
      <c r="I94" s="17">
        <f ca="1">_xlfn.IFNA(VLOOKUP($A94,INDIRECT("'W"&amp;I$1&amp;"'!$A$3:$T$1000"),3,FALSE),0)</f>
        <v>15.200000000000001</v>
      </c>
      <c r="J94" s="17">
        <f ca="1">_xlfn.IFNA(VLOOKUP($A94,INDIRECT("'W"&amp;J$1&amp;"'!$A$3:$T$1000"),3,FALSE),0)</f>
        <v>11.9</v>
      </c>
      <c r="K94" s="17">
        <f ca="1">_xlfn.IFNA(VLOOKUP($A94,INDIRECT("'W"&amp;K$1&amp;"'!$A$3:$T$1000"),3,FALSE),0)</f>
        <v>4.9000000000000004</v>
      </c>
      <c r="L94" s="17">
        <f ca="1">_xlfn.IFNA(VLOOKUP($A94,INDIRECT("'W"&amp;L$1&amp;"'!$A$3:$T$1000"),3,FALSE),0)</f>
        <v>16.2</v>
      </c>
      <c r="M94" s="17">
        <f ca="1">_xlfn.IFNA(VLOOKUP($A94,INDIRECT("'W"&amp;M$1&amp;"'!$A$3:$T$1000"),3,FALSE),0)</f>
        <v>0</v>
      </c>
      <c r="N94" s="17">
        <f ca="1">_xlfn.IFNA(VLOOKUP($A94,INDIRECT("'W"&amp;N$1&amp;"'!$A$3:$T$1000"),3,FALSE),0)</f>
        <v>24.200000000000003</v>
      </c>
      <c r="O94" s="17">
        <f ca="1">_xlfn.IFNA(VLOOKUP($A94,INDIRECT("'W"&amp;O$1&amp;"'!$A$3:$T$1000"),3,FALSE),0)</f>
        <v>26.000000000000004</v>
      </c>
      <c r="P94" s="17">
        <f ca="1">_xlfn.IFNA(VLOOKUP($A94,INDIRECT("'W"&amp;P$1&amp;"'!$A$3:$T$1000"),3,FALSE),0)</f>
        <v>2.2999999999999998</v>
      </c>
      <c r="Q94" s="17">
        <f ca="1">_xlfn.IFNA(VLOOKUP($A94,INDIRECT("'W"&amp;Q$1&amp;"'!$A$3:$T$1000"),3,FALSE),0)</f>
        <v>12.3</v>
      </c>
      <c r="R94" s="17">
        <f ca="1">_xlfn.IFNA(VLOOKUP($A94,INDIRECT("'W"&amp;R$1&amp;"'!$A$3:$T$1000"),3,FALSE),0)</f>
        <v>16.700000000000003</v>
      </c>
      <c r="S94" s="17">
        <f ca="1">_xlfn.IFNA(VLOOKUP($A94,INDIRECT("'W"&amp;S$1&amp;"'!$A$3:$T$1000"),3,FALSE),0)</f>
        <v>21</v>
      </c>
      <c r="T94" s="17">
        <f ca="1">_xlfn.IFNA(VLOOKUP($A94,INDIRECT("'W"&amp;T$1&amp;"'!$A$3:$T$1000"),3,FALSE),0)</f>
        <v>15.4</v>
      </c>
      <c r="U94" s="16">
        <f t="shared" ca="1" si="6"/>
        <v>8</v>
      </c>
      <c r="V94" s="16">
        <f t="shared" ca="1" si="2"/>
        <v>220.90000000000006</v>
      </c>
      <c r="W94" s="16"/>
    </row>
    <row r="95" spans="1:23" x14ac:dyDescent="0.2">
      <c r="A95" s="16" t="s">
        <v>1311</v>
      </c>
      <c r="B95" s="16" t="str">
        <f t="shared" ca="1" si="3"/>
        <v>RB</v>
      </c>
      <c r="C95" s="17">
        <f ca="1">_xlfn.IFNA(VLOOKUP($A95,INDIRECT("'W"&amp;C$1&amp;"'!$A$3:$T$1000"),3,FALSE),0)</f>
        <v>12.9</v>
      </c>
      <c r="D95" s="17">
        <f ca="1">_xlfn.IFNA(VLOOKUP($A95,INDIRECT("'W"&amp;D$1&amp;"'!$A$3:$T$1000"),3,FALSE),0)</f>
        <v>13.2</v>
      </c>
      <c r="E95" s="17">
        <f ca="1">_xlfn.IFNA(VLOOKUP($A95,INDIRECT("'W"&amp;E$1&amp;"'!$A$3:$T$1000"),3,FALSE),0)</f>
        <v>30.599999999999998</v>
      </c>
      <c r="F95" s="17">
        <f ca="1">_xlfn.IFNA(VLOOKUP($A95,INDIRECT("'W"&amp;F$1&amp;"'!$A$3:$T$1000"),3,FALSE),0)</f>
        <v>18.399999999999999</v>
      </c>
      <c r="G95" s="17">
        <f ca="1">_xlfn.IFNA(VLOOKUP($A95,INDIRECT("'W"&amp;G$1&amp;"'!$A$3:$T$1000"),3,FALSE),0)</f>
        <v>15.000000000000004</v>
      </c>
      <c r="H95" s="17">
        <f ca="1">_xlfn.IFNA(VLOOKUP($A95,INDIRECT("'W"&amp;H$1&amp;"'!$A$3:$T$1000"),3,FALSE),0)</f>
        <v>0</v>
      </c>
      <c r="I95" s="17">
        <f ca="1">_xlfn.IFNA(VLOOKUP($A95,INDIRECT("'W"&amp;I$1&amp;"'!$A$3:$T$1000"),3,FALSE),0)</f>
        <v>19.600000000000001</v>
      </c>
      <c r="J95" s="17">
        <f ca="1">_xlfn.IFNA(VLOOKUP($A95,INDIRECT("'W"&amp;J$1&amp;"'!$A$3:$T$1000"),3,FALSE),0)</f>
        <v>20.100000000000001</v>
      </c>
      <c r="K95" s="17">
        <f ca="1">_xlfn.IFNA(VLOOKUP($A95,INDIRECT("'W"&amp;K$1&amp;"'!$A$3:$T$1000"),3,FALSE),0)</f>
        <v>10</v>
      </c>
      <c r="L95" s="17">
        <f ca="1">_xlfn.IFNA(VLOOKUP($A95,INDIRECT("'W"&amp;L$1&amp;"'!$A$3:$T$1000"),3,FALSE),0)</f>
        <v>8.6999999999999993</v>
      </c>
      <c r="M95" s="17">
        <f ca="1">_xlfn.IFNA(VLOOKUP($A95,INDIRECT("'W"&amp;M$1&amp;"'!$A$3:$T$1000"),3,FALSE),0)</f>
        <v>8.6</v>
      </c>
      <c r="N95" s="17">
        <f ca="1">_xlfn.IFNA(VLOOKUP($A95,INDIRECT("'W"&amp;N$1&amp;"'!$A$3:$T$1000"),3,FALSE),0)</f>
        <v>11.2</v>
      </c>
      <c r="O95" s="17">
        <f ca="1">_xlfn.IFNA(VLOOKUP($A95,INDIRECT("'W"&amp;O$1&amp;"'!$A$3:$T$1000"),3,FALSE),0)</f>
        <v>17.799999999999997</v>
      </c>
      <c r="P95" s="17">
        <f ca="1">_xlfn.IFNA(VLOOKUP($A95,INDIRECT("'W"&amp;P$1&amp;"'!$A$3:$T$1000"),3,FALSE),0)</f>
        <v>22.700000000000003</v>
      </c>
      <c r="Q95" s="17">
        <f ca="1">_xlfn.IFNA(VLOOKUP($A95,INDIRECT("'W"&amp;Q$1&amp;"'!$A$3:$T$1000"),3,FALSE),0)</f>
        <v>12.200000000000001</v>
      </c>
      <c r="R95" s="17">
        <f ca="1">_xlfn.IFNA(VLOOKUP($A95,INDIRECT("'W"&amp;R$1&amp;"'!$A$3:$T$1000"),3,FALSE),0)</f>
        <v>19.400000000000002</v>
      </c>
      <c r="S95" s="17">
        <f ca="1">_xlfn.IFNA(VLOOKUP($A95,INDIRECT("'W"&amp;S$1&amp;"'!$A$3:$T$1000"),3,FALSE),0)</f>
        <v>14.700000000000001</v>
      </c>
      <c r="T95" s="17">
        <f ca="1">_xlfn.IFNA(VLOOKUP($A95,INDIRECT("'W"&amp;T$1&amp;"'!$A$3:$T$1000"),3,FALSE),0)</f>
        <v>0</v>
      </c>
      <c r="U95" s="16">
        <f t="shared" ca="1" si="6"/>
        <v>7</v>
      </c>
      <c r="V95" s="16">
        <f t="shared" ca="1" si="2"/>
        <v>255.09999999999994</v>
      </c>
      <c r="W95" s="16"/>
    </row>
    <row r="96" spans="1:23" x14ac:dyDescent="0.2">
      <c r="A96" s="16" t="s">
        <v>1312</v>
      </c>
      <c r="B96" s="16" t="str">
        <f t="shared" ca="1" si="3"/>
        <v>RB</v>
      </c>
      <c r="C96" s="17">
        <f ca="1">_xlfn.IFNA(VLOOKUP($A96,INDIRECT("'W"&amp;C$1&amp;"'!$A$3:$T$1000"),3,FALSE),0)</f>
        <v>10.8</v>
      </c>
      <c r="D96" s="17">
        <f ca="1">_xlfn.IFNA(VLOOKUP($A96,INDIRECT("'W"&amp;D$1&amp;"'!$A$3:$T$1000"),3,FALSE),0)</f>
        <v>14.5</v>
      </c>
      <c r="E96" s="17">
        <f ca="1">_xlfn.IFNA(VLOOKUP($A96,INDIRECT("'W"&amp;E$1&amp;"'!$A$3:$T$1000"),3,FALSE),0)</f>
        <v>26</v>
      </c>
      <c r="F96" s="17">
        <f ca="1">_xlfn.IFNA(VLOOKUP($A96,INDIRECT("'W"&amp;F$1&amp;"'!$A$3:$T$1000"),3,FALSE),0)</f>
        <v>18.3</v>
      </c>
      <c r="G96" s="17">
        <f ca="1">_xlfn.IFNA(VLOOKUP($A96,INDIRECT("'W"&amp;G$1&amp;"'!$A$3:$T$1000"),3,FALSE),0)</f>
        <v>0</v>
      </c>
      <c r="H96" s="17">
        <f ca="1">_xlfn.IFNA(VLOOKUP($A96,INDIRECT("'W"&amp;H$1&amp;"'!$A$3:$T$1000"),3,FALSE),0)</f>
        <v>0</v>
      </c>
      <c r="I96" s="17">
        <f ca="1">_xlfn.IFNA(VLOOKUP($A96,INDIRECT("'W"&amp;I$1&amp;"'!$A$3:$T$1000"),3,FALSE),0)</f>
        <v>0</v>
      </c>
      <c r="J96" s="17">
        <f ca="1">_xlfn.IFNA(VLOOKUP($A96,INDIRECT("'W"&amp;J$1&amp;"'!$A$3:$T$1000"),3,FALSE),0)</f>
        <v>18.2</v>
      </c>
      <c r="K96" s="17">
        <f ca="1">_xlfn.IFNA(VLOOKUP($A96,INDIRECT("'W"&amp;K$1&amp;"'!$A$3:$T$1000"),3,FALSE),0)</f>
        <v>7.4</v>
      </c>
      <c r="L96" s="17">
        <f ca="1">_xlfn.IFNA(VLOOKUP($A96,INDIRECT("'W"&amp;L$1&amp;"'!$A$3:$T$1000"),3,FALSE),0)</f>
        <v>13.200000000000001</v>
      </c>
      <c r="M96" s="17">
        <f ca="1">_xlfn.IFNA(VLOOKUP($A96,INDIRECT("'W"&amp;M$1&amp;"'!$A$3:$T$1000"),3,FALSE),0)</f>
        <v>6.5</v>
      </c>
      <c r="N96" s="17">
        <f ca="1">_xlfn.IFNA(VLOOKUP($A96,INDIRECT("'W"&amp;N$1&amp;"'!$A$3:$T$1000"),3,FALSE),0)</f>
        <v>3.5</v>
      </c>
      <c r="O96" s="17">
        <f ca="1">_xlfn.IFNA(VLOOKUP($A96,INDIRECT("'W"&amp;O$1&amp;"'!$A$3:$T$1000"),3,FALSE),0)</f>
        <v>16.8</v>
      </c>
      <c r="P96" s="17">
        <f ca="1">_xlfn.IFNA(VLOOKUP($A96,INDIRECT("'W"&amp;P$1&amp;"'!$A$3:$T$1000"),3,FALSE),0)</f>
        <v>0</v>
      </c>
      <c r="Q96" s="17">
        <f ca="1">_xlfn.IFNA(VLOOKUP($A96,INDIRECT("'W"&amp;Q$1&amp;"'!$A$3:$T$1000"),3,FALSE),0)</f>
        <v>9.6000000000000014</v>
      </c>
      <c r="R96" s="17">
        <f ca="1">_xlfn.IFNA(VLOOKUP($A96,INDIRECT("'W"&amp;R$1&amp;"'!$A$3:$T$1000"),3,FALSE),0)</f>
        <v>39.799999999999997</v>
      </c>
      <c r="S96" s="17">
        <f ca="1">_xlfn.IFNA(VLOOKUP($A96,INDIRECT("'W"&amp;S$1&amp;"'!$A$3:$T$1000"),3,FALSE),0)</f>
        <v>26.6</v>
      </c>
      <c r="T96" s="17">
        <f ca="1">_xlfn.IFNA(VLOOKUP($A96,INDIRECT("'W"&amp;T$1&amp;"'!$A$3:$T$1000"),3,FALSE),0)</f>
        <v>24.5</v>
      </c>
      <c r="U96" s="16">
        <f t="shared" ca="1" si="6"/>
        <v>7</v>
      </c>
      <c r="V96" s="16">
        <f t="shared" ca="1" si="2"/>
        <v>235.70000000000002</v>
      </c>
      <c r="W96" s="16"/>
    </row>
    <row r="97" spans="1:23" x14ac:dyDescent="0.2">
      <c r="A97" s="16" t="s">
        <v>1313</v>
      </c>
      <c r="B97" s="16" t="str">
        <f t="shared" ca="1" si="3"/>
        <v>RB</v>
      </c>
      <c r="C97" s="17">
        <f ca="1">_xlfn.IFNA(VLOOKUP($A97,INDIRECT("'W"&amp;C$1&amp;"'!$A$3:$T$1000"),3,FALSE),0)</f>
        <v>3.8000000000000003</v>
      </c>
      <c r="D97" s="17">
        <f ca="1">_xlfn.IFNA(VLOOKUP($A97,INDIRECT("'W"&amp;D$1&amp;"'!$A$3:$T$1000"),3,FALSE),0)</f>
        <v>3.1</v>
      </c>
      <c r="E97" s="17">
        <f ca="1">_xlfn.IFNA(VLOOKUP($A97,INDIRECT("'W"&amp;E$1&amp;"'!$A$3:$T$1000"),3,FALSE),0)</f>
        <v>7.9</v>
      </c>
      <c r="F97" s="17">
        <f ca="1">_xlfn.IFNA(VLOOKUP($A97,INDIRECT("'W"&amp;F$1&amp;"'!$A$3:$T$1000"),3,FALSE),0)</f>
        <v>22.2</v>
      </c>
      <c r="G97" s="17">
        <f ca="1">_xlfn.IFNA(VLOOKUP($A97,INDIRECT("'W"&amp;G$1&amp;"'!$A$3:$T$1000"),3,FALSE),0)</f>
        <v>14.900000000000002</v>
      </c>
      <c r="H97" s="17">
        <f ca="1">_xlfn.IFNA(VLOOKUP($A97,INDIRECT("'W"&amp;H$1&amp;"'!$A$3:$T$1000"),3,FALSE),0)</f>
        <v>13.4</v>
      </c>
      <c r="I97" s="17">
        <f ca="1">_xlfn.IFNA(VLOOKUP($A97,INDIRECT("'W"&amp;I$1&amp;"'!$A$3:$T$1000"),3,FALSE),0)</f>
        <v>6.3000000000000007</v>
      </c>
      <c r="J97" s="17">
        <f ca="1">_xlfn.IFNA(VLOOKUP($A97,INDIRECT("'W"&amp;J$1&amp;"'!$A$3:$T$1000"),3,FALSE),0)</f>
        <v>10.399999999999999</v>
      </c>
      <c r="K97" s="17">
        <f ca="1">_xlfn.IFNA(VLOOKUP($A97,INDIRECT("'W"&amp;K$1&amp;"'!$A$3:$T$1000"),3,FALSE),0)</f>
        <v>24.2</v>
      </c>
      <c r="L97" s="17">
        <f ca="1">_xlfn.IFNA(VLOOKUP($A97,INDIRECT("'W"&amp;L$1&amp;"'!$A$3:$T$1000"),3,FALSE),0)</f>
        <v>17.899999999999999</v>
      </c>
      <c r="M97" s="17">
        <f ca="1">_xlfn.IFNA(VLOOKUP($A97,INDIRECT("'W"&amp;M$1&amp;"'!$A$3:$T$1000"),3,FALSE),0)</f>
        <v>16.8</v>
      </c>
      <c r="N97" s="17">
        <f ca="1">_xlfn.IFNA(VLOOKUP($A97,INDIRECT("'W"&amp;N$1&amp;"'!$A$3:$T$1000"),3,FALSE),0)</f>
        <v>0</v>
      </c>
      <c r="O97" s="17">
        <f ca="1">_xlfn.IFNA(VLOOKUP($A97,INDIRECT("'W"&amp;O$1&amp;"'!$A$3:$T$1000"),3,FALSE),0)</f>
        <v>17.5</v>
      </c>
      <c r="P97" s="17">
        <f ca="1">_xlfn.IFNA(VLOOKUP($A97,INDIRECT("'W"&amp;P$1&amp;"'!$A$3:$T$1000"),3,FALSE),0)</f>
        <v>21.3</v>
      </c>
      <c r="Q97" s="17">
        <f ca="1">_xlfn.IFNA(VLOOKUP($A97,INDIRECT("'W"&amp;Q$1&amp;"'!$A$3:$T$1000"),3,FALSE),0)</f>
        <v>24.800000000000004</v>
      </c>
      <c r="R97" s="17">
        <f ca="1">_xlfn.IFNA(VLOOKUP($A97,INDIRECT("'W"&amp;R$1&amp;"'!$A$3:$T$1000"),3,FALSE),0)</f>
        <v>12.4</v>
      </c>
      <c r="S97" s="17">
        <f ca="1">_xlfn.IFNA(VLOOKUP($A97,INDIRECT("'W"&amp;S$1&amp;"'!$A$3:$T$1000"),3,FALSE),0)</f>
        <v>11.1</v>
      </c>
      <c r="T97" s="17">
        <f ca="1">_xlfn.IFNA(VLOOKUP($A97,INDIRECT("'W"&amp;T$1&amp;"'!$A$3:$T$1000"),3,FALSE),0)</f>
        <v>0</v>
      </c>
      <c r="U97" s="16">
        <f t="shared" ca="1" si="6"/>
        <v>7</v>
      </c>
      <c r="V97" s="16">
        <f t="shared" ca="1" si="2"/>
        <v>228.00000000000003</v>
      </c>
      <c r="W97" s="16"/>
    </row>
    <row r="98" spans="1:23" x14ac:dyDescent="0.2">
      <c r="A98" s="16" t="s">
        <v>1314</v>
      </c>
      <c r="B98" s="16" t="str">
        <f t="shared" ca="1" si="3"/>
        <v>RB</v>
      </c>
      <c r="C98" s="17">
        <f ca="1">_xlfn.IFNA(VLOOKUP($A98,INDIRECT("'W"&amp;C$1&amp;"'!$A$3:$T$1000"),3,FALSE),0)</f>
        <v>1.4000000000000001</v>
      </c>
      <c r="D98" s="17">
        <f ca="1">_xlfn.IFNA(VLOOKUP($A98,INDIRECT("'W"&amp;D$1&amp;"'!$A$3:$T$1000"),3,FALSE),0)</f>
        <v>9.6000000000000014</v>
      </c>
      <c r="E98" s="17">
        <f ca="1">_xlfn.IFNA(VLOOKUP($A98,INDIRECT("'W"&amp;E$1&amp;"'!$A$3:$T$1000"),3,FALSE),0)</f>
        <v>25.4</v>
      </c>
      <c r="F98" s="17">
        <f ca="1">_xlfn.IFNA(VLOOKUP($A98,INDIRECT("'W"&amp;F$1&amp;"'!$A$3:$T$1000"),3,FALSE),0)</f>
        <v>20.099999999999998</v>
      </c>
      <c r="G98" s="17">
        <f ca="1">_xlfn.IFNA(VLOOKUP($A98,INDIRECT("'W"&amp;G$1&amp;"'!$A$3:$T$1000"),3,FALSE),0)</f>
        <v>15.500000000000004</v>
      </c>
      <c r="H98" s="17">
        <f ca="1">_xlfn.IFNA(VLOOKUP($A98,INDIRECT("'W"&amp;H$1&amp;"'!$A$3:$T$1000"),3,FALSE),0)</f>
        <v>12.8</v>
      </c>
      <c r="I98" s="17">
        <f ca="1">_xlfn.IFNA(VLOOKUP($A98,INDIRECT("'W"&amp;I$1&amp;"'!$A$3:$T$1000"),3,FALSE),0)</f>
        <v>11.2</v>
      </c>
      <c r="J98" s="17">
        <f ca="1">_xlfn.IFNA(VLOOKUP($A98,INDIRECT("'W"&amp;J$1&amp;"'!$A$3:$T$1000"),3,FALSE),0)</f>
        <v>8.1000000000000014</v>
      </c>
      <c r="K98" s="17">
        <f ca="1">_xlfn.IFNA(VLOOKUP($A98,INDIRECT("'W"&amp;K$1&amp;"'!$A$3:$T$1000"),3,FALSE),0)</f>
        <v>20.2</v>
      </c>
      <c r="L98" s="17">
        <f ca="1">_xlfn.IFNA(VLOOKUP($A98,INDIRECT("'W"&amp;L$1&amp;"'!$A$3:$T$1000"),3,FALSE),0)</f>
        <v>22.900000000000002</v>
      </c>
      <c r="M98" s="17">
        <f ca="1">_xlfn.IFNA(VLOOKUP($A98,INDIRECT("'W"&amp;M$1&amp;"'!$A$3:$T$1000"),3,FALSE),0)</f>
        <v>0</v>
      </c>
      <c r="N98" s="17">
        <f ca="1">_xlfn.IFNA(VLOOKUP($A98,INDIRECT("'W"&amp;N$1&amp;"'!$A$3:$T$1000"),3,FALSE),0)</f>
        <v>14.5</v>
      </c>
      <c r="O98" s="17">
        <f ca="1">_xlfn.IFNA(VLOOKUP($A98,INDIRECT("'W"&amp;O$1&amp;"'!$A$3:$T$1000"),3,FALSE),0)</f>
        <v>2.2999999999999998</v>
      </c>
      <c r="P98" s="17">
        <f ca="1">_xlfn.IFNA(VLOOKUP($A98,INDIRECT("'W"&amp;P$1&amp;"'!$A$3:$T$1000"),3,FALSE),0)</f>
        <v>18.700000000000003</v>
      </c>
      <c r="Q98" s="17">
        <f ca="1">_xlfn.IFNA(VLOOKUP($A98,INDIRECT("'W"&amp;Q$1&amp;"'!$A$3:$T$1000"),3,FALSE),0)</f>
        <v>6.9</v>
      </c>
      <c r="R98" s="17">
        <f ca="1">_xlfn.IFNA(VLOOKUP($A98,INDIRECT("'W"&amp;R$1&amp;"'!$A$3:$T$1000"),3,FALSE),0)</f>
        <v>30.500000000000004</v>
      </c>
      <c r="S98" s="17">
        <f ca="1">_xlfn.IFNA(VLOOKUP($A98,INDIRECT("'W"&amp;S$1&amp;"'!$A$3:$T$1000"),3,FALSE),0)</f>
        <v>0</v>
      </c>
      <c r="T98" s="17">
        <f ca="1">_xlfn.IFNA(VLOOKUP($A98,INDIRECT("'W"&amp;T$1&amp;"'!$A$3:$T$1000"),3,FALSE),0)</f>
        <v>0</v>
      </c>
      <c r="U98" s="16">
        <f t="shared" ca="1" si="6"/>
        <v>7</v>
      </c>
      <c r="V98" s="16">
        <f t="shared" ca="1" si="2"/>
        <v>220.1</v>
      </c>
      <c r="W98" s="16"/>
    </row>
    <row r="99" spans="1:23" x14ac:dyDescent="0.2">
      <c r="A99" s="16" t="s">
        <v>1315</v>
      </c>
      <c r="B99" s="16" t="str">
        <f t="shared" ca="1" si="3"/>
        <v>RB</v>
      </c>
      <c r="C99" s="17">
        <f ca="1">_xlfn.IFNA(VLOOKUP($A99,INDIRECT("'W"&amp;C$1&amp;"'!$A$3:$T$1000"),3,FALSE),0)</f>
        <v>17.899999999999999</v>
      </c>
      <c r="D99" s="17">
        <f ca="1">_xlfn.IFNA(VLOOKUP($A99,INDIRECT("'W"&amp;D$1&amp;"'!$A$3:$T$1000"),3,FALSE),0)</f>
        <v>7.3000000000000007</v>
      </c>
      <c r="E99" s="17">
        <f ca="1">_xlfn.IFNA(VLOOKUP($A99,INDIRECT("'W"&amp;E$1&amp;"'!$A$3:$T$1000"),3,FALSE),0)</f>
        <v>23.3</v>
      </c>
      <c r="F99" s="17">
        <f ca="1">_xlfn.IFNA(VLOOKUP($A99,INDIRECT("'W"&amp;F$1&amp;"'!$A$3:$T$1000"),3,FALSE),0)</f>
        <v>15.900000000000002</v>
      </c>
      <c r="G99" s="17">
        <f ca="1">_xlfn.IFNA(VLOOKUP($A99,INDIRECT("'W"&amp;G$1&amp;"'!$A$3:$T$1000"),3,FALSE),0)</f>
        <v>5.8000000000000007</v>
      </c>
      <c r="H99" s="17">
        <f ca="1">_xlfn.IFNA(VLOOKUP($A99,INDIRECT("'W"&amp;H$1&amp;"'!$A$3:$T$1000"),3,FALSE),0)</f>
        <v>0</v>
      </c>
      <c r="I99" s="17">
        <f ca="1">_xlfn.IFNA(VLOOKUP($A99,INDIRECT("'W"&amp;I$1&amp;"'!$A$3:$T$1000"),3,FALSE),0)</f>
        <v>19.100000000000001</v>
      </c>
      <c r="J99" s="17">
        <f ca="1">_xlfn.IFNA(VLOOKUP($A99,INDIRECT("'W"&amp;J$1&amp;"'!$A$3:$T$1000"),3,FALSE),0)</f>
        <v>10.5</v>
      </c>
      <c r="K99" s="17">
        <f ca="1">_xlfn.IFNA(VLOOKUP($A99,INDIRECT("'W"&amp;K$1&amp;"'!$A$3:$T$1000"),3,FALSE),0)</f>
        <v>10.200000000000001</v>
      </c>
      <c r="L99" s="17">
        <f ca="1">_xlfn.IFNA(VLOOKUP($A99,INDIRECT("'W"&amp;L$1&amp;"'!$A$3:$T$1000"),3,FALSE),0)</f>
        <v>11.100000000000001</v>
      </c>
      <c r="M99" s="17">
        <f ca="1">_xlfn.IFNA(VLOOKUP($A99,INDIRECT("'W"&amp;M$1&amp;"'!$A$3:$T$1000"),3,FALSE),0)</f>
        <v>4.8000000000000007</v>
      </c>
      <c r="N99" s="17">
        <f ca="1">_xlfn.IFNA(VLOOKUP($A99,INDIRECT("'W"&amp;N$1&amp;"'!$A$3:$T$1000"),3,FALSE),0)</f>
        <v>18.400000000000002</v>
      </c>
      <c r="O99" s="17">
        <f ca="1">_xlfn.IFNA(VLOOKUP($A99,INDIRECT("'W"&amp;O$1&amp;"'!$A$3:$T$1000"),3,FALSE),0)</f>
        <v>8.3000000000000007</v>
      </c>
      <c r="P99" s="17">
        <f ca="1">_xlfn.IFNA(VLOOKUP($A99,INDIRECT("'W"&amp;P$1&amp;"'!$A$3:$T$1000"),3,FALSE),0)</f>
        <v>15.4</v>
      </c>
      <c r="Q99" s="17">
        <f ca="1">_xlfn.IFNA(VLOOKUP($A99,INDIRECT("'W"&amp;Q$1&amp;"'!$A$3:$T$1000"),3,FALSE),0)</f>
        <v>17.600000000000001</v>
      </c>
      <c r="R99" s="17">
        <f ca="1">_xlfn.IFNA(VLOOKUP($A99,INDIRECT("'W"&amp;R$1&amp;"'!$A$3:$T$1000"),3,FALSE),0)</f>
        <v>10.799999999999999</v>
      </c>
      <c r="S99" s="17">
        <f ca="1">_xlfn.IFNA(VLOOKUP($A99,INDIRECT("'W"&amp;S$1&amp;"'!$A$3:$T$1000"),3,FALSE),0)</f>
        <v>9.6999999999999993</v>
      </c>
      <c r="T99" s="17">
        <f ca="1">_xlfn.IFNA(VLOOKUP($A99,INDIRECT("'W"&amp;T$1&amp;"'!$A$3:$T$1000"),3,FALSE),0)</f>
        <v>10</v>
      </c>
      <c r="U99" s="16">
        <f t="shared" ca="1" si="6"/>
        <v>7</v>
      </c>
      <c r="V99" s="16">
        <f t="shared" ca="1" si="2"/>
        <v>216.10000000000002</v>
      </c>
      <c r="W99" s="16"/>
    </row>
    <row r="100" spans="1:23" x14ac:dyDescent="0.2">
      <c r="A100" s="16" t="s">
        <v>1316</v>
      </c>
      <c r="B100" s="16" t="str">
        <f t="shared" ca="1" si="3"/>
        <v>RB</v>
      </c>
      <c r="C100" s="17">
        <f ca="1">_xlfn.IFNA(VLOOKUP($A100,INDIRECT("'W"&amp;C$1&amp;"'!$A$3:$T$1000"),3,FALSE),0)</f>
        <v>15.8</v>
      </c>
      <c r="D100" s="17">
        <f ca="1">_xlfn.IFNA(VLOOKUP($A100,INDIRECT("'W"&amp;D$1&amp;"'!$A$3:$T$1000"),3,FALSE),0)</f>
        <v>20.9</v>
      </c>
      <c r="E100" s="17">
        <f ca="1">_xlfn.IFNA(VLOOKUP($A100,INDIRECT("'W"&amp;E$1&amp;"'!$A$3:$T$1000"),3,FALSE),0)</f>
        <v>16.3</v>
      </c>
      <c r="F100" s="17">
        <f ca="1">_xlfn.IFNA(VLOOKUP($A100,INDIRECT("'W"&amp;F$1&amp;"'!$A$3:$T$1000"),3,FALSE),0)</f>
        <v>2.8</v>
      </c>
      <c r="G100" s="17">
        <f ca="1">_xlfn.IFNA(VLOOKUP($A100,INDIRECT("'W"&amp;G$1&amp;"'!$A$3:$T$1000"),3,FALSE),0)</f>
        <v>5.2</v>
      </c>
      <c r="H100" s="17">
        <f ca="1">_xlfn.IFNA(VLOOKUP($A100,INDIRECT("'W"&amp;H$1&amp;"'!$A$3:$T$1000"),3,FALSE),0)</f>
        <v>19.400000000000002</v>
      </c>
      <c r="I100" s="17">
        <f ca="1">_xlfn.IFNA(VLOOKUP($A100,INDIRECT("'W"&amp;I$1&amp;"'!$A$3:$T$1000"),3,FALSE),0)</f>
        <v>23.1</v>
      </c>
      <c r="J100" s="17">
        <f ca="1">_xlfn.IFNA(VLOOKUP($A100,INDIRECT("'W"&amp;J$1&amp;"'!$A$3:$T$1000"),3,FALSE),0)</f>
        <v>9.4</v>
      </c>
      <c r="K100" s="17">
        <f ca="1">_xlfn.IFNA(VLOOKUP($A100,INDIRECT("'W"&amp;K$1&amp;"'!$A$3:$T$1000"),3,FALSE),0)</f>
        <v>9.5</v>
      </c>
      <c r="L100" s="17">
        <f ca="1">_xlfn.IFNA(VLOOKUP($A100,INDIRECT("'W"&amp;L$1&amp;"'!$A$3:$T$1000"),3,FALSE),0)</f>
        <v>10.3</v>
      </c>
      <c r="M100" s="17">
        <f ca="1">_xlfn.IFNA(VLOOKUP($A100,INDIRECT("'W"&amp;M$1&amp;"'!$A$3:$T$1000"),3,FALSE),0)</f>
        <v>27.6</v>
      </c>
      <c r="N100" s="17">
        <f ca="1">_xlfn.IFNA(VLOOKUP($A100,INDIRECT("'W"&amp;N$1&amp;"'!$A$3:$T$1000"),3,FALSE),0)</f>
        <v>0</v>
      </c>
      <c r="O100" s="17">
        <f ca="1">_xlfn.IFNA(VLOOKUP($A100,INDIRECT("'W"&amp;O$1&amp;"'!$A$3:$T$1000"),3,FALSE),0)</f>
        <v>6</v>
      </c>
      <c r="P100" s="17">
        <f ca="1">_xlfn.IFNA(VLOOKUP($A100,INDIRECT("'W"&amp;P$1&amp;"'!$A$3:$T$1000"),3,FALSE),0)</f>
        <v>0</v>
      </c>
      <c r="Q100" s="17">
        <f ca="1">_xlfn.IFNA(VLOOKUP($A100,INDIRECT("'W"&amp;Q$1&amp;"'!$A$3:$T$1000"),3,FALSE),0)</f>
        <v>12.1</v>
      </c>
      <c r="R100" s="17">
        <f ca="1">_xlfn.IFNA(VLOOKUP($A100,INDIRECT("'W"&amp;R$1&amp;"'!$A$3:$T$1000"),3,FALSE),0)</f>
        <v>11.5</v>
      </c>
      <c r="S100" s="17">
        <f ca="1">_xlfn.IFNA(VLOOKUP($A100,INDIRECT("'W"&amp;S$1&amp;"'!$A$3:$T$1000"),3,FALSE),0)</f>
        <v>5.8</v>
      </c>
      <c r="T100" s="17">
        <f ca="1">_xlfn.IFNA(VLOOKUP($A100,INDIRECT("'W"&amp;T$1&amp;"'!$A$3:$T$1000"),3,FALSE),0)</f>
        <v>16.7</v>
      </c>
      <c r="U100" s="16">
        <f t="shared" ca="1" si="6"/>
        <v>7</v>
      </c>
      <c r="V100" s="16">
        <f t="shared" ca="1" si="2"/>
        <v>212.4</v>
      </c>
      <c r="W100" s="16"/>
    </row>
    <row r="101" spans="1:23" x14ac:dyDescent="0.2">
      <c r="A101" s="16" t="s">
        <v>1317</v>
      </c>
      <c r="B101" s="16" t="str">
        <f t="shared" ca="1" si="3"/>
        <v>RB</v>
      </c>
      <c r="C101" s="17">
        <f ca="1">_xlfn.IFNA(VLOOKUP($A101,INDIRECT("'W"&amp;C$1&amp;"'!$A$3:$T$1000"),3,FALSE),0)</f>
        <v>7.3000000000000007</v>
      </c>
      <c r="D101" s="17">
        <f ca="1">_xlfn.IFNA(VLOOKUP($A101,INDIRECT("'W"&amp;D$1&amp;"'!$A$3:$T$1000"),3,FALSE),0)</f>
        <v>0</v>
      </c>
      <c r="E101" s="17">
        <f ca="1">_xlfn.IFNA(VLOOKUP($A101,INDIRECT("'W"&amp;E$1&amp;"'!$A$3:$T$1000"),3,FALSE),0)</f>
        <v>0.9</v>
      </c>
      <c r="F101" s="17">
        <f ca="1">_xlfn.IFNA(VLOOKUP($A101,INDIRECT("'W"&amp;F$1&amp;"'!$A$3:$T$1000"),3,FALSE),0)</f>
        <v>9</v>
      </c>
      <c r="G101" s="17">
        <f ca="1">_xlfn.IFNA(VLOOKUP($A101,INDIRECT("'W"&amp;G$1&amp;"'!$A$3:$T$1000"),3,FALSE),0)</f>
        <v>25.400000000000002</v>
      </c>
      <c r="H101" s="17">
        <f ca="1">_xlfn.IFNA(VLOOKUP($A101,INDIRECT("'W"&amp;H$1&amp;"'!$A$3:$T$1000"),3,FALSE),0)</f>
        <v>2.4000000000000004</v>
      </c>
      <c r="I101" s="17">
        <f ca="1">_xlfn.IFNA(VLOOKUP($A101,INDIRECT("'W"&amp;I$1&amp;"'!$A$3:$T$1000"),3,FALSE),0)</f>
        <v>23.8</v>
      </c>
      <c r="J101" s="17">
        <f ca="1">_xlfn.IFNA(VLOOKUP($A101,INDIRECT("'W"&amp;J$1&amp;"'!$A$3:$T$1000"),3,FALSE),0)</f>
        <v>9.6000000000000014</v>
      </c>
      <c r="K101" s="17">
        <f ca="1">_xlfn.IFNA(VLOOKUP($A101,INDIRECT("'W"&amp;K$1&amp;"'!$A$3:$T$1000"),3,FALSE),0)</f>
        <v>2.2000000000000002</v>
      </c>
      <c r="L101" s="17">
        <f ca="1">_xlfn.IFNA(VLOOKUP($A101,INDIRECT("'W"&amp;L$1&amp;"'!$A$3:$T$1000"),3,FALSE),0)</f>
        <v>0.4</v>
      </c>
      <c r="M101" s="17">
        <f ca="1">_xlfn.IFNA(VLOOKUP($A101,INDIRECT("'W"&amp;M$1&amp;"'!$A$3:$T$1000"),3,FALSE),0)</f>
        <v>0</v>
      </c>
      <c r="N101" s="17">
        <f ca="1">_xlfn.IFNA(VLOOKUP($A101,INDIRECT("'W"&amp;N$1&amp;"'!$A$3:$T$1000"),3,FALSE),0)</f>
        <v>0</v>
      </c>
      <c r="O101" s="17">
        <f ca="1">_xlfn.IFNA(VLOOKUP($A101,INDIRECT("'W"&amp;O$1&amp;"'!$A$3:$T$1000"),3,FALSE),0)</f>
        <v>4</v>
      </c>
      <c r="P101" s="17">
        <f ca="1">_xlfn.IFNA(VLOOKUP($A101,INDIRECT("'W"&amp;P$1&amp;"'!$A$3:$T$1000"),3,FALSE),0)</f>
        <v>12.7</v>
      </c>
      <c r="Q101" s="17">
        <f ca="1">_xlfn.IFNA(VLOOKUP($A101,INDIRECT("'W"&amp;Q$1&amp;"'!$A$3:$T$1000"),3,FALSE),0)</f>
        <v>4.2</v>
      </c>
      <c r="R101" s="17">
        <f ca="1">_xlfn.IFNA(VLOOKUP($A101,INDIRECT("'W"&amp;R$1&amp;"'!$A$3:$T$1000"),3,FALSE),0)</f>
        <v>9.6</v>
      </c>
      <c r="S101" s="17">
        <f ca="1">_xlfn.IFNA(VLOOKUP($A101,INDIRECT("'W"&amp;S$1&amp;"'!$A$3:$T$1000"),3,FALSE),0)</f>
        <v>3.3000000000000003</v>
      </c>
      <c r="T101" s="17">
        <f ca="1">_xlfn.IFNA(VLOOKUP($A101,INDIRECT("'W"&amp;T$1&amp;"'!$A$3:$T$1000"),3,FALSE),0)</f>
        <v>10.700000000000001</v>
      </c>
      <c r="U101" s="16">
        <f ca="1">COUNTIF(C101:T101,"&gt; 9")</f>
        <v>6</v>
      </c>
      <c r="V101" s="16">
        <f t="shared" ca="1" si="2"/>
        <v>125.50000000000001</v>
      </c>
      <c r="W101" s="16"/>
    </row>
    <row r="102" spans="1:23" x14ac:dyDescent="0.2">
      <c r="A102" s="16" t="s">
        <v>1318</v>
      </c>
      <c r="B102" s="16" t="str">
        <f t="shared" ca="1" si="3"/>
        <v>RB</v>
      </c>
      <c r="C102" s="17">
        <f ca="1">_xlfn.IFNA(VLOOKUP($A102,INDIRECT("'W"&amp;C$1&amp;"'!$A$3:$T$1000"),3,FALSE),0)</f>
        <v>0</v>
      </c>
      <c r="D102" s="17">
        <f ca="1">_xlfn.IFNA(VLOOKUP($A102,INDIRECT("'W"&amp;D$1&amp;"'!$A$3:$T$1000"),3,FALSE),0)</f>
        <v>1.2000000000000002</v>
      </c>
      <c r="E102" s="17">
        <f ca="1">_xlfn.IFNA(VLOOKUP($A102,INDIRECT("'W"&amp;E$1&amp;"'!$A$3:$T$1000"),3,FALSE),0)</f>
        <v>2.2999999999999998</v>
      </c>
      <c r="F102" s="17">
        <f ca="1">_xlfn.IFNA(VLOOKUP($A102,INDIRECT("'W"&amp;F$1&amp;"'!$A$3:$T$1000"),3,FALSE),0)</f>
        <v>0</v>
      </c>
      <c r="G102" s="17">
        <f ca="1">_xlfn.IFNA(VLOOKUP($A102,INDIRECT("'W"&amp;G$1&amp;"'!$A$3:$T$1000"),3,FALSE),0)</f>
        <v>12.6</v>
      </c>
      <c r="H102" s="17">
        <f ca="1">_xlfn.IFNA(VLOOKUP($A102,INDIRECT("'W"&amp;H$1&amp;"'!$A$3:$T$1000"),3,FALSE),0)</f>
        <v>3.3000000000000007</v>
      </c>
      <c r="I102" s="17">
        <f ca="1">_xlfn.IFNA(VLOOKUP($A102,INDIRECT("'W"&amp;I$1&amp;"'!$A$3:$T$1000"),3,FALSE),0)</f>
        <v>0</v>
      </c>
      <c r="J102" s="17">
        <f ca="1">_xlfn.IFNA(VLOOKUP($A102,INDIRECT("'W"&amp;J$1&amp;"'!$A$3:$T$1000"),3,FALSE),0)</f>
        <v>1.6</v>
      </c>
      <c r="K102" s="17">
        <f ca="1">_xlfn.IFNA(VLOOKUP($A102,INDIRECT("'W"&amp;K$1&amp;"'!$A$3:$T$1000"),3,FALSE),0)</f>
        <v>4.1000000000000005</v>
      </c>
      <c r="L102" s="17">
        <f ca="1">_xlfn.IFNA(VLOOKUP($A102,INDIRECT("'W"&amp;L$1&amp;"'!$A$3:$T$1000"),3,FALSE),0)</f>
        <v>0</v>
      </c>
      <c r="M102" s="17">
        <f ca="1">_xlfn.IFNA(VLOOKUP($A102,INDIRECT("'W"&amp;M$1&amp;"'!$A$3:$T$1000"),3,FALSE),0)</f>
        <v>9.1999999999999993</v>
      </c>
      <c r="N102" s="17">
        <f ca="1">_xlfn.IFNA(VLOOKUP($A102,INDIRECT("'W"&amp;N$1&amp;"'!$A$3:$T$1000"),3,FALSE),0)</f>
        <v>15</v>
      </c>
      <c r="O102" s="17">
        <f ca="1">_xlfn.IFNA(VLOOKUP($A102,INDIRECT("'W"&amp;O$1&amp;"'!$A$3:$T$1000"),3,FALSE),0)</f>
        <v>6.3000000000000007</v>
      </c>
      <c r="P102" s="17">
        <f ca="1">_xlfn.IFNA(VLOOKUP($A102,INDIRECT("'W"&amp;P$1&amp;"'!$A$3:$T$1000"),3,FALSE),0)</f>
        <v>0.29999999999999993</v>
      </c>
      <c r="Q102" s="17">
        <f ca="1">_xlfn.IFNA(VLOOKUP($A102,INDIRECT("'W"&amp;Q$1&amp;"'!$A$3:$T$1000"),3,FALSE),0)</f>
        <v>16.100000000000001</v>
      </c>
      <c r="R102" s="17">
        <f ca="1">_xlfn.IFNA(VLOOKUP($A102,INDIRECT("'W"&amp;R$1&amp;"'!$A$3:$T$1000"),3,FALSE),0)</f>
        <v>17</v>
      </c>
      <c r="S102" s="17">
        <f ca="1">_xlfn.IFNA(VLOOKUP($A102,INDIRECT("'W"&amp;S$1&amp;"'!$A$3:$T$1000"),3,FALSE),0)</f>
        <v>16.2</v>
      </c>
      <c r="T102" s="17">
        <f ca="1">_xlfn.IFNA(VLOOKUP($A102,INDIRECT("'W"&amp;T$1&amp;"'!$A$3:$T$1000"),3,FALSE),0)</f>
        <v>0</v>
      </c>
      <c r="U102" s="16">
        <f ca="1">COUNTIF(C102:T102,"&gt; 7")</f>
        <v>6</v>
      </c>
      <c r="V102" s="16">
        <f t="shared" ca="1" si="2"/>
        <v>105.2</v>
      </c>
      <c r="W102" s="16"/>
    </row>
    <row r="103" spans="1:23" x14ac:dyDescent="0.2">
      <c r="A103" s="16" t="s">
        <v>1319</v>
      </c>
      <c r="B103" s="16" t="str">
        <f t="shared" ca="1" si="3"/>
        <v>RB</v>
      </c>
      <c r="C103" s="17">
        <f ca="1">_xlfn.IFNA(VLOOKUP($A103,INDIRECT("'W"&amp;C$1&amp;"'!$A$3:$T$1000"),3,FALSE),0)</f>
        <v>15.799999999999999</v>
      </c>
      <c r="D103" s="17">
        <f ca="1">_xlfn.IFNA(VLOOKUP($A103,INDIRECT("'W"&amp;D$1&amp;"'!$A$3:$T$1000"),3,FALSE),0)</f>
        <v>15</v>
      </c>
      <c r="E103" s="17">
        <f ca="1">_xlfn.IFNA(VLOOKUP($A103,INDIRECT("'W"&amp;E$1&amp;"'!$A$3:$T$1000"),3,FALSE),0)</f>
        <v>19.7</v>
      </c>
      <c r="F103" s="17">
        <f ca="1">_xlfn.IFNA(VLOOKUP($A103,INDIRECT("'W"&amp;F$1&amp;"'!$A$3:$T$1000"),3,FALSE),0)</f>
        <v>14.5</v>
      </c>
      <c r="G103" s="17">
        <f ca="1">_xlfn.IFNA(VLOOKUP($A103,INDIRECT("'W"&amp;G$1&amp;"'!$A$3:$T$1000"),3,FALSE),0)</f>
        <v>0</v>
      </c>
      <c r="H103" s="17">
        <f ca="1">_xlfn.IFNA(VLOOKUP($A103,INDIRECT("'W"&amp;H$1&amp;"'!$A$3:$T$1000"),3,FALSE),0)</f>
        <v>20.5</v>
      </c>
      <c r="I103" s="17">
        <f ca="1">_xlfn.IFNA(VLOOKUP($A103,INDIRECT("'W"&amp;I$1&amp;"'!$A$3:$T$1000"),3,FALSE),0)</f>
        <v>6.5</v>
      </c>
      <c r="J103" s="17">
        <f ca="1">_xlfn.IFNA(VLOOKUP($A103,INDIRECT("'W"&amp;J$1&amp;"'!$A$3:$T$1000"),3,FALSE),0)</f>
        <v>14.42</v>
      </c>
      <c r="K103" s="17">
        <f ca="1">_xlfn.IFNA(VLOOKUP($A103,INDIRECT("'W"&amp;K$1&amp;"'!$A$3:$T$1000"),3,FALSE),0)</f>
        <v>11.100000000000001</v>
      </c>
      <c r="L103" s="17">
        <f ca="1">_xlfn.IFNA(VLOOKUP($A103,INDIRECT("'W"&amp;L$1&amp;"'!$A$3:$T$1000"),3,FALSE),0)</f>
        <v>12.1</v>
      </c>
      <c r="M103" s="17">
        <f ca="1">_xlfn.IFNA(VLOOKUP($A103,INDIRECT("'W"&amp;M$1&amp;"'!$A$3:$T$1000"),3,FALSE),0)</f>
        <v>23</v>
      </c>
      <c r="N103" s="17">
        <f ca="1">_xlfn.IFNA(VLOOKUP($A103,INDIRECT("'W"&amp;N$1&amp;"'!$A$3:$T$1000"),3,FALSE),0)</f>
        <v>14.799999999999999</v>
      </c>
      <c r="O103" s="17">
        <f ca="1">_xlfn.IFNA(VLOOKUP($A103,INDIRECT("'W"&amp;O$1&amp;"'!$A$3:$T$1000"),3,FALSE),0)</f>
        <v>13.9</v>
      </c>
      <c r="P103" s="17">
        <f ca="1">_xlfn.IFNA(VLOOKUP($A103,INDIRECT("'W"&amp;P$1&amp;"'!$A$3:$T$1000"),3,FALSE),0)</f>
        <v>16.900000000000002</v>
      </c>
      <c r="Q103" s="17">
        <f ca="1">_xlfn.IFNA(VLOOKUP($A103,INDIRECT("'W"&amp;Q$1&amp;"'!$A$3:$T$1000"),3,FALSE),0)</f>
        <v>5.5</v>
      </c>
      <c r="R103" s="17">
        <f ca="1">_xlfn.IFNA(VLOOKUP($A103,INDIRECT("'W"&amp;R$1&amp;"'!$A$3:$T$1000"),3,FALSE),0)</f>
        <v>0</v>
      </c>
      <c r="S103" s="17">
        <f ca="1">_xlfn.IFNA(VLOOKUP($A103,INDIRECT("'W"&amp;S$1&amp;"'!$A$3:$T$1000"),3,FALSE),0)</f>
        <v>0</v>
      </c>
      <c r="T103" s="17">
        <f ca="1">_xlfn.IFNA(VLOOKUP($A103,INDIRECT("'W"&amp;T$1&amp;"'!$A$3:$T$1000"),3,FALSE),0)</f>
        <v>0</v>
      </c>
      <c r="U103" s="16">
        <f t="shared" ref="U103:U107" ca="1" si="7">COUNTIF(C103:T103,"&gt; 15")</f>
        <v>5</v>
      </c>
      <c r="V103" s="16">
        <f t="shared" ca="1" si="2"/>
        <v>203.72000000000003</v>
      </c>
      <c r="W103" s="16"/>
    </row>
    <row r="104" spans="1:23" x14ac:dyDescent="0.2">
      <c r="A104" s="16" t="s">
        <v>1320</v>
      </c>
      <c r="B104" s="16" t="str">
        <f t="shared" ca="1" si="3"/>
        <v>RB</v>
      </c>
      <c r="C104" s="17">
        <f ca="1">_xlfn.IFNA(VLOOKUP($A104,INDIRECT("'W"&amp;C$1&amp;"'!$A$3:$T$1000"),3,FALSE),0)</f>
        <v>5</v>
      </c>
      <c r="D104" s="17">
        <f ca="1">_xlfn.IFNA(VLOOKUP($A104,INDIRECT("'W"&amp;D$1&amp;"'!$A$3:$T$1000"),3,FALSE),0)</f>
        <v>6.2</v>
      </c>
      <c r="E104" s="17">
        <f ca="1">_xlfn.IFNA(VLOOKUP($A104,INDIRECT("'W"&amp;E$1&amp;"'!$A$3:$T$1000"),3,FALSE),0)</f>
        <v>5.2</v>
      </c>
      <c r="F104" s="17">
        <f ca="1">_xlfn.IFNA(VLOOKUP($A104,INDIRECT("'W"&amp;F$1&amp;"'!$A$3:$T$1000"),3,FALSE),0)</f>
        <v>26</v>
      </c>
      <c r="G104" s="17">
        <f ca="1">_xlfn.IFNA(VLOOKUP($A104,INDIRECT("'W"&amp;G$1&amp;"'!$A$3:$T$1000"),3,FALSE),0)</f>
        <v>19</v>
      </c>
      <c r="H104" s="17">
        <f ca="1">_xlfn.IFNA(VLOOKUP($A104,INDIRECT("'W"&amp;H$1&amp;"'!$A$3:$T$1000"),3,FALSE),0)</f>
        <v>19.900000000000002</v>
      </c>
      <c r="I104" s="17">
        <f ca="1">_xlfn.IFNA(VLOOKUP($A104,INDIRECT("'W"&amp;I$1&amp;"'!$A$3:$T$1000"),3,FALSE),0)</f>
        <v>0</v>
      </c>
      <c r="J104" s="17">
        <f ca="1">_xlfn.IFNA(VLOOKUP($A104,INDIRECT("'W"&amp;J$1&amp;"'!$A$3:$T$1000"),3,FALSE),0)</f>
        <v>18.899999999999999</v>
      </c>
      <c r="K104" s="17">
        <f ca="1">_xlfn.IFNA(VLOOKUP($A104,INDIRECT("'W"&amp;K$1&amp;"'!$A$3:$T$1000"),3,FALSE),0)</f>
        <v>11.200000000000001</v>
      </c>
      <c r="L104" s="17">
        <f ca="1">_xlfn.IFNA(VLOOKUP($A104,INDIRECT("'W"&amp;L$1&amp;"'!$A$3:$T$1000"),3,FALSE),0)</f>
        <v>7</v>
      </c>
      <c r="M104" s="17">
        <f ca="1">_xlfn.IFNA(VLOOKUP($A104,INDIRECT("'W"&amp;M$1&amp;"'!$A$3:$T$1000"),3,FALSE),0)</f>
        <v>15.400000000000002</v>
      </c>
      <c r="N104" s="17">
        <f ca="1">_xlfn.IFNA(VLOOKUP($A104,INDIRECT("'W"&amp;N$1&amp;"'!$A$3:$T$1000"),3,FALSE),0)</f>
        <v>8</v>
      </c>
      <c r="O104" s="17">
        <f ca="1">_xlfn.IFNA(VLOOKUP($A104,INDIRECT("'W"&amp;O$1&amp;"'!$A$3:$T$1000"),3,FALSE),0)</f>
        <v>8.4</v>
      </c>
      <c r="P104" s="17">
        <f ca="1">_xlfn.IFNA(VLOOKUP($A104,INDIRECT("'W"&amp;P$1&amp;"'!$A$3:$T$1000"),3,FALSE),0)</f>
        <v>4.5000000000000009</v>
      </c>
      <c r="Q104" s="17">
        <f ca="1">_xlfn.IFNA(VLOOKUP($A104,INDIRECT("'W"&amp;Q$1&amp;"'!$A$3:$T$1000"),3,FALSE),0)</f>
        <v>9.4</v>
      </c>
      <c r="R104" s="17">
        <f ca="1">_xlfn.IFNA(VLOOKUP($A104,INDIRECT("'W"&amp;R$1&amp;"'!$A$3:$T$1000"),3,FALSE),0)</f>
        <v>6.8000000000000007</v>
      </c>
      <c r="S104" s="17">
        <f ca="1">_xlfn.IFNA(VLOOKUP($A104,INDIRECT("'W"&amp;S$1&amp;"'!$A$3:$T$1000"),3,FALSE),0)</f>
        <v>10.100000000000001</v>
      </c>
      <c r="T104" s="17">
        <f ca="1">_xlfn.IFNA(VLOOKUP($A104,INDIRECT("'W"&amp;T$1&amp;"'!$A$3:$T$1000"),3,FALSE),0)</f>
        <v>12.5</v>
      </c>
      <c r="U104" s="16">
        <f t="shared" ca="1" si="7"/>
        <v>5</v>
      </c>
      <c r="V104" s="16">
        <f t="shared" ca="1" si="2"/>
        <v>193.5</v>
      </c>
      <c r="W104" s="16"/>
    </row>
    <row r="105" spans="1:23" x14ac:dyDescent="0.2">
      <c r="A105" s="16" t="s">
        <v>1321</v>
      </c>
      <c r="B105" s="16" t="str">
        <f t="shared" ca="1" si="3"/>
        <v>RB</v>
      </c>
      <c r="C105" s="17">
        <f ca="1">_xlfn.IFNA(VLOOKUP($A105,INDIRECT("'W"&amp;C$1&amp;"'!$A$3:$T$1000"),3,FALSE),0)</f>
        <v>16.900000000000002</v>
      </c>
      <c r="D105" s="17">
        <f ca="1">_xlfn.IFNA(VLOOKUP($A105,INDIRECT("'W"&amp;D$1&amp;"'!$A$3:$T$1000"),3,FALSE),0)</f>
        <v>12.7</v>
      </c>
      <c r="E105" s="17">
        <f ca="1">_xlfn.IFNA(VLOOKUP($A105,INDIRECT("'W"&amp;E$1&amp;"'!$A$3:$T$1000"),3,FALSE),0)</f>
        <v>4.4000000000000004</v>
      </c>
      <c r="F105" s="17">
        <f ca="1">_xlfn.IFNA(VLOOKUP($A105,INDIRECT("'W"&amp;F$1&amp;"'!$A$3:$T$1000"),3,FALSE),0)</f>
        <v>17.8</v>
      </c>
      <c r="G105" s="17">
        <f ca="1">_xlfn.IFNA(VLOOKUP($A105,INDIRECT("'W"&amp;G$1&amp;"'!$A$3:$T$1000"),3,FALSE),0)</f>
        <v>0</v>
      </c>
      <c r="H105" s="17">
        <f ca="1">_xlfn.IFNA(VLOOKUP($A105,INDIRECT("'W"&amp;H$1&amp;"'!$A$3:$T$1000"),3,FALSE),0)</f>
        <v>16.3</v>
      </c>
      <c r="I105" s="17">
        <f ca="1">_xlfn.IFNA(VLOOKUP($A105,INDIRECT("'W"&amp;I$1&amp;"'!$A$3:$T$1000"),3,FALSE),0)</f>
        <v>7.5000000000000009</v>
      </c>
      <c r="J105" s="17">
        <f ca="1">_xlfn.IFNA(VLOOKUP($A105,INDIRECT("'W"&amp;J$1&amp;"'!$A$3:$T$1000"),3,FALSE),0)</f>
        <v>13.200000000000001</v>
      </c>
      <c r="K105" s="17">
        <f ca="1">_xlfn.IFNA(VLOOKUP($A105,INDIRECT("'W"&amp;K$1&amp;"'!$A$3:$T$1000"),3,FALSE),0)</f>
        <v>16.900000000000002</v>
      </c>
      <c r="L105" s="17">
        <f ca="1">_xlfn.IFNA(VLOOKUP($A105,INDIRECT("'W"&amp;L$1&amp;"'!$A$3:$T$1000"),3,FALSE),0)</f>
        <v>8.3000000000000007</v>
      </c>
      <c r="M105" s="17">
        <f ca="1">_xlfn.IFNA(VLOOKUP($A105,INDIRECT("'W"&amp;M$1&amp;"'!$A$3:$T$1000"),3,FALSE),0)</f>
        <v>3.9000000000000004</v>
      </c>
      <c r="N105" s="17">
        <f ca="1">_xlfn.IFNA(VLOOKUP($A105,INDIRECT("'W"&amp;N$1&amp;"'!$A$3:$T$1000"),3,FALSE),0)</f>
        <v>20.399999999999999</v>
      </c>
      <c r="O105" s="17">
        <f ca="1">_xlfn.IFNA(VLOOKUP($A105,INDIRECT("'W"&amp;O$1&amp;"'!$A$3:$T$1000"),3,FALSE),0)</f>
        <v>6.8000000000000007</v>
      </c>
      <c r="P105" s="17">
        <f ca="1">_xlfn.IFNA(VLOOKUP($A105,INDIRECT("'W"&amp;P$1&amp;"'!$A$3:$T$1000"),3,FALSE),0)</f>
        <v>13.400000000000002</v>
      </c>
      <c r="Q105" s="17">
        <f ca="1">_xlfn.IFNA(VLOOKUP($A105,INDIRECT("'W"&amp;Q$1&amp;"'!$A$3:$T$1000"),3,FALSE),0)</f>
        <v>8.5</v>
      </c>
      <c r="R105" s="17">
        <f ca="1">_xlfn.IFNA(VLOOKUP($A105,INDIRECT("'W"&amp;R$1&amp;"'!$A$3:$T$1000"),3,FALSE),0)</f>
        <v>7</v>
      </c>
      <c r="S105" s="17">
        <f ca="1">_xlfn.IFNA(VLOOKUP($A105,INDIRECT("'W"&amp;S$1&amp;"'!$A$3:$T$1000"),3,FALSE),0)</f>
        <v>0</v>
      </c>
      <c r="T105" s="17">
        <f ca="1">_xlfn.IFNA(VLOOKUP($A105,INDIRECT("'W"&amp;T$1&amp;"'!$A$3:$T$1000"),3,FALSE),0)</f>
        <v>6.2</v>
      </c>
      <c r="U105" s="16">
        <f t="shared" ca="1" si="7"/>
        <v>5</v>
      </c>
      <c r="V105" s="16">
        <f t="shared" ca="1" si="2"/>
        <v>180.20000000000002</v>
      </c>
      <c r="W105" s="16"/>
    </row>
    <row r="106" spans="1:23" x14ac:dyDescent="0.2">
      <c r="A106" s="16" t="s">
        <v>1322</v>
      </c>
      <c r="B106" s="16" t="str">
        <f t="shared" ca="1" si="3"/>
        <v>RB</v>
      </c>
      <c r="C106" s="17">
        <f ca="1">_xlfn.IFNA(VLOOKUP($A106,INDIRECT("'W"&amp;C$1&amp;"'!$A$3:$T$1000"),3,FALSE),0)</f>
        <v>21.4</v>
      </c>
      <c r="D106" s="17">
        <f ca="1">_xlfn.IFNA(VLOOKUP($A106,INDIRECT("'W"&amp;D$1&amp;"'!$A$3:$T$1000"),3,FALSE),0)</f>
        <v>19.600000000000001</v>
      </c>
      <c r="E106" s="17">
        <f ca="1">_xlfn.IFNA(VLOOKUP($A106,INDIRECT("'W"&amp;E$1&amp;"'!$A$3:$T$1000"),3,FALSE),0)</f>
        <v>6.9</v>
      </c>
      <c r="F106" s="17">
        <f ca="1">_xlfn.IFNA(VLOOKUP($A106,INDIRECT("'W"&amp;F$1&amp;"'!$A$3:$T$1000"),3,FALSE),0)</f>
        <v>7.7</v>
      </c>
      <c r="G106" s="17">
        <f ca="1">_xlfn.IFNA(VLOOKUP($A106,INDIRECT("'W"&amp;G$1&amp;"'!$A$3:$T$1000"),3,FALSE),0)</f>
        <v>0</v>
      </c>
      <c r="H106" s="17">
        <f ca="1">_xlfn.IFNA(VLOOKUP($A106,INDIRECT("'W"&amp;H$1&amp;"'!$A$3:$T$1000"),3,FALSE),0)</f>
        <v>17.200000000000003</v>
      </c>
      <c r="I106" s="17">
        <f ca="1">_xlfn.IFNA(VLOOKUP($A106,INDIRECT("'W"&amp;I$1&amp;"'!$A$3:$T$1000"),3,FALSE),0)</f>
        <v>8.1</v>
      </c>
      <c r="J106" s="17">
        <f ca="1">_xlfn.IFNA(VLOOKUP($A106,INDIRECT("'W"&amp;J$1&amp;"'!$A$3:$T$1000"),3,FALSE),0)</f>
        <v>14.799999999999999</v>
      </c>
      <c r="K106" s="17">
        <f ca="1">_xlfn.IFNA(VLOOKUP($A106,INDIRECT("'W"&amp;K$1&amp;"'!$A$3:$T$1000"),3,FALSE),0)</f>
        <v>23.5</v>
      </c>
      <c r="L106" s="17">
        <f ca="1">_xlfn.IFNA(VLOOKUP($A106,INDIRECT("'W"&amp;L$1&amp;"'!$A$3:$T$1000"),3,FALSE),0)</f>
        <v>7</v>
      </c>
      <c r="M106" s="17">
        <f ca="1">_xlfn.IFNA(VLOOKUP($A106,INDIRECT("'W"&amp;M$1&amp;"'!$A$3:$T$1000"),3,FALSE),0)</f>
        <v>18.400000000000002</v>
      </c>
      <c r="N106" s="17">
        <f ca="1">_xlfn.IFNA(VLOOKUP($A106,INDIRECT("'W"&amp;N$1&amp;"'!$A$3:$T$1000"),3,FALSE),0)</f>
        <v>7.4</v>
      </c>
      <c r="O106" s="17">
        <f ca="1">_xlfn.IFNA(VLOOKUP($A106,INDIRECT("'W"&amp;O$1&amp;"'!$A$3:$T$1000"),3,FALSE),0)</f>
        <v>0</v>
      </c>
      <c r="P106" s="17">
        <f ca="1">_xlfn.IFNA(VLOOKUP($A106,INDIRECT("'W"&amp;P$1&amp;"'!$A$3:$T$1000"),3,FALSE),0)</f>
        <v>0</v>
      </c>
      <c r="Q106" s="17">
        <f ca="1">_xlfn.IFNA(VLOOKUP($A106,INDIRECT("'W"&amp;Q$1&amp;"'!$A$3:$T$1000"),3,FALSE),0)</f>
        <v>0</v>
      </c>
      <c r="R106" s="17">
        <f ca="1">_xlfn.IFNA(VLOOKUP($A106,INDIRECT("'W"&amp;R$1&amp;"'!$A$3:$T$1000"),3,FALSE),0)</f>
        <v>0</v>
      </c>
      <c r="S106" s="17">
        <f ca="1">_xlfn.IFNA(VLOOKUP($A106,INDIRECT("'W"&amp;S$1&amp;"'!$A$3:$T$1000"),3,FALSE),0)</f>
        <v>14.8</v>
      </c>
      <c r="T106" s="17">
        <f ca="1">_xlfn.IFNA(VLOOKUP($A106,INDIRECT("'W"&amp;T$1&amp;"'!$A$3:$T$1000"),3,FALSE),0)</f>
        <v>9</v>
      </c>
      <c r="U106" s="16">
        <f t="shared" ca="1" si="7"/>
        <v>5</v>
      </c>
      <c r="V106" s="16">
        <f t="shared" ca="1" si="2"/>
        <v>175.8</v>
      </c>
      <c r="W106" s="16"/>
    </row>
    <row r="107" spans="1:23" x14ac:dyDescent="0.2">
      <c r="A107" s="16" t="s">
        <v>1323</v>
      </c>
      <c r="B107" s="16" t="str">
        <f t="shared" ca="1" si="3"/>
        <v>RB</v>
      </c>
      <c r="C107" s="17">
        <f ca="1">_xlfn.IFNA(VLOOKUP($A107,INDIRECT("'W"&amp;C$1&amp;"'!$A$3:$T$1000"),3,FALSE),0)</f>
        <v>20.100000000000001</v>
      </c>
      <c r="D107" s="17">
        <f ca="1">_xlfn.IFNA(VLOOKUP($A107,INDIRECT("'W"&amp;D$1&amp;"'!$A$3:$T$1000"),3,FALSE),0)</f>
        <v>16</v>
      </c>
      <c r="E107" s="17">
        <f ca="1">_xlfn.IFNA(VLOOKUP($A107,INDIRECT("'W"&amp;E$1&amp;"'!$A$3:$T$1000"),3,FALSE),0)</f>
        <v>0.30000000000000027</v>
      </c>
      <c r="F107" s="17">
        <f ca="1">_xlfn.IFNA(VLOOKUP($A107,INDIRECT("'W"&amp;F$1&amp;"'!$A$3:$T$1000"),3,FALSE),0)</f>
        <v>6.1999999999999993</v>
      </c>
      <c r="G107" s="17">
        <f ca="1">_xlfn.IFNA(VLOOKUP($A107,INDIRECT("'W"&amp;G$1&amp;"'!$A$3:$T$1000"),3,FALSE),0)</f>
        <v>17.2</v>
      </c>
      <c r="H107" s="17">
        <f ca="1">_xlfn.IFNA(VLOOKUP($A107,INDIRECT("'W"&amp;H$1&amp;"'!$A$3:$T$1000"),3,FALSE),0)</f>
        <v>0</v>
      </c>
      <c r="I107" s="17">
        <f ca="1">_xlfn.IFNA(VLOOKUP($A107,INDIRECT("'W"&amp;I$1&amp;"'!$A$3:$T$1000"),3,FALSE),0)</f>
        <v>3.5</v>
      </c>
      <c r="J107" s="17">
        <f ca="1">_xlfn.IFNA(VLOOKUP($A107,INDIRECT("'W"&amp;J$1&amp;"'!$A$3:$T$1000"),3,FALSE),0)</f>
        <v>22</v>
      </c>
      <c r="K107" s="17">
        <f ca="1">_xlfn.IFNA(VLOOKUP($A107,INDIRECT("'W"&amp;K$1&amp;"'!$A$3:$T$1000"),3,FALSE),0)</f>
        <v>19.899999999999999</v>
      </c>
      <c r="L107" s="17">
        <f ca="1">_xlfn.IFNA(VLOOKUP($A107,INDIRECT("'W"&amp;L$1&amp;"'!$A$3:$T$1000"),3,FALSE),0)</f>
        <v>8.2000000000000011</v>
      </c>
      <c r="M107" s="17">
        <f ca="1">_xlfn.IFNA(VLOOKUP($A107,INDIRECT("'W"&amp;M$1&amp;"'!$A$3:$T$1000"),3,FALSE),0)</f>
        <v>10.9</v>
      </c>
      <c r="N107" s="17">
        <f ca="1">_xlfn.IFNA(VLOOKUP($A107,INDIRECT("'W"&amp;N$1&amp;"'!$A$3:$T$1000"),3,FALSE),0)</f>
        <v>3.3</v>
      </c>
      <c r="O107" s="17">
        <f ca="1">_xlfn.IFNA(VLOOKUP($A107,INDIRECT("'W"&amp;O$1&amp;"'!$A$3:$T$1000"),3,FALSE),0)</f>
        <v>10.9</v>
      </c>
      <c r="P107" s="17">
        <f ca="1">_xlfn.IFNA(VLOOKUP($A107,INDIRECT("'W"&amp;P$1&amp;"'!$A$3:$T$1000"),3,FALSE),0)</f>
        <v>0</v>
      </c>
      <c r="Q107" s="17">
        <f ca="1">_xlfn.IFNA(VLOOKUP($A107,INDIRECT("'W"&amp;Q$1&amp;"'!$A$3:$T$1000"),3,FALSE),0)</f>
        <v>9</v>
      </c>
      <c r="R107" s="17">
        <f ca="1">_xlfn.IFNA(VLOOKUP($A107,INDIRECT("'W"&amp;R$1&amp;"'!$A$3:$T$1000"),3,FALSE),0)</f>
        <v>11.8</v>
      </c>
      <c r="S107" s="17">
        <f ca="1">_xlfn.IFNA(VLOOKUP($A107,INDIRECT("'W"&amp;S$1&amp;"'!$A$3:$T$1000"),3,FALSE),0)</f>
        <v>0.1</v>
      </c>
      <c r="T107" s="17">
        <f ca="1">_xlfn.IFNA(VLOOKUP($A107,INDIRECT("'W"&amp;T$1&amp;"'!$A$3:$T$1000"),3,FALSE),0)</f>
        <v>0</v>
      </c>
      <c r="U107" s="16">
        <f t="shared" ca="1" si="7"/>
        <v>5</v>
      </c>
      <c r="V107" s="16">
        <f t="shared" ca="1" si="2"/>
        <v>159.4</v>
      </c>
      <c r="W107" s="16"/>
    </row>
    <row r="108" spans="1:23" x14ac:dyDescent="0.2">
      <c r="A108" s="16" t="s">
        <v>1324</v>
      </c>
      <c r="B108" s="16" t="str">
        <f t="shared" ca="1" si="3"/>
        <v>RB</v>
      </c>
      <c r="C108" s="17">
        <f ca="1">_xlfn.IFNA(VLOOKUP($A108,INDIRECT("'W"&amp;C$1&amp;"'!$A$3:$T$1000"),3,FALSE),0)</f>
        <v>15.9</v>
      </c>
      <c r="D108" s="17">
        <f ca="1">_xlfn.IFNA(VLOOKUP($A108,INDIRECT("'W"&amp;D$1&amp;"'!$A$3:$T$1000"),3,FALSE),0)</f>
        <v>6.9</v>
      </c>
      <c r="E108" s="17">
        <f ca="1">_xlfn.IFNA(VLOOKUP($A108,INDIRECT("'W"&amp;E$1&amp;"'!$A$3:$T$1000"),3,FALSE),0)</f>
        <v>8.5</v>
      </c>
      <c r="F108" s="17">
        <f ca="1">_xlfn.IFNA(VLOOKUP($A108,INDIRECT("'W"&amp;F$1&amp;"'!$A$3:$T$1000"),3,FALSE),0)</f>
        <v>12</v>
      </c>
      <c r="G108" s="17">
        <f ca="1">_xlfn.IFNA(VLOOKUP($A108,INDIRECT("'W"&amp;G$1&amp;"'!$A$3:$T$1000"),3,FALSE),0)</f>
        <v>6.4</v>
      </c>
      <c r="H108" s="17">
        <f ca="1">_xlfn.IFNA(VLOOKUP($A108,INDIRECT("'W"&amp;H$1&amp;"'!$A$3:$T$1000"),3,FALSE),0)</f>
        <v>1.4000000000000001</v>
      </c>
      <c r="I108" s="17">
        <f ca="1">_xlfn.IFNA(VLOOKUP($A108,INDIRECT("'W"&amp;I$1&amp;"'!$A$3:$T$1000"),3,FALSE),0)</f>
        <v>0</v>
      </c>
      <c r="J108" s="17">
        <f ca="1">_xlfn.IFNA(VLOOKUP($A108,INDIRECT("'W"&amp;J$1&amp;"'!$A$3:$T$1000"),3,FALSE),0)</f>
        <v>0</v>
      </c>
      <c r="K108" s="17">
        <f ca="1">_xlfn.IFNA(VLOOKUP($A108,INDIRECT("'W"&amp;K$1&amp;"'!$A$3:$T$1000"),3,FALSE),0)</f>
        <v>1.2</v>
      </c>
      <c r="L108" s="17">
        <f ca="1">_xlfn.IFNA(VLOOKUP($A108,INDIRECT("'W"&amp;L$1&amp;"'!$A$3:$T$1000"),3,FALSE),0)</f>
        <v>0</v>
      </c>
      <c r="M108" s="17">
        <f ca="1">_xlfn.IFNA(VLOOKUP($A108,INDIRECT("'W"&amp;M$1&amp;"'!$A$3:$T$1000"),3,FALSE),0)</f>
        <v>5.9</v>
      </c>
      <c r="N108" s="17">
        <f ca="1">_xlfn.IFNA(VLOOKUP($A108,INDIRECT("'W"&amp;N$1&amp;"'!$A$3:$T$1000"),3,FALSE),0)</f>
        <v>3.2</v>
      </c>
      <c r="O108" s="17">
        <f ca="1">_xlfn.IFNA(VLOOKUP($A108,INDIRECT("'W"&amp;O$1&amp;"'!$A$3:$T$1000"),3,FALSE),0)</f>
        <v>6.7000000000000011</v>
      </c>
      <c r="P108" s="17">
        <f ca="1">_xlfn.IFNA(VLOOKUP($A108,INDIRECT("'W"&amp;P$1&amp;"'!$A$3:$T$1000"),3,FALSE),0)</f>
        <v>6.2000000000000011</v>
      </c>
      <c r="Q108" s="17">
        <f ca="1">_xlfn.IFNA(VLOOKUP($A108,INDIRECT("'W"&amp;Q$1&amp;"'!$A$3:$T$1000"),3,FALSE),0)</f>
        <v>17.399999999999999</v>
      </c>
      <c r="R108" s="17">
        <f ca="1">_xlfn.IFNA(VLOOKUP($A108,INDIRECT("'W"&amp;R$1&amp;"'!$A$3:$T$1000"),3,FALSE),0)</f>
        <v>21.6</v>
      </c>
      <c r="S108" s="17">
        <f ca="1">_xlfn.IFNA(VLOOKUP($A108,INDIRECT("'W"&amp;S$1&amp;"'!$A$3:$T$1000"),3,FALSE),0)</f>
        <v>2.2000000000000002</v>
      </c>
      <c r="T108" s="17">
        <f ca="1">_xlfn.IFNA(VLOOKUP($A108,INDIRECT("'W"&amp;T$1&amp;"'!$A$3:$T$1000"),3,FALSE),0)</f>
        <v>0</v>
      </c>
      <c r="U108" s="16">
        <f t="shared" ref="U108:U110" ca="1" si="8">COUNTIF(C108:T108,"&gt; 7")</f>
        <v>5</v>
      </c>
      <c r="V108" s="16">
        <f t="shared" ca="1" si="2"/>
        <v>115.49999999999999</v>
      </c>
      <c r="W108" s="16"/>
    </row>
    <row r="109" spans="1:23" x14ac:dyDescent="0.2">
      <c r="A109" s="16" t="s">
        <v>1325</v>
      </c>
      <c r="B109" s="16" t="str">
        <f t="shared" ca="1" si="3"/>
        <v>RB</v>
      </c>
      <c r="C109" s="17">
        <f ca="1">_xlfn.IFNA(VLOOKUP($A109,INDIRECT("'W"&amp;C$1&amp;"'!$A$3:$T$1000"),3,FALSE),0)</f>
        <v>2.1</v>
      </c>
      <c r="D109" s="17">
        <f ca="1">_xlfn.IFNA(VLOOKUP($A109,INDIRECT("'W"&amp;D$1&amp;"'!$A$3:$T$1000"),3,FALSE),0)</f>
        <v>7.0000000000000009</v>
      </c>
      <c r="E109" s="17">
        <f ca="1">_xlfn.IFNA(VLOOKUP($A109,INDIRECT("'W"&amp;E$1&amp;"'!$A$3:$T$1000"),3,FALSE),0)</f>
        <v>3.2</v>
      </c>
      <c r="F109" s="17">
        <f ca="1">_xlfn.IFNA(VLOOKUP($A109,INDIRECT("'W"&amp;F$1&amp;"'!$A$3:$T$1000"),3,FALSE),0)</f>
        <v>9</v>
      </c>
      <c r="G109" s="17">
        <f ca="1">_xlfn.IFNA(VLOOKUP($A109,INDIRECT("'W"&amp;G$1&amp;"'!$A$3:$T$1000"),3,FALSE),0)</f>
        <v>4</v>
      </c>
      <c r="H109" s="17">
        <f ca="1">_xlfn.IFNA(VLOOKUP($A109,INDIRECT("'W"&amp;H$1&amp;"'!$A$3:$T$1000"),3,FALSE),0)</f>
        <v>19.3</v>
      </c>
      <c r="I109" s="17">
        <f ca="1">_xlfn.IFNA(VLOOKUP($A109,INDIRECT("'W"&amp;I$1&amp;"'!$A$3:$T$1000"),3,FALSE),0)</f>
        <v>5</v>
      </c>
      <c r="J109" s="17">
        <f ca="1">_xlfn.IFNA(VLOOKUP($A109,INDIRECT("'W"&amp;J$1&amp;"'!$A$3:$T$1000"),3,FALSE),0)</f>
        <v>3.3000000000000003</v>
      </c>
      <c r="K109" s="17">
        <f ca="1">_xlfn.IFNA(VLOOKUP($A109,INDIRECT("'W"&amp;K$1&amp;"'!$A$3:$T$1000"),3,FALSE),0)</f>
        <v>7.8</v>
      </c>
      <c r="L109" s="17">
        <f ca="1">_xlfn.IFNA(VLOOKUP($A109,INDIRECT("'W"&amp;L$1&amp;"'!$A$3:$T$1000"),3,FALSE),0)</f>
        <v>5.9</v>
      </c>
      <c r="M109" s="17">
        <f ca="1">_xlfn.IFNA(VLOOKUP($A109,INDIRECT("'W"&amp;M$1&amp;"'!$A$3:$T$1000"),3,FALSE),0)</f>
        <v>0.4</v>
      </c>
      <c r="N109" s="17">
        <f ca="1">_xlfn.IFNA(VLOOKUP($A109,INDIRECT("'W"&amp;N$1&amp;"'!$A$3:$T$1000"),3,FALSE),0)</f>
        <v>0</v>
      </c>
      <c r="O109" s="17">
        <f ca="1">_xlfn.IFNA(VLOOKUP($A109,INDIRECT("'W"&amp;O$1&amp;"'!$A$3:$T$1000"),3,FALSE),0)</f>
        <v>2.7</v>
      </c>
      <c r="P109" s="17">
        <f ca="1">_xlfn.IFNA(VLOOKUP($A109,INDIRECT("'W"&amp;P$1&amp;"'!$A$3:$T$1000"),3,FALSE),0)</f>
        <v>12.3</v>
      </c>
      <c r="Q109" s="17">
        <f ca="1">_xlfn.IFNA(VLOOKUP($A109,INDIRECT("'W"&amp;Q$1&amp;"'!$A$3:$T$1000"),3,FALSE),0)</f>
        <v>4.3</v>
      </c>
      <c r="R109" s="17">
        <f ca="1">_xlfn.IFNA(VLOOKUP($A109,INDIRECT("'W"&amp;R$1&amp;"'!$A$3:$T$1000"),3,FALSE),0)</f>
        <v>3.6</v>
      </c>
      <c r="S109" s="17">
        <f ca="1">_xlfn.IFNA(VLOOKUP($A109,INDIRECT("'W"&amp;S$1&amp;"'!$A$3:$T$1000"),3,FALSE),0)</f>
        <v>1.9000000000000001</v>
      </c>
      <c r="T109" s="17">
        <f ca="1">_xlfn.IFNA(VLOOKUP($A109,INDIRECT("'W"&amp;T$1&amp;"'!$A$3:$T$1000"),3,FALSE),0)</f>
        <v>7.9</v>
      </c>
      <c r="U109" s="16">
        <f t="shared" ca="1" si="8"/>
        <v>5</v>
      </c>
      <c r="V109" s="16">
        <f t="shared" ca="1" si="2"/>
        <v>99.7</v>
      </c>
      <c r="W109" s="16"/>
    </row>
    <row r="110" spans="1:23" x14ac:dyDescent="0.2">
      <c r="A110" s="16" t="s">
        <v>1326</v>
      </c>
      <c r="B110" s="16" t="str">
        <f t="shared" ca="1" si="3"/>
        <v>RB</v>
      </c>
      <c r="C110" s="17">
        <f ca="1">_xlfn.IFNA(VLOOKUP($A110,INDIRECT("'W"&amp;C$1&amp;"'!$A$3:$T$1000"),3,FALSE),0)</f>
        <v>5.1999999999999993</v>
      </c>
      <c r="D110" s="17">
        <f ca="1">_xlfn.IFNA(VLOOKUP($A110,INDIRECT("'W"&amp;D$1&amp;"'!$A$3:$T$1000"),3,FALSE),0)</f>
        <v>4.0999999999999996</v>
      </c>
      <c r="E110" s="17">
        <f ca="1">_xlfn.IFNA(VLOOKUP($A110,INDIRECT("'W"&amp;E$1&amp;"'!$A$3:$T$1000"),3,FALSE),0)</f>
        <v>8.1000000000000014</v>
      </c>
      <c r="F110" s="17">
        <f ca="1">_xlfn.IFNA(VLOOKUP($A110,INDIRECT("'W"&amp;F$1&amp;"'!$A$3:$T$1000"),3,FALSE),0)</f>
        <v>10.9</v>
      </c>
      <c r="G110" s="17">
        <f ca="1">_xlfn.IFNA(VLOOKUP($A110,INDIRECT("'W"&amp;G$1&amp;"'!$A$3:$T$1000"),3,FALSE),0)</f>
        <v>0</v>
      </c>
      <c r="H110" s="17">
        <f ca="1">_xlfn.IFNA(VLOOKUP($A110,INDIRECT("'W"&amp;H$1&amp;"'!$A$3:$T$1000"),3,FALSE),0)</f>
        <v>2.7</v>
      </c>
      <c r="I110" s="17">
        <f ca="1">_xlfn.IFNA(VLOOKUP($A110,INDIRECT("'W"&amp;I$1&amp;"'!$A$3:$T$1000"),3,FALSE),0)</f>
        <v>0</v>
      </c>
      <c r="J110" s="17">
        <f ca="1">_xlfn.IFNA(VLOOKUP($A110,INDIRECT("'W"&amp;J$1&amp;"'!$A$3:$T$1000"),3,FALSE),0)</f>
        <v>0</v>
      </c>
      <c r="K110" s="17">
        <f ca="1">_xlfn.IFNA(VLOOKUP($A110,INDIRECT("'W"&amp;K$1&amp;"'!$A$3:$T$1000"),3,FALSE),0)</f>
        <v>0</v>
      </c>
      <c r="L110" s="17">
        <f ca="1">_xlfn.IFNA(VLOOKUP($A110,INDIRECT("'W"&amp;L$1&amp;"'!$A$3:$T$1000"),3,FALSE),0)</f>
        <v>6.6000000000000005</v>
      </c>
      <c r="M110" s="17">
        <f ca="1">_xlfn.IFNA(VLOOKUP($A110,INDIRECT("'W"&amp;M$1&amp;"'!$A$3:$T$1000"),3,FALSE),0)</f>
        <v>1.8</v>
      </c>
      <c r="N110" s="17">
        <f ca="1">_xlfn.IFNA(VLOOKUP($A110,INDIRECT("'W"&amp;N$1&amp;"'!$A$3:$T$1000"),3,FALSE),0)</f>
        <v>0</v>
      </c>
      <c r="O110" s="17">
        <f ca="1">_xlfn.IFNA(VLOOKUP($A110,INDIRECT("'W"&amp;O$1&amp;"'!$A$3:$T$1000"),3,FALSE),0)</f>
        <v>0.30000000000000004</v>
      </c>
      <c r="P110" s="17">
        <f ca="1">_xlfn.IFNA(VLOOKUP($A110,INDIRECT("'W"&amp;P$1&amp;"'!$A$3:$T$1000"),3,FALSE),0)</f>
        <v>2.8000000000000003</v>
      </c>
      <c r="Q110" s="17">
        <f ca="1">_xlfn.IFNA(VLOOKUP($A110,INDIRECT("'W"&amp;Q$1&amp;"'!$A$3:$T$1000"),3,FALSE),0)</f>
        <v>24.200000000000003</v>
      </c>
      <c r="R110" s="17">
        <f ca="1">_xlfn.IFNA(VLOOKUP($A110,INDIRECT("'W"&amp;R$1&amp;"'!$A$3:$T$1000"),3,FALSE),0)</f>
        <v>20.100000000000001</v>
      </c>
      <c r="S110" s="17">
        <f ca="1">_xlfn.IFNA(VLOOKUP($A110,INDIRECT("'W"&amp;S$1&amp;"'!$A$3:$T$1000"),3,FALSE),0)</f>
        <v>11.8</v>
      </c>
      <c r="T110" s="17">
        <f ca="1">_xlfn.IFNA(VLOOKUP($A110,INDIRECT("'W"&amp;T$1&amp;"'!$A$3:$T$1000"),3,FALSE),0)</f>
        <v>0</v>
      </c>
      <c r="U110" s="16">
        <f t="shared" ca="1" si="8"/>
        <v>5</v>
      </c>
      <c r="V110" s="16">
        <f t="shared" ca="1" si="2"/>
        <v>98.59999999999998</v>
      </c>
      <c r="W110" s="16"/>
    </row>
    <row r="111" spans="1:23" x14ac:dyDescent="0.2">
      <c r="A111" s="16" t="s">
        <v>1327</v>
      </c>
      <c r="B111" s="16" t="str">
        <f t="shared" ca="1" si="3"/>
        <v>RB</v>
      </c>
      <c r="C111" s="17">
        <f ca="1">_xlfn.IFNA(VLOOKUP($A111,INDIRECT("'W"&amp;C$1&amp;"'!$A$3:$T$1000"),3,FALSE),0)</f>
        <v>17.900000000000002</v>
      </c>
      <c r="D111" s="17">
        <f ca="1">_xlfn.IFNA(VLOOKUP($A111,INDIRECT("'W"&amp;D$1&amp;"'!$A$3:$T$1000"),3,FALSE),0)</f>
        <v>0</v>
      </c>
      <c r="E111" s="17">
        <f ca="1">_xlfn.IFNA(VLOOKUP($A111,INDIRECT("'W"&amp;E$1&amp;"'!$A$3:$T$1000"),3,FALSE),0)</f>
        <v>0</v>
      </c>
      <c r="F111" s="17">
        <f ca="1">_xlfn.IFNA(VLOOKUP($A111,INDIRECT("'W"&amp;F$1&amp;"'!$A$3:$T$1000"),3,FALSE),0)</f>
        <v>31.6</v>
      </c>
      <c r="G111" s="17">
        <f ca="1">_xlfn.IFNA(VLOOKUP($A111,INDIRECT("'W"&amp;G$1&amp;"'!$A$3:$T$1000"),3,FALSE),0)</f>
        <v>11.100000000000001</v>
      </c>
      <c r="H111" s="17">
        <f ca="1">_xlfn.IFNA(VLOOKUP($A111,INDIRECT("'W"&amp;H$1&amp;"'!$A$3:$T$1000"),3,FALSE),0)</f>
        <v>16.899999999999999</v>
      </c>
      <c r="I111" s="17">
        <f ca="1">_xlfn.IFNA(VLOOKUP($A111,INDIRECT("'W"&amp;I$1&amp;"'!$A$3:$T$1000"),3,FALSE),0)</f>
        <v>22.3</v>
      </c>
      <c r="J111" s="17">
        <f ca="1">_xlfn.IFNA(VLOOKUP($A111,INDIRECT("'W"&amp;J$1&amp;"'!$A$3:$T$1000"),3,FALSE),0)</f>
        <v>6.5</v>
      </c>
      <c r="K111" s="17">
        <f ca="1">_xlfn.IFNA(VLOOKUP($A111,INDIRECT("'W"&amp;K$1&amp;"'!$A$3:$T$1000"),3,FALSE),0)</f>
        <v>12.200000000000001</v>
      </c>
      <c r="L111" s="17">
        <f ca="1">_xlfn.IFNA(VLOOKUP($A111,INDIRECT("'W"&amp;L$1&amp;"'!$A$3:$T$1000"),3,FALSE),0)</f>
        <v>0</v>
      </c>
      <c r="M111" s="17">
        <f ca="1">_xlfn.IFNA(VLOOKUP($A111,INDIRECT("'W"&amp;M$1&amp;"'!$A$3:$T$1000"),3,FALSE),0)</f>
        <v>12.9</v>
      </c>
      <c r="N111" s="17">
        <f ca="1">_xlfn.IFNA(VLOOKUP($A111,INDIRECT("'W"&amp;N$1&amp;"'!$A$3:$T$1000"),3,FALSE),0)</f>
        <v>11.3</v>
      </c>
      <c r="O111" s="17">
        <f ca="1">_xlfn.IFNA(VLOOKUP($A111,INDIRECT("'W"&amp;O$1&amp;"'!$A$3:$T$1000"),3,FALSE),0)</f>
        <v>5.6000000000000005</v>
      </c>
      <c r="P111" s="17">
        <f ca="1">_xlfn.IFNA(VLOOKUP($A111,INDIRECT("'W"&amp;P$1&amp;"'!$A$3:$T$1000"),3,FALSE),0)</f>
        <v>0</v>
      </c>
      <c r="Q111" s="17">
        <f ca="1">_xlfn.IFNA(VLOOKUP($A111,INDIRECT("'W"&amp;Q$1&amp;"'!$A$3:$T$1000"),3,FALSE),0)</f>
        <v>0</v>
      </c>
      <c r="R111" s="17">
        <f ca="1">_xlfn.IFNA(VLOOKUP($A111,INDIRECT("'W"&amp;R$1&amp;"'!$A$3:$T$1000"),3,FALSE),0)</f>
        <v>9.9</v>
      </c>
      <c r="S111" s="17">
        <f ca="1">_xlfn.IFNA(VLOOKUP($A111,INDIRECT("'W"&amp;S$1&amp;"'!$A$3:$T$1000"),3,FALSE),0)</f>
        <v>0</v>
      </c>
      <c r="T111" s="17">
        <f ca="1">_xlfn.IFNA(VLOOKUP($A111,INDIRECT("'W"&amp;T$1&amp;"'!$A$3:$T$1000"),3,FALSE),0)</f>
        <v>0</v>
      </c>
      <c r="U111" s="16">
        <f ca="1">COUNTIF(C111:T111,"&gt; 15")</f>
        <v>4</v>
      </c>
      <c r="V111" s="16">
        <f t="shared" ca="1" si="2"/>
        <v>158.20000000000002</v>
      </c>
      <c r="W111" s="16"/>
    </row>
    <row r="112" spans="1:23" x14ac:dyDescent="0.2">
      <c r="A112" s="16" t="s">
        <v>1328</v>
      </c>
      <c r="B112" s="16" t="str">
        <f t="shared" ca="1" si="3"/>
        <v>RB</v>
      </c>
      <c r="C112" s="17">
        <f ca="1">_xlfn.IFNA(VLOOKUP($A112,INDIRECT("'W"&amp;C$1&amp;"'!$A$3:$T$1000"),3,FALSE),0)</f>
        <v>21.700000000000003</v>
      </c>
      <c r="D112" s="17">
        <f ca="1">_xlfn.IFNA(VLOOKUP($A112,INDIRECT("'W"&amp;D$1&amp;"'!$A$3:$T$1000"),3,FALSE),0)</f>
        <v>16.899999999999999</v>
      </c>
      <c r="E112" s="17">
        <f ca="1">_xlfn.IFNA(VLOOKUP($A112,INDIRECT("'W"&amp;E$1&amp;"'!$A$3:$T$1000"),3,FALSE),0)</f>
        <v>9.7999999999999989</v>
      </c>
      <c r="F112" s="17">
        <f ca="1">_xlfn.IFNA(VLOOKUP($A112,INDIRECT("'W"&amp;F$1&amp;"'!$A$3:$T$1000"),3,FALSE),0)</f>
        <v>23</v>
      </c>
      <c r="G112" s="17">
        <f ca="1">_xlfn.IFNA(VLOOKUP($A112,INDIRECT("'W"&amp;G$1&amp;"'!$A$3:$T$1000"),3,FALSE),0)</f>
        <v>8.3000000000000007</v>
      </c>
      <c r="H112" s="17">
        <f ca="1">_xlfn.IFNA(VLOOKUP($A112,INDIRECT("'W"&amp;H$1&amp;"'!$A$3:$T$1000"),3,FALSE),0)</f>
        <v>8.7000000000000011</v>
      </c>
      <c r="I112" s="17">
        <f ca="1">_xlfn.IFNA(VLOOKUP($A112,INDIRECT("'W"&amp;I$1&amp;"'!$A$3:$T$1000"),3,FALSE),0)</f>
        <v>7.9</v>
      </c>
      <c r="J112" s="17">
        <f ca="1">_xlfn.IFNA(VLOOKUP($A112,INDIRECT("'W"&amp;J$1&amp;"'!$A$3:$T$1000"),3,FALSE),0)</f>
        <v>1.8</v>
      </c>
      <c r="K112" s="17">
        <f ca="1">_xlfn.IFNA(VLOOKUP($A112,INDIRECT("'W"&amp;K$1&amp;"'!$A$3:$T$1000"),3,FALSE),0)</f>
        <v>0</v>
      </c>
      <c r="L112" s="17">
        <f ca="1">_xlfn.IFNA(VLOOKUP($A112,INDIRECT("'W"&amp;L$1&amp;"'!$A$3:$T$1000"),3,FALSE),0)</f>
        <v>0.5</v>
      </c>
      <c r="M112" s="17">
        <f ca="1">_xlfn.IFNA(VLOOKUP($A112,INDIRECT("'W"&amp;M$1&amp;"'!$A$3:$T$1000"),3,FALSE),0)</f>
        <v>1.3</v>
      </c>
      <c r="N112" s="17">
        <f ca="1">_xlfn.IFNA(VLOOKUP($A112,INDIRECT("'W"&amp;N$1&amp;"'!$A$3:$T$1000"),3,FALSE),0)</f>
        <v>1.8</v>
      </c>
      <c r="O112" s="17">
        <f ca="1">_xlfn.IFNA(VLOOKUP($A112,INDIRECT("'W"&amp;O$1&amp;"'!$A$3:$T$1000"),3,FALSE),0)</f>
        <v>7.8000000000000007</v>
      </c>
      <c r="P112" s="17">
        <f ca="1">_xlfn.IFNA(VLOOKUP($A112,INDIRECT("'W"&amp;P$1&amp;"'!$A$3:$T$1000"),3,FALSE),0)</f>
        <v>0</v>
      </c>
      <c r="Q112" s="17">
        <f ca="1">_xlfn.IFNA(VLOOKUP($A112,INDIRECT("'W"&amp;Q$1&amp;"'!$A$3:$T$1000"),3,FALSE),0)</f>
        <v>0</v>
      </c>
      <c r="R112" s="17">
        <f ca="1">_xlfn.IFNA(VLOOKUP($A112,INDIRECT("'W"&amp;R$1&amp;"'!$A$3:$T$1000"),3,FALSE),0)</f>
        <v>0</v>
      </c>
      <c r="S112" s="17">
        <f ca="1">_xlfn.IFNA(VLOOKUP($A112,INDIRECT("'W"&amp;S$1&amp;"'!$A$3:$T$1000"),3,FALSE),0)</f>
        <v>0</v>
      </c>
      <c r="T112" s="17">
        <f ca="1">_xlfn.IFNA(VLOOKUP($A112,INDIRECT("'W"&amp;T$1&amp;"'!$A$3:$T$1000"),3,FALSE),0)</f>
        <v>0</v>
      </c>
      <c r="U112" s="16">
        <f ca="1">COUNTIF(C112:T112,"&gt; 9")</f>
        <v>4</v>
      </c>
      <c r="V112" s="16">
        <f t="shared" ca="1" si="2"/>
        <v>109.5</v>
      </c>
      <c r="W112" s="16"/>
    </row>
    <row r="113" spans="1:23" x14ac:dyDescent="0.2">
      <c r="A113" s="16" t="s">
        <v>1329</v>
      </c>
      <c r="B113" s="16" t="str">
        <f t="shared" ca="1" si="3"/>
        <v>RB</v>
      </c>
      <c r="C113" s="17">
        <f ca="1">_xlfn.IFNA(VLOOKUP($A113,INDIRECT("'W"&amp;C$1&amp;"'!$A$3:$T$1000"),3,FALSE),0)</f>
        <v>8.4</v>
      </c>
      <c r="D113" s="17">
        <f ca="1">_xlfn.IFNA(VLOOKUP($A113,INDIRECT("'W"&amp;D$1&amp;"'!$A$3:$T$1000"),3,FALSE),0)</f>
        <v>7.9</v>
      </c>
      <c r="E113" s="17">
        <f ca="1">_xlfn.IFNA(VLOOKUP($A113,INDIRECT("'W"&amp;E$1&amp;"'!$A$3:$T$1000"),3,FALSE),0)</f>
        <v>11.1</v>
      </c>
      <c r="F113" s="17">
        <f ca="1">_xlfn.IFNA(VLOOKUP($A113,INDIRECT("'W"&amp;F$1&amp;"'!$A$3:$T$1000"),3,FALSE),0)</f>
        <v>8.8000000000000007</v>
      </c>
      <c r="G113" s="17">
        <f ca="1">_xlfn.IFNA(VLOOKUP($A113,INDIRECT("'W"&amp;G$1&amp;"'!$A$3:$T$1000"),3,FALSE),0)</f>
        <v>8.6999999999999993</v>
      </c>
      <c r="H113" s="17">
        <f ca="1">_xlfn.IFNA(VLOOKUP($A113,INDIRECT("'W"&amp;H$1&amp;"'!$A$3:$T$1000"),3,FALSE),0)</f>
        <v>19.200000000000003</v>
      </c>
      <c r="I113" s="17">
        <f ca="1">_xlfn.IFNA(VLOOKUP($A113,INDIRECT("'W"&amp;I$1&amp;"'!$A$3:$T$1000"),3,FALSE),0)</f>
        <v>16.200000000000003</v>
      </c>
      <c r="J113" s="17">
        <f ca="1">_xlfn.IFNA(VLOOKUP($A113,INDIRECT("'W"&amp;J$1&amp;"'!$A$3:$T$1000"),3,FALSE),0)</f>
        <v>14.600000000000001</v>
      </c>
      <c r="K113" s="17">
        <f ca="1">_xlfn.IFNA(VLOOKUP($A113,INDIRECT("'W"&amp;K$1&amp;"'!$A$3:$T$1000"),3,FALSE),0)</f>
        <v>0</v>
      </c>
      <c r="L113" s="17">
        <f ca="1">_xlfn.IFNA(VLOOKUP($A113,INDIRECT("'W"&amp;L$1&amp;"'!$A$3:$T$1000"),3,FALSE),0)</f>
        <v>11.3</v>
      </c>
      <c r="M113" s="17">
        <f ca="1">_xlfn.IFNA(VLOOKUP($A113,INDIRECT("'W"&amp;M$1&amp;"'!$A$3:$T$1000"),3,FALSE),0)</f>
        <v>11.3</v>
      </c>
      <c r="N113" s="17">
        <f ca="1">_xlfn.IFNA(VLOOKUP($A113,INDIRECT("'W"&amp;N$1&amp;"'!$A$3:$T$1000"),3,FALSE),0)</f>
        <v>6.4</v>
      </c>
      <c r="O113" s="17">
        <f ca="1">_xlfn.IFNA(VLOOKUP($A113,INDIRECT("'W"&amp;O$1&amp;"'!$A$3:$T$1000"),3,FALSE),0)</f>
        <v>21.9</v>
      </c>
      <c r="P113" s="17">
        <f ca="1">_xlfn.IFNA(VLOOKUP($A113,INDIRECT("'W"&amp;P$1&amp;"'!$A$3:$T$1000"),3,FALSE),0)</f>
        <v>11.3</v>
      </c>
      <c r="Q113" s="17">
        <f ca="1">_xlfn.IFNA(VLOOKUP($A113,INDIRECT("'W"&amp;Q$1&amp;"'!$A$3:$T$1000"),3,FALSE),0)</f>
        <v>2.6</v>
      </c>
      <c r="R113" s="17">
        <f ca="1">_xlfn.IFNA(VLOOKUP($A113,INDIRECT("'W"&amp;R$1&amp;"'!$A$3:$T$1000"),3,FALSE),0)</f>
        <v>4.2</v>
      </c>
      <c r="S113" s="17">
        <f ca="1">_xlfn.IFNA(VLOOKUP($A113,INDIRECT("'W"&amp;S$1&amp;"'!$A$3:$T$1000"),3,FALSE),0)</f>
        <v>9.1</v>
      </c>
      <c r="T113" s="17">
        <f ca="1">_xlfn.IFNA(VLOOKUP($A113,INDIRECT("'W"&amp;T$1&amp;"'!$A$3:$T$1000"),3,FALSE),0)</f>
        <v>13.6</v>
      </c>
      <c r="U113" s="16">
        <f t="shared" ref="U113:U116" ca="1" si="9">COUNTIF(C113:T113,"&gt; 15")</f>
        <v>3</v>
      </c>
      <c r="V113" s="16">
        <f t="shared" ca="1" si="2"/>
        <v>186.6</v>
      </c>
      <c r="W113" s="16"/>
    </row>
    <row r="114" spans="1:23" x14ac:dyDescent="0.2">
      <c r="A114" s="16" t="s">
        <v>1330</v>
      </c>
      <c r="B114" s="16" t="str">
        <f t="shared" ca="1" si="3"/>
        <v>RB</v>
      </c>
      <c r="C114" s="17">
        <f ca="1">_xlfn.IFNA(VLOOKUP($A114,INDIRECT("'W"&amp;C$1&amp;"'!$A$3:$T$1000"),3,FALSE),0)</f>
        <v>1.2</v>
      </c>
      <c r="D114" s="17">
        <f ca="1">_xlfn.IFNA(VLOOKUP($A114,INDIRECT("'W"&amp;D$1&amp;"'!$A$3:$T$1000"),3,FALSE),0)</f>
        <v>0.2</v>
      </c>
      <c r="E114" s="17">
        <f ca="1">_xlfn.IFNA(VLOOKUP($A114,INDIRECT("'W"&amp;E$1&amp;"'!$A$3:$T$1000"),3,FALSE),0)</f>
        <v>5</v>
      </c>
      <c r="F114" s="17">
        <f ca="1">_xlfn.IFNA(VLOOKUP($A114,INDIRECT("'W"&amp;F$1&amp;"'!$A$3:$T$1000"),3,FALSE),0)</f>
        <v>2.6</v>
      </c>
      <c r="G114" s="17">
        <f ca="1">_xlfn.IFNA(VLOOKUP($A114,INDIRECT("'W"&amp;G$1&amp;"'!$A$3:$T$1000"),3,FALSE),0)</f>
        <v>13.5</v>
      </c>
      <c r="H114" s="17">
        <f ca="1">_xlfn.IFNA(VLOOKUP($A114,INDIRECT("'W"&amp;H$1&amp;"'!$A$3:$T$1000"),3,FALSE),0)</f>
        <v>19.7</v>
      </c>
      <c r="I114" s="17">
        <f ca="1">_xlfn.IFNA(VLOOKUP($A114,INDIRECT("'W"&amp;I$1&amp;"'!$A$3:$T$1000"),3,FALSE),0)</f>
        <v>4.7</v>
      </c>
      <c r="J114" s="17">
        <f ca="1">_xlfn.IFNA(VLOOKUP($A114,INDIRECT("'W"&amp;J$1&amp;"'!$A$3:$T$1000"),3,FALSE),0)</f>
        <v>22</v>
      </c>
      <c r="K114" s="17">
        <f ca="1">_xlfn.IFNA(VLOOKUP($A114,INDIRECT("'W"&amp;K$1&amp;"'!$A$3:$T$1000"),3,FALSE),0)</f>
        <v>7.4</v>
      </c>
      <c r="L114" s="17">
        <f ca="1">_xlfn.IFNA(VLOOKUP($A114,INDIRECT("'W"&amp;L$1&amp;"'!$A$3:$T$1000"),3,FALSE),0)</f>
        <v>14.900000000000002</v>
      </c>
      <c r="M114" s="17">
        <f ca="1">_xlfn.IFNA(VLOOKUP($A114,INDIRECT("'W"&amp;M$1&amp;"'!$A$3:$T$1000"),3,FALSE),0)</f>
        <v>0</v>
      </c>
      <c r="N114" s="17">
        <f ca="1">_xlfn.IFNA(VLOOKUP($A114,INDIRECT("'W"&amp;N$1&amp;"'!$A$3:$T$1000"),3,FALSE),0)</f>
        <v>7</v>
      </c>
      <c r="O114" s="17">
        <f ca="1">_xlfn.IFNA(VLOOKUP($A114,INDIRECT("'W"&amp;O$1&amp;"'!$A$3:$T$1000"),3,FALSE),0)</f>
        <v>13.5</v>
      </c>
      <c r="P114" s="17">
        <f ca="1">_xlfn.IFNA(VLOOKUP($A114,INDIRECT("'W"&amp;P$1&amp;"'!$A$3:$T$1000"),3,FALSE),0)</f>
        <v>16.8</v>
      </c>
      <c r="Q114" s="17">
        <f ca="1">_xlfn.IFNA(VLOOKUP($A114,INDIRECT("'W"&amp;Q$1&amp;"'!$A$3:$T$1000"),3,FALSE),0)</f>
        <v>4</v>
      </c>
      <c r="R114" s="17">
        <f ca="1">_xlfn.IFNA(VLOOKUP($A114,INDIRECT("'W"&amp;R$1&amp;"'!$A$3:$T$1000"),3,FALSE),0)</f>
        <v>14.899999999999999</v>
      </c>
      <c r="S114" s="17">
        <f ca="1">_xlfn.IFNA(VLOOKUP($A114,INDIRECT("'W"&amp;S$1&amp;"'!$A$3:$T$1000"),3,FALSE),0)</f>
        <v>8.3000000000000007</v>
      </c>
      <c r="T114" s="17">
        <f ca="1">_xlfn.IFNA(VLOOKUP($A114,INDIRECT("'W"&amp;T$1&amp;"'!$A$3:$T$1000"),3,FALSE),0)</f>
        <v>7.6000000000000005</v>
      </c>
      <c r="U114" s="16">
        <f t="shared" ca="1" si="9"/>
        <v>3</v>
      </c>
      <c r="V114" s="16">
        <f t="shared" ca="1" si="2"/>
        <v>163.30000000000004</v>
      </c>
      <c r="W114" s="16"/>
    </row>
    <row r="115" spans="1:23" x14ac:dyDescent="0.2">
      <c r="A115" s="16" t="s">
        <v>1331</v>
      </c>
      <c r="B115" s="16" t="str">
        <f t="shared" ca="1" si="3"/>
        <v>RB</v>
      </c>
      <c r="C115" s="17">
        <f ca="1">_xlfn.IFNA(VLOOKUP($A115,INDIRECT("'W"&amp;C$1&amp;"'!$A$3:$T$1000"),3,FALSE),0)</f>
        <v>16.399999999999999</v>
      </c>
      <c r="D115" s="17">
        <f ca="1">_xlfn.IFNA(VLOOKUP($A115,INDIRECT("'W"&amp;D$1&amp;"'!$A$3:$T$1000"),3,FALSE),0)</f>
        <v>14.100000000000001</v>
      </c>
      <c r="E115" s="17">
        <f ca="1">_xlfn.IFNA(VLOOKUP($A115,INDIRECT("'W"&amp;E$1&amp;"'!$A$3:$T$1000"),3,FALSE),0)</f>
        <v>10.200000000000001</v>
      </c>
      <c r="F115" s="17">
        <f ca="1">_xlfn.IFNA(VLOOKUP($A115,INDIRECT("'W"&amp;F$1&amp;"'!$A$3:$T$1000"),3,FALSE),0)</f>
        <v>18.8</v>
      </c>
      <c r="G115" s="17">
        <f ca="1">_xlfn.IFNA(VLOOKUP($A115,INDIRECT("'W"&amp;G$1&amp;"'!$A$3:$T$1000"),3,FALSE),0)</f>
        <v>13.8</v>
      </c>
      <c r="H115" s="17">
        <f ca="1">_xlfn.IFNA(VLOOKUP($A115,INDIRECT("'W"&amp;H$1&amp;"'!$A$3:$T$1000"),3,FALSE),0)</f>
        <v>0</v>
      </c>
      <c r="I115" s="17">
        <f ca="1">_xlfn.IFNA(VLOOKUP($A115,INDIRECT("'W"&amp;I$1&amp;"'!$A$3:$T$1000"),3,FALSE),0)</f>
        <v>13.100000000000001</v>
      </c>
      <c r="J115" s="17">
        <f ca="1">_xlfn.IFNA(VLOOKUP($A115,INDIRECT("'W"&amp;J$1&amp;"'!$A$3:$T$1000"),3,FALSE),0)</f>
        <v>8.1</v>
      </c>
      <c r="K115" s="17">
        <f ca="1">_xlfn.IFNA(VLOOKUP($A115,INDIRECT("'W"&amp;K$1&amp;"'!$A$3:$T$1000"),3,FALSE),0)</f>
        <v>0</v>
      </c>
      <c r="L115" s="17">
        <f ca="1">_xlfn.IFNA(VLOOKUP($A115,INDIRECT("'W"&amp;L$1&amp;"'!$A$3:$T$1000"),3,FALSE),0)</f>
        <v>0</v>
      </c>
      <c r="M115" s="17">
        <f ca="1">_xlfn.IFNA(VLOOKUP($A115,INDIRECT("'W"&amp;M$1&amp;"'!$A$3:$T$1000"),3,FALSE),0)</f>
        <v>13.700000000000001</v>
      </c>
      <c r="N115" s="17">
        <f ca="1">_xlfn.IFNA(VLOOKUP($A115,INDIRECT("'W"&amp;N$1&amp;"'!$A$3:$T$1000"),3,FALSE),0)</f>
        <v>2.9000000000000004</v>
      </c>
      <c r="O115" s="17">
        <f ca="1">_xlfn.IFNA(VLOOKUP($A115,INDIRECT("'W"&amp;O$1&amp;"'!$A$3:$T$1000"),3,FALSE),0)</f>
        <v>17.400000000000002</v>
      </c>
      <c r="P115" s="17">
        <f ca="1">_xlfn.IFNA(VLOOKUP($A115,INDIRECT("'W"&amp;P$1&amp;"'!$A$3:$T$1000"),3,FALSE),0)</f>
        <v>0</v>
      </c>
      <c r="Q115" s="17">
        <f ca="1">_xlfn.IFNA(VLOOKUP($A115,INDIRECT("'W"&amp;Q$1&amp;"'!$A$3:$T$1000"),3,FALSE),0)</f>
        <v>10.199999999999999</v>
      </c>
      <c r="R115" s="17">
        <f ca="1">_xlfn.IFNA(VLOOKUP($A115,INDIRECT("'W"&amp;R$1&amp;"'!$A$3:$T$1000"),3,FALSE),0)</f>
        <v>1.1000000000000005</v>
      </c>
      <c r="S115" s="17">
        <f ca="1">_xlfn.IFNA(VLOOKUP($A115,INDIRECT("'W"&amp;S$1&amp;"'!$A$3:$T$1000"),3,FALSE),0)</f>
        <v>7.9</v>
      </c>
      <c r="T115" s="17">
        <f ca="1">_xlfn.IFNA(VLOOKUP($A115,INDIRECT("'W"&amp;T$1&amp;"'!$A$3:$T$1000"),3,FALSE),0)</f>
        <v>2.1</v>
      </c>
      <c r="U115" s="16">
        <f t="shared" ca="1" si="9"/>
        <v>3</v>
      </c>
      <c r="V115" s="16">
        <f t="shared" ca="1" si="2"/>
        <v>149.79999999999998</v>
      </c>
      <c r="W115" s="16"/>
    </row>
    <row r="116" spans="1:23" x14ac:dyDescent="0.2">
      <c r="A116" s="16" t="s">
        <v>1332</v>
      </c>
      <c r="B116" s="16" t="str">
        <f t="shared" ca="1" si="3"/>
        <v>RB</v>
      </c>
      <c r="C116" s="17">
        <f ca="1">_xlfn.IFNA(VLOOKUP($A116,INDIRECT("'W"&amp;C$1&amp;"'!$A$3:$T$1000"),3,FALSE),0)</f>
        <v>0</v>
      </c>
      <c r="D116" s="17">
        <f ca="1">_xlfn.IFNA(VLOOKUP($A116,INDIRECT("'W"&amp;D$1&amp;"'!$A$3:$T$1000"),3,FALSE),0)</f>
        <v>0</v>
      </c>
      <c r="E116" s="17">
        <f ca="1">_xlfn.IFNA(VLOOKUP($A116,INDIRECT("'W"&amp;E$1&amp;"'!$A$3:$T$1000"),3,FALSE),0)</f>
        <v>0</v>
      </c>
      <c r="F116" s="17">
        <f ca="1">_xlfn.IFNA(VLOOKUP($A116,INDIRECT("'W"&amp;F$1&amp;"'!$A$3:$T$1000"),3,FALSE),0)</f>
        <v>9.5</v>
      </c>
      <c r="G116" s="17">
        <f ca="1">_xlfn.IFNA(VLOOKUP($A116,INDIRECT("'W"&amp;G$1&amp;"'!$A$3:$T$1000"),3,FALSE),0)</f>
        <v>18.200000000000003</v>
      </c>
      <c r="H116" s="17">
        <f ca="1">_xlfn.IFNA(VLOOKUP($A116,INDIRECT("'W"&amp;H$1&amp;"'!$A$3:$T$1000"),3,FALSE),0)</f>
        <v>0</v>
      </c>
      <c r="I116" s="17">
        <f ca="1">_xlfn.IFNA(VLOOKUP($A116,INDIRECT("'W"&amp;I$1&amp;"'!$A$3:$T$1000"),3,FALSE),0)</f>
        <v>21.3</v>
      </c>
      <c r="J116" s="17">
        <f ca="1">_xlfn.IFNA(VLOOKUP($A116,INDIRECT("'W"&amp;J$1&amp;"'!$A$3:$T$1000"),3,FALSE),0)</f>
        <v>12.8</v>
      </c>
      <c r="K116" s="17">
        <f ca="1">_xlfn.IFNA(VLOOKUP($A116,INDIRECT("'W"&amp;K$1&amp;"'!$A$3:$T$1000"),3,FALSE),0)</f>
        <v>18.200000000000003</v>
      </c>
      <c r="L116" s="17">
        <f ca="1">_xlfn.IFNA(VLOOKUP($A116,INDIRECT("'W"&amp;L$1&amp;"'!$A$3:$T$1000"),3,FALSE),0)</f>
        <v>13.5</v>
      </c>
      <c r="M116" s="17">
        <f ca="1">_xlfn.IFNA(VLOOKUP($A116,INDIRECT("'W"&amp;M$1&amp;"'!$A$3:$T$1000"),3,FALSE),0)</f>
        <v>6</v>
      </c>
      <c r="N116" s="17">
        <f ca="1">_xlfn.IFNA(VLOOKUP($A116,INDIRECT("'W"&amp;N$1&amp;"'!$A$3:$T$1000"),3,FALSE),0)</f>
        <v>10.200000000000001</v>
      </c>
      <c r="O116" s="17">
        <f ca="1">_xlfn.IFNA(VLOOKUP($A116,INDIRECT("'W"&amp;O$1&amp;"'!$A$3:$T$1000"),3,FALSE),0)</f>
        <v>2.5</v>
      </c>
      <c r="P116" s="17">
        <f ca="1">_xlfn.IFNA(VLOOKUP($A116,INDIRECT("'W"&amp;P$1&amp;"'!$A$3:$T$1000"),3,FALSE),0)</f>
        <v>3.4000000000000004</v>
      </c>
      <c r="Q116" s="17">
        <f ca="1">_xlfn.IFNA(VLOOKUP($A116,INDIRECT("'W"&amp;Q$1&amp;"'!$A$3:$T$1000"),3,FALSE),0)</f>
        <v>5.4</v>
      </c>
      <c r="R116" s="17">
        <f ca="1">_xlfn.IFNA(VLOOKUP($A116,INDIRECT("'W"&amp;R$1&amp;"'!$A$3:$T$1000"),3,FALSE),0)</f>
        <v>14.9</v>
      </c>
      <c r="S116" s="17">
        <f ca="1">_xlfn.IFNA(VLOOKUP($A116,INDIRECT("'W"&amp;S$1&amp;"'!$A$3:$T$1000"),3,FALSE),0)</f>
        <v>8</v>
      </c>
      <c r="T116" s="17">
        <f ca="1">_xlfn.IFNA(VLOOKUP($A116,INDIRECT("'W"&amp;T$1&amp;"'!$A$3:$T$1000"),3,FALSE),0)</f>
        <v>0</v>
      </c>
      <c r="U116" s="16">
        <f t="shared" ca="1" si="9"/>
        <v>3</v>
      </c>
      <c r="V116" s="16">
        <f t="shared" ca="1" si="2"/>
        <v>143.9</v>
      </c>
      <c r="W116" s="16"/>
    </row>
    <row r="117" spans="1:23" x14ac:dyDescent="0.2">
      <c r="A117" s="16" t="s">
        <v>1333</v>
      </c>
      <c r="B117" s="16" t="str">
        <f t="shared" ca="1" si="3"/>
        <v>RB</v>
      </c>
      <c r="C117" s="17">
        <f ca="1">_xlfn.IFNA(VLOOKUP($A117,INDIRECT("'W"&amp;C$1&amp;"'!$A$3:$T$1000"),3,FALSE),0)</f>
        <v>13.100000000000001</v>
      </c>
      <c r="D117" s="17">
        <f ca="1">_xlfn.IFNA(VLOOKUP($A117,INDIRECT("'W"&amp;D$1&amp;"'!$A$3:$T$1000"),3,FALSE),0)</f>
        <v>5.2</v>
      </c>
      <c r="E117" s="17">
        <f ca="1">_xlfn.IFNA(VLOOKUP($A117,INDIRECT("'W"&amp;E$1&amp;"'!$A$3:$T$1000"),3,FALSE),0)</f>
        <v>18.200000000000003</v>
      </c>
      <c r="F117" s="17">
        <f ca="1">_xlfn.IFNA(VLOOKUP($A117,INDIRECT("'W"&amp;F$1&amp;"'!$A$3:$T$1000"),3,FALSE),0)</f>
        <v>15.8</v>
      </c>
      <c r="G117" s="17">
        <f ca="1">_xlfn.IFNA(VLOOKUP($A117,INDIRECT("'W"&amp;G$1&amp;"'!$A$3:$T$1000"),3,FALSE),0)</f>
        <v>6.7000000000000011</v>
      </c>
      <c r="H117" s="17">
        <f ca="1">_xlfn.IFNA(VLOOKUP($A117,INDIRECT("'W"&amp;H$1&amp;"'!$A$3:$T$1000"),3,FALSE),0)</f>
        <v>0</v>
      </c>
      <c r="I117" s="17">
        <f ca="1">_xlfn.IFNA(VLOOKUP($A117,INDIRECT("'W"&amp;I$1&amp;"'!$A$3:$T$1000"),3,FALSE),0)</f>
        <v>5.5</v>
      </c>
      <c r="J117" s="17">
        <f ca="1">_xlfn.IFNA(VLOOKUP($A117,INDIRECT("'W"&amp;J$1&amp;"'!$A$3:$T$1000"),3,FALSE),0)</f>
        <v>5.9</v>
      </c>
      <c r="K117" s="17">
        <f ca="1">_xlfn.IFNA(VLOOKUP($A117,INDIRECT("'W"&amp;K$1&amp;"'!$A$3:$T$1000"),3,FALSE),0)</f>
        <v>0</v>
      </c>
      <c r="L117" s="17">
        <f ca="1">_xlfn.IFNA(VLOOKUP($A117,INDIRECT("'W"&amp;L$1&amp;"'!$A$3:$T$1000"),3,FALSE),0)</f>
        <v>0</v>
      </c>
      <c r="M117" s="17">
        <f ca="1">_xlfn.IFNA(VLOOKUP($A117,INDIRECT("'W"&amp;M$1&amp;"'!$A$3:$T$1000"),3,FALSE),0)</f>
        <v>0</v>
      </c>
      <c r="N117" s="17">
        <f ca="1">_xlfn.IFNA(VLOOKUP($A117,INDIRECT("'W"&amp;N$1&amp;"'!$A$3:$T$1000"),3,FALSE),0)</f>
        <v>0</v>
      </c>
      <c r="O117" s="17">
        <f ca="1">_xlfn.IFNA(VLOOKUP($A117,INDIRECT("'W"&amp;O$1&amp;"'!$A$3:$T$1000"),3,FALSE),0)</f>
        <v>0</v>
      </c>
      <c r="P117" s="17">
        <f ca="1">_xlfn.IFNA(VLOOKUP($A117,INDIRECT("'W"&amp;P$1&amp;"'!$A$3:$T$1000"),3,FALSE),0)</f>
        <v>0</v>
      </c>
      <c r="Q117" s="17">
        <f ca="1">_xlfn.IFNA(VLOOKUP($A117,INDIRECT("'W"&amp;Q$1&amp;"'!$A$3:$T$1000"),3,FALSE),0)</f>
        <v>0</v>
      </c>
      <c r="R117" s="17">
        <f ca="1">_xlfn.IFNA(VLOOKUP($A117,INDIRECT("'W"&amp;R$1&amp;"'!$A$3:$T$1000"),3,FALSE),0)</f>
        <v>0</v>
      </c>
      <c r="S117" s="17">
        <f ca="1">_xlfn.IFNA(VLOOKUP($A117,INDIRECT("'W"&amp;S$1&amp;"'!$A$3:$T$1000"),3,FALSE),0)</f>
        <v>0</v>
      </c>
      <c r="T117" s="17">
        <f ca="1">_xlfn.IFNA(VLOOKUP($A117,INDIRECT("'W"&amp;T$1&amp;"'!$A$3:$T$1000"),3,FALSE),0)</f>
        <v>0</v>
      </c>
      <c r="U117" s="16">
        <f t="shared" ref="U117:U122" ca="1" si="10">COUNTIF(C117:T117,"&gt; 7")</f>
        <v>3</v>
      </c>
      <c r="V117" s="16">
        <f t="shared" ca="1" si="2"/>
        <v>70.400000000000006</v>
      </c>
      <c r="W117" s="16"/>
    </row>
    <row r="118" spans="1:23" x14ac:dyDescent="0.2">
      <c r="A118" s="16" t="s">
        <v>1334</v>
      </c>
      <c r="B118" s="16" t="str">
        <f t="shared" ca="1" si="3"/>
        <v>RB</v>
      </c>
      <c r="C118" s="17">
        <f ca="1">_xlfn.IFNA(VLOOKUP($A118,INDIRECT("'W"&amp;C$1&amp;"'!$A$3:$T$1000"),3,FALSE),0)</f>
        <v>3.3000000000000003</v>
      </c>
      <c r="D118" s="17">
        <f ca="1">_xlfn.IFNA(VLOOKUP($A118,INDIRECT("'W"&amp;D$1&amp;"'!$A$3:$T$1000"),3,FALSE),0)</f>
        <v>5.9</v>
      </c>
      <c r="E118" s="17">
        <f ca="1">_xlfn.IFNA(VLOOKUP($A118,INDIRECT("'W"&amp;E$1&amp;"'!$A$3:$T$1000"),3,FALSE),0)</f>
        <v>0.9</v>
      </c>
      <c r="F118" s="17">
        <f ca="1">_xlfn.IFNA(VLOOKUP($A118,INDIRECT("'W"&amp;F$1&amp;"'!$A$3:$T$1000"),3,FALSE),0)</f>
        <v>1.9000000000000001</v>
      </c>
      <c r="G118" s="17">
        <f ca="1">_xlfn.IFNA(VLOOKUP($A118,INDIRECT("'W"&amp;G$1&amp;"'!$A$3:$T$1000"),3,FALSE),0)</f>
        <v>0</v>
      </c>
      <c r="H118" s="17">
        <f ca="1">_xlfn.IFNA(VLOOKUP($A118,INDIRECT("'W"&amp;H$1&amp;"'!$A$3:$T$1000"),3,FALSE),0)</f>
        <v>0</v>
      </c>
      <c r="I118" s="17">
        <f ca="1">_xlfn.IFNA(VLOOKUP($A118,INDIRECT("'W"&amp;I$1&amp;"'!$A$3:$T$1000"),3,FALSE),0)</f>
        <v>0</v>
      </c>
      <c r="J118" s="17">
        <f ca="1">_xlfn.IFNA(VLOOKUP($A118,INDIRECT("'W"&amp;J$1&amp;"'!$A$3:$T$1000"),3,FALSE),0)</f>
        <v>0</v>
      </c>
      <c r="K118" s="17">
        <f ca="1">_xlfn.IFNA(VLOOKUP($A118,INDIRECT("'W"&amp;K$1&amp;"'!$A$3:$T$1000"),3,FALSE),0)</f>
        <v>0</v>
      </c>
      <c r="L118" s="17">
        <f ca="1">_xlfn.IFNA(VLOOKUP($A118,INDIRECT("'W"&amp;L$1&amp;"'!$A$3:$T$1000"),3,FALSE),0)</f>
        <v>5.5</v>
      </c>
      <c r="M118" s="17">
        <f ca="1">_xlfn.IFNA(VLOOKUP($A118,INDIRECT("'W"&amp;M$1&amp;"'!$A$3:$T$1000"),3,FALSE),0)</f>
        <v>2.7</v>
      </c>
      <c r="N118" s="17">
        <f ca="1">_xlfn.IFNA(VLOOKUP($A118,INDIRECT("'W"&amp;N$1&amp;"'!$A$3:$T$1000"),3,FALSE),0)</f>
        <v>7.1</v>
      </c>
      <c r="O118" s="17">
        <f ca="1">_xlfn.IFNA(VLOOKUP($A118,INDIRECT("'W"&amp;O$1&amp;"'!$A$3:$T$1000"),3,FALSE),0)</f>
        <v>3.8000000000000003</v>
      </c>
      <c r="P118" s="17">
        <f ca="1">_xlfn.IFNA(VLOOKUP($A118,INDIRECT("'W"&amp;P$1&amp;"'!$A$3:$T$1000"),3,FALSE),0)</f>
        <v>9.6</v>
      </c>
      <c r="Q118" s="17">
        <f ca="1">_xlfn.IFNA(VLOOKUP($A118,INDIRECT("'W"&amp;Q$1&amp;"'!$A$3:$T$1000"),3,FALSE),0)</f>
        <v>2.3000000000000003</v>
      </c>
      <c r="R118" s="17">
        <f ca="1">_xlfn.IFNA(VLOOKUP($A118,INDIRECT("'W"&amp;R$1&amp;"'!$A$3:$T$1000"),3,FALSE),0)</f>
        <v>19.600000000000001</v>
      </c>
      <c r="S118" s="17">
        <f ca="1">_xlfn.IFNA(VLOOKUP($A118,INDIRECT("'W"&amp;S$1&amp;"'!$A$3:$T$1000"),3,FALSE),0)</f>
        <v>0</v>
      </c>
      <c r="T118" s="17">
        <f ca="1">_xlfn.IFNA(VLOOKUP($A118,INDIRECT("'W"&amp;T$1&amp;"'!$A$3:$T$1000"),3,FALSE),0)</f>
        <v>0</v>
      </c>
      <c r="U118" s="16">
        <f t="shared" ca="1" si="10"/>
        <v>3</v>
      </c>
      <c r="V118" s="16">
        <f t="shared" ca="1" si="2"/>
        <v>62.599999999999994</v>
      </c>
      <c r="W118" s="16"/>
    </row>
    <row r="119" spans="1:23" x14ac:dyDescent="0.2">
      <c r="A119" s="16" t="s">
        <v>1335</v>
      </c>
      <c r="B119" s="16" t="str">
        <f t="shared" ca="1" si="3"/>
        <v>RB</v>
      </c>
      <c r="C119" s="17">
        <f ca="1">_xlfn.IFNA(VLOOKUP($A119,INDIRECT("'W"&amp;C$1&amp;"'!$A$3:$T$1000"),3,FALSE),0)</f>
        <v>0</v>
      </c>
      <c r="D119" s="17">
        <f ca="1">_xlfn.IFNA(VLOOKUP($A119,INDIRECT("'W"&amp;D$1&amp;"'!$A$3:$T$1000"),3,FALSE),0)</f>
        <v>0</v>
      </c>
      <c r="E119" s="17">
        <f ca="1">_xlfn.IFNA(VLOOKUP($A119,INDIRECT("'W"&amp;E$1&amp;"'!$A$3:$T$1000"),3,FALSE),0)</f>
        <v>0</v>
      </c>
      <c r="F119" s="17">
        <f ca="1">_xlfn.IFNA(VLOOKUP($A119,INDIRECT("'W"&amp;F$1&amp;"'!$A$3:$T$1000"),3,FALSE),0)</f>
        <v>0</v>
      </c>
      <c r="G119" s="17">
        <f ca="1">_xlfn.IFNA(VLOOKUP($A119,INDIRECT("'W"&amp;G$1&amp;"'!$A$3:$T$1000"),3,FALSE),0)</f>
        <v>0</v>
      </c>
      <c r="H119" s="17">
        <f ca="1">_xlfn.IFNA(VLOOKUP($A119,INDIRECT("'W"&amp;H$1&amp;"'!$A$3:$T$1000"),3,FALSE),0)</f>
        <v>0</v>
      </c>
      <c r="I119" s="17">
        <f ca="1">_xlfn.IFNA(VLOOKUP($A119,INDIRECT("'W"&amp;I$1&amp;"'!$A$3:$T$1000"),3,FALSE),0)</f>
        <v>9.6999999999999993</v>
      </c>
      <c r="J119" s="17">
        <f ca="1">_xlfn.IFNA(VLOOKUP($A119,INDIRECT("'W"&amp;J$1&amp;"'!$A$3:$T$1000"),3,FALSE),0)</f>
        <v>5.2</v>
      </c>
      <c r="K119" s="17">
        <f ca="1">_xlfn.IFNA(VLOOKUP($A119,INDIRECT("'W"&amp;K$1&amp;"'!$A$3:$T$1000"),3,FALSE),0)</f>
        <v>4</v>
      </c>
      <c r="L119" s="17">
        <f ca="1">_xlfn.IFNA(VLOOKUP($A119,INDIRECT("'W"&amp;L$1&amp;"'!$A$3:$T$1000"),3,FALSE),0)</f>
        <v>0</v>
      </c>
      <c r="M119" s="17">
        <f ca="1">_xlfn.IFNA(VLOOKUP($A119,INDIRECT("'W"&amp;M$1&amp;"'!$A$3:$T$1000"),3,FALSE),0)</f>
        <v>5</v>
      </c>
      <c r="N119" s="17">
        <f ca="1">_xlfn.IFNA(VLOOKUP($A119,INDIRECT("'W"&amp;N$1&amp;"'!$A$3:$T$1000"),3,FALSE),0)</f>
        <v>18.5</v>
      </c>
      <c r="O119" s="17">
        <f ca="1">_xlfn.IFNA(VLOOKUP($A119,INDIRECT("'W"&amp;O$1&amp;"'!$A$3:$T$1000"),3,FALSE),0)</f>
        <v>11.5</v>
      </c>
      <c r="P119" s="17">
        <f ca="1">_xlfn.IFNA(VLOOKUP($A119,INDIRECT("'W"&amp;P$1&amp;"'!$A$3:$T$1000"),3,FALSE),0)</f>
        <v>4.8000000000000007</v>
      </c>
      <c r="Q119" s="17">
        <f ca="1">_xlfn.IFNA(VLOOKUP($A119,INDIRECT("'W"&amp;Q$1&amp;"'!$A$3:$T$1000"),3,FALSE),0)</f>
        <v>2.1000000000000005</v>
      </c>
      <c r="R119" s="17">
        <f ca="1">_xlfn.IFNA(VLOOKUP($A119,INDIRECT("'W"&amp;R$1&amp;"'!$A$3:$T$1000"),3,FALSE),0)</f>
        <v>0</v>
      </c>
      <c r="S119" s="17">
        <f ca="1">_xlfn.IFNA(VLOOKUP($A119,INDIRECT("'W"&amp;S$1&amp;"'!$A$3:$T$1000"),3,FALSE),0)</f>
        <v>0</v>
      </c>
      <c r="T119" s="17">
        <f ca="1">_xlfn.IFNA(VLOOKUP($A119,INDIRECT("'W"&amp;T$1&amp;"'!$A$3:$T$1000"),3,FALSE),0)</f>
        <v>0</v>
      </c>
      <c r="U119" s="16">
        <f t="shared" ca="1" si="10"/>
        <v>3</v>
      </c>
      <c r="V119" s="16">
        <f t="shared" ca="1" si="2"/>
        <v>60.800000000000004</v>
      </c>
      <c r="W119" s="16"/>
    </row>
    <row r="120" spans="1:23" x14ac:dyDescent="0.2">
      <c r="A120" s="16" t="s">
        <v>1336</v>
      </c>
      <c r="B120" s="16" t="str">
        <f t="shared" ca="1" si="3"/>
        <v>RB</v>
      </c>
      <c r="C120" s="17">
        <f ca="1">_xlfn.IFNA(VLOOKUP($A120,INDIRECT("'W"&amp;C$1&amp;"'!$A$3:$T$1000"),3,FALSE),0)</f>
        <v>1.7</v>
      </c>
      <c r="D120" s="17">
        <f ca="1">_xlfn.IFNA(VLOOKUP($A120,INDIRECT("'W"&amp;D$1&amp;"'!$A$3:$T$1000"),3,FALSE),0)</f>
        <v>0.60000000000000009</v>
      </c>
      <c r="E120" s="17">
        <f ca="1">_xlfn.IFNA(VLOOKUP($A120,INDIRECT("'W"&amp;E$1&amp;"'!$A$3:$T$1000"),3,FALSE),0)</f>
        <v>2.2000000000000002</v>
      </c>
      <c r="F120" s="17">
        <f ca="1">_xlfn.IFNA(VLOOKUP($A120,INDIRECT("'W"&amp;F$1&amp;"'!$A$3:$T$1000"),3,FALSE),0)</f>
        <v>0.9</v>
      </c>
      <c r="G120" s="17">
        <f ca="1">_xlfn.IFNA(VLOOKUP($A120,INDIRECT("'W"&amp;G$1&amp;"'!$A$3:$T$1000"),3,FALSE),0)</f>
        <v>0</v>
      </c>
      <c r="H120" s="17">
        <f ca="1">_xlfn.IFNA(VLOOKUP($A120,INDIRECT("'W"&amp;H$1&amp;"'!$A$3:$T$1000"),3,FALSE),0)</f>
        <v>2.3000000000000003</v>
      </c>
      <c r="I120" s="17">
        <f ca="1">_xlfn.IFNA(VLOOKUP($A120,INDIRECT("'W"&amp;I$1&amp;"'!$A$3:$T$1000"),3,FALSE),0)</f>
        <v>7.2000000000000011</v>
      </c>
      <c r="J120" s="17">
        <f ca="1">_xlfn.IFNA(VLOOKUP($A120,INDIRECT("'W"&amp;J$1&amp;"'!$A$3:$T$1000"),3,FALSE),0)</f>
        <v>1.9000000000000001</v>
      </c>
      <c r="K120" s="17">
        <f ca="1">_xlfn.IFNA(VLOOKUP($A120,INDIRECT("'W"&amp;K$1&amp;"'!$A$3:$T$1000"),3,FALSE),0)</f>
        <v>1.5</v>
      </c>
      <c r="L120" s="17">
        <f ca="1">_xlfn.IFNA(VLOOKUP($A120,INDIRECT("'W"&amp;L$1&amp;"'!$A$3:$T$1000"),3,FALSE),0)</f>
        <v>4.4000000000000004</v>
      </c>
      <c r="M120" s="17">
        <f ca="1">_xlfn.IFNA(VLOOKUP($A120,INDIRECT("'W"&amp;M$1&amp;"'!$A$3:$T$1000"),3,FALSE),0)</f>
        <v>5.4</v>
      </c>
      <c r="N120" s="17">
        <f ca="1">_xlfn.IFNA(VLOOKUP($A120,INDIRECT("'W"&amp;N$1&amp;"'!$A$3:$T$1000"),3,FALSE),0)</f>
        <v>8.1999999999999993</v>
      </c>
      <c r="O120" s="17">
        <f ca="1">_xlfn.IFNA(VLOOKUP($A120,INDIRECT("'W"&amp;O$1&amp;"'!$A$3:$T$1000"),3,FALSE),0)</f>
        <v>0</v>
      </c>
      <c r="P120" s="17">
        <f ca="1">_xlfn.IFNA(VLOOKUP($A120,INDIRECT("'W"&amp;P$1&amp;"'!$A$3:$T$1000"),3,FALSE),0)</f>
        <v>4.3</v>
      </c>
      <c r="Q120" s="17">
        <f ca="1">_xlfn.IFNA(VLOOKUP($A120,INDIRECT("'W"&amp;Q$1&amp;"'!$A$3:$T$1000"),3,FALSE),0)</f>
        <v>7.5</v>
      </c>
      <c r="R120" s="17">
        <f ca="1">_xlfn.IFNA(VLOOKUP($A120,INDIRECT("'W"&amp;R$1&amp;"'!$A$3:$T$1000"),3,FALSE),0)</f>
        <v>1.8000000000000003</v>
      </c>
      <c r="S120" s="17">
        <f ca="1">_xlfn.IFNA(VLOOKUP($A120,INDIRECT("'W"&amp;S$1&amp;"'!$A$3:$T$1000"),3,FALSE),0)</f>
        <v>1.4</v>
      </c>
      <c r="T120" s="17">
        <f ca="1">_xlfn.IFNA(VLOOKUP($A120,INDIRECT("'W"&amp;T$1&amp;"'!$A$3:$T$1000"),3,FALSE),0)</f>
        <v>3.3000000000000003</v>
      </c>
      <c r="U120" s="16">
        <f t="shared" ca="1" si="10"/>
        <v>3</v>
      </c>
      <c r="V120" s="16">
        <f t="shared" ca="1" si="2"/>
        <v>54.599999999999987</v>
      </c>
      <c r="W120" s="16"/>
    </row>
    <row r="121" spans="1:23" x14ac:dyDescent="0.2">
      <c r="A121" s="16" t="s">
        <v>1337</v>
      </c>
      <c r="B121" s="16" t="str">
        <f t="shared" ca="1" si="3"/>
        <v>RB</v>
      </c>
      <c r="C121" s="17">
        <f ca="1">_xlfn.IFNA(VLOOKUP($A121,INDIRECT("'W"&amp;C$1&amp;"'!$A$3:$T$1000"),3,FALSE),0)</f>
        <v>14.8</v>
      </c>
      <c r="D121" s="17">
        <f ca="1">_xlfn.IFNA(VLOOKUP($A121,INDIRECT("'W"&amp;D$1&amp;"'!$A$3:$T$1000"),3,FALSE),0)</f>
        <v>13.6</v>
      </c>
      <c r="E121" s="17">
        <f ca="1">_xlfn.IFNA(VLOOKUP($A121,INDIRECT("'W"&amp;E$1&amp;"'!$A$3:$T$1000"),3,FALSE),0)</f>
        <v>0</v>
      </c>
      <c r="F121" s="17">
        <f ca="1">_xlfn.IFNA(VLOOKUP($A121,INDIRECT("'W"&amp;F$1&amp;"'!$A$3:$T$1000"),3,FALSE),0)</f>
        <v>0</v>
      </c>
      <c r="G121" s="17">
        <f ca="1">_xlfn.IFNA(VLOOKUP($A121,INDIRECT("'W"&amp;G$1&amp;"'!$A$3:$T$1000"),3,FALSE),0)</f>
        <v>0</v>
      </c>
      <c r="H121" s="17">
        <f ca="1">_xlfn.IFNA(VLOOKUP($A121,INDIRECT("'W"&amp;H$1&amp;"'!$A$3:$T$1000"),3,FALSE),0)</f>
        <v>0</v>
      </c>
      <c r="I121" s="17">
        <f ca="1">_xlfn.IFNA(VLOOKUP($A121,INDIRECT("'W"&amp;I$1&amp;"'!$A$3:$T$1000"),3,FALSE),0)</f>
        <v>0</v>
      </c>
      <c r="J121" s="17">
        <f ca="1">_xlfn.IFNA(VLOOKUP($A121,INDIRECT("'W"&amp;J$1&amp;"'!$A$3:$T$1000"),3,FALSE),0)</f>
        <v>0</v>
      </c>
      <c r="K121" s="17">
        <f ca="1">_xlfn.IFNA(VLOOKUP($A121,INDIRECT("'W"&amp;K$1&amp;"'!$A$3:$T$1000"),3,FALSE),0)</f>
        <v>0</v>
      </c>
      <c r="L121" s="17">
        <f ca="1">_xlfn.IFNA(VLOOKUP($A121,INDIRECT("'W"&amp;L$1&amp;"'!$A$3:$T$1000"),3,FALSE),0)</f>
        <v>0</v>
      </c>
      <c r="M121" s="17">
        <f ca="1">_xlfn.IFNA(VLOOKUP($A121,INDIRECT("'W"&amp;M$1&amp;"'!$A$3:$T$1000"),3,FALSE),0)</f>
        <v>0</v>
      </c>
      <c r="N121" s="17">
        <f ca="1">_xlfn.IFNA(VLOOKUP($A121,INDIRECT("'W"&amp;N$1&amp;"'!$A$3:$T$1000"),3,FALSE),0)</f>
        <v>0</v>
      </c>
      <c r="O121" s="17">
        <f ca="1">_xlfn.IFNA(VLOOKUP($A121,INDIRECT("'W"&amp;O$1&amp;"'!$A$3:$T$1000"),3,FALSE),0)</f>
        <v>5.4</v>
      </c>
      <c r="P121" s="17">
        <f ca="1">_xlfn.IFNA(VLOOKUP($A121,INDIRECT("'W"&amp;P$1&amp;"'!$A$3:$T$1000"),3,FALSE),0)</f>
        <v>7.1</v>
      </c>
      <c r="Q121" s="17">
        <f ca="1">_xlfn.IFNA(VLOOKUP($A121,INDIRECT("'W"&amp;Q$1&amp;"'!$A$3:$T$1000"),3,FALSE),0)</f>
        <v>5.2</v>
      </c>
      <c r="R121" s="17">
        <f ca="1">_xlfn.IFNA(VLOOKUP($A121,INDIRECT("'W"&amp;R$1&amp;"'!$A$3:$T$1000"),3,FALSE),0)</f>
        <v>3</v>
      </c>
      <c r="S121" s="17">
        <f ca="1">_xlfn.IFNA(VLOOKUP($A121,INDIRECT("'W"&amp;S$1&amp;"'!$A$3:$T$1000"),3,FALSE),0)</f>
        <v>1.8</v>
      </c>
      <c r="T121" s="17">
        <f ca="1">_xlfn.IFNA(VLOOKUP($A121,INDIRECT("'W"&amp;T$1&amp;"'!$A$3:$T$1000"),3,FALSE),0)</f>
        <v>0</v>
      </c>
      <c r="U121" s="16">
        <f t="shared" ca="1" si="10"/>
        <v>3</v>
      </c>
      <c r="V121" s="16">
        <f t="shared" ca="1" si="2"/>
        <v>50.9</v>
      </c>
      <c r="W121" s="16"/>
    </row>
    <row r="122" spans="1:23" x14ac:dyDescent="0.2">
      <c r="A122" s="16" t="s">
        <v>1338</v>
      </c>
      <c r="B122" s="16" t="str">
        <f t="shared" ca="1" si="3"/>
        <v>RB</v>
      </c>
      <c r="C122" s="17">
        <f ca="1">_xlfn.IFNA(VLOOKUP($A122,INDIRECT("'W"&amp;C$1&amp;"'!$A$3:$T$1000"),3,FALSE),0)</f>
        <v>0</v>
      </c>
      <c r="D122" s="17">
        <f ca="1">_xlfn.IFNA(VLOOKUP($A122,INDIRECT("'W"&amp;D$1&amp;"'!$A$3:$T$1000"),3,FALSE),0)</f>
        <v>0</v>
      </c>
      <c r="E122" s="17">
        <f ca="1">_xlfn.IFNA(VLOOKUP($A122,INDIRECT("'W"&amp;E$1&amp;"'!$A$3:$T$1000"),3,FALSE),0)</f>
        <v>0</v>
      </c>
      <c r="F122" s="17">
        <f ca="1">_xlfn.IFNA(VLOOKUP($A122,INDIRECT("'W"&amp;F$1&amp;"'!$A$3:$T$1000"),3,FALSE),0)</f>
        <v>0</v>
      </c>
      <c r="G122" s="17">
        <f ca="1">_xlfn.IFNA(VLOOKUP($A122,INDIRECT("'W"&amp;G$1&amp;"'!$A$3:$T$1000"),3,FALSE),0)</f>
        <v>0</v>
      </c>
      <c r="H122" s="17">
        <f ca="1">_xlfn.IFNA(VLOOKUP($A122,INDIRECT("'W"&amp;H$1&amp;"'!$A$3:$T$1000"),3,FALSE),0)</f>
        <v>0</v>
      </c>
      <c r="I122" s="17">
        <f ca="1">_xlfn.IFNA(VLOOKUP($A122,INDIRECT("'W"&amp;I$1&amp;"'!$A$3:$T$1000"),3,FALSE),0)</f>
        <v>0</v>
      </c>
      <c r="J122" s="17">
        <f ca="1">_xlfn.IFNA(VLOOKUP($A122,INDIRECT("'W"&amp;J$1&amp;"'!$A$3:$T$1000"),3,FALSE),0)</f>
        <v>0</v>
      </c>
      <c r="K122" s="17">
        <f ca="1">_xlfn.IFNA(VLOOKUP($A122,INDIRECT("'W"&amp;K$1&amp;"'!$A$3:$T$1000"),3,FALSE),0)</f>
        <v>0</v>
      </c>
      <c r="L122" s="17">
        <f ca="1">_xlfn.IFNA(VLOOKUP($A122,INDIRECT("'W"&amp;L$1&amp;"'!$A$3:$T$1000"),3,FALSE),0)</f>
        <v>0</v>
      </c>
      <c r="M122" s="17">
        <f ca="1">_xlfn.IFNA(VLOOKUP($A122,INDIRECT("'W"&amp;M$1&amp;"'!$A$3:$T$1000"),3,FALSE),0)</f>
        <v>0</v>
      </c>
      <c r="N122" s="17">
        <f ca="1">_xlfn.IFNA(VLOOKUP($A122,INDIRECT("'W"&amp;N$1&amp;"'!$A$3:$T$1000"),3,FALSE),0)</f>
        <v>0</v>
      </c>
      <c r="O122" s="17">
        <f ca="1">_xlfn.IFNA(VLOOKUP($A122,INDIRECT("'W"&amp;O$1&amp;"'!$A$3:$T$1000"),3,FALSE),0)</f>
        <v>0</v>
      </c>
      <c r="P122" s="17">
        <f ca="1">_xlfn.IFNA(VLOOKUP($A122,INDIRECT("'W"&amp;P$1&amp;"'!$A$3:$T$1000"),3,FALSE),0)</f>
        <v>0</v>
      </c>
      <c r="Q122" s="17">
        <f ca="1">_xlfn.IFNA(VLOOKUP($A122,INDIRECT("'W"&amp;Q$1&amp;"'!$A$3:$T$1000"),3,FALSE),0)</f>
        <v>0</v>
      </c>
      <c r="R122" s="17">
        <f ca="1">_xlfn.IFNA(VLOOKUP($A122,INDIRECT("'W"&amp;R$1&amp;"'!$A$3:$T$1000"),3,FALSE),0)</f>
        <v>7.3</v>
      </c>
      <c r="S122" s="17">
        <f ca="1">_xlfn.IFNA(VLOOKUP($A122,INDIRECT("'W"&amp;S$1&amp;"'!$A$3:$T$1000"),3,FALSE),0)</f>
        <v>9.1</v>
      </c>
      <c r="T122" s="17">
        <f ca="1">_xlfn.IFNA(VLOOKUP($A122,INDIRECT("'W"&amp;T$1&amp;"'!$A$3:$T$1000"),3,FALSE),0)</f>
        <v>13.9</v>
      </c>
      <c r="U122" s="16">
        <f t="shared" ca="1" si="10"/>
        <v>3</v>
      </c>
      <c r="V122" s="16">
        <f t="shared" ca="1" si="2"/>
        <v>30.299999999999997</v>
      </c>
      <c r="W122" s="16"/>
    </row>
    <row r="123" spans="1:23" x14ac:dyDescent="0.2">
      <c r="A123" s="16" t="s">
        <v>1339</v>
      </c>
      <c r="B123" s="16" t="str">
        <f t="shared" ca="1" si="3"/>
        <v>RB</v>
      </c>
      <c r="C123" s="17">
        <f ca="1">_xlfn.IFNA(VLOOKUP($A123,INDIRECT("'W"&amp;C$1&amp;"'!$A$3:$T$1000"),3,FALSE),0)</f>
        <v>2.8000000000000003</v>
      </c>
      <c r="D123" s="17">
        <f ca="1">_xlfn.IFNA(VLOOKUP($A123,INDIRECT("'W"&amp;D$1&amp;"'!$A$3:$T$1000"),3,FALSE),0)</f>
        <v>9</v>
      </c>
      <c r="E123" s="17">
        <f ca="1">_xlfn.IFNA(VLOOKUP($A123,INDIRECT("'W"&amp;E$1&amp;"'!$A$3:$T$1000"),3,FALSE),0)</f>
        <v>4.1000000000000005</v>
      </c>
      <c r="F123" s="17">
        <f ca="1">_xlfn.IFNA(VLOOKUP($A123,INDIRECT("'W"&amp;F$1&amp;"'!$A$3:$T$1000"),3,FALSE),0)</f>
        <v>9</v>
      </c>
      <c r="G123" s="17">
        <f ca="1">_xlfn.IFNA(VLOOKUP($A123,INDIRECT("'W"&amp;G$1&amp;"'!$A$3:$T$1000"),3,FALSE),0)</f>
        <v>13.600000000000001</v>
      </c>
      <c r="H123" s="17">
        <f ca="1">_xlfn.IFNA(VLOOKUP($A123,INDIRECT("'W"&amp;H$1&amp;"'!$A$3:$T$1000"),3,FALSE),0)</f>
        <v>3.1000000000000005</v>
      </c>
      <c r="I123" s="17">
        <f ca="1">_xlfn.IFNA(VLOOKUP($A123,INDIRECT("'W"&amp;I$1&amp;"'!$A$3:$T$1000"),3,FALSE),0)</f>
        <v>24.6</v>
      </c>
      <c r="J123" s="17">
        <f ca="1">_xlfn.IFNA(VLOOKUP($A123,INDIRECT("'W"&amp;J$1&amp;"'!$A$3:$T$1000"),3,FALSE),0)</f>
        <v>7.2</v>
      </c>
      <c r="K123" s="17">
        <f ca="1">_xlfn.IFNA(VLOOKUP($A123,INDIRECT("'W"&amp;K$1&amp;"'!$A$3:$T$1000"),3,FALSE),0)</f>
        <v>9.4</v>
      </c>
      <c r="L123" s="17">
        <f ca="1">_xlfn.IFNA(VLOOKUP($A123,INDIRECT("'W"&amp;L$1&amp;"'!$A$3:$T$1000"),3,FALSE),0)</f>
        <v>1.7000000000000002</v>
      </c>
      <c r="M123" s="17">
        <f ca="1">_xlfn.IFNA(VLOOKUP($A123,INDIRECT("'W"&amp;M$1&amp;"'!$A$3:$T$1000"),3,FALSE),0)</f>
        <v>16.7</v>
      </c>
      <c r="N123" s="17">
        <f ca="1">_xlfn.IFNA(VLOOKUP($A123,INDIRECT("'W"&amp;N$1&amp;"'!$A$3:$T$1000"),3,FALSE),0)</f>
        <v>1.4000000000000001</v>
      </c>
      <c r="O123" s="17">
        <f ca="1">_xlfn.IFNA(VLOOKUP($A123,INDIRECT("'W"&amp;O$1&amp;"'!$A$3:$T$1000"),3,FALSE),0)</f>
        <v>6.8999999999999995</v>
      </c>
      <c r="P123" s="17">
        <f ca="1">_xlfn.IFNA(VLOOKUP($A123,INDIRECT("'W"&amp;P$1&amp;"'!$A$3:$T$1000"),3,FALSE),0)</f>
        <v>0</v>
      </c>
      <c r="Q123" s="17">
        <f ca="1">_xlfn.IFNA(VLOOKUP($A123,INDIRECT("'W"&amp;Q$1&amp;"'!$A$3:$T$1000"),3,FALSE),0)</f>
        <v>3.3</v>
      </c>
      <c r="R123" s="17">
        <f ca="1">_xlfn.IFNA(VLOOKUP($A123,INDIRECT("'W"&amp;R$1&amp;"'!$A$3:$T$1000"),3,FALSE),0)</f>
        <v>8.8000000000000007</v>
      </c>
      <c r="S123" s="17">
        <f ca="1">_xlfn.IFNA(VLOOKUP($A123,INDIRECT("'W"&amp;S$1&amp;"'!$A$3:$T$1000"),3,FALSE),0)</f>
        <v>1</v>
      </c>
      <c r="T123" s="17">
        <f ca="1">_xlfn.IFNA(VLOOKUP($A123,INDIRECT("'W"&amp;T$1&amp;"'!$A$3:$T$1000"),3,FALSE),0)</f>
        <v>9.3000000000000007</v>
      </c>
      <c r="U123" s="16">
        <f t="shared" ref="U123:U127" ca="1" si="11">COUNTIF(C123:T123,"&gt; 15")</f>
        <v>2</v>
      </c>
      <c r="V123" s="16">
        <f t="shared" ca="1" si="2"/>
        <v>131.90000000000003</v>
      </c>
      <c r="W123" s="16"/>
    </row>
    <row r="124" spans="1:23" x14ac:dyDescent="0.2">
      <c r="A124" s="16" t="s">
        <v>1340</v>
      </c>
      <c r="B124" s="16" t="str">
        <f t="shared" ca="1" si="3"/>
        <v>RB</v>
      </c>
      <c r="C124" s="17">
        <f ca="1">_xlfn.IFNA(VLOOKUP($A124,INDIRECT("'W"&amp;C$1&amp;"'!$A$3:$T$1000"),3,FALSE),0)</f>
        <v>8.1999999999999993</v>
      </c>
      <c r="D124" s="17">
        <f ca="1">_xlfn.IFNA(VLOOKUP($A124,INDIRECT("'W"&amp;D$1&amp;"'!$A$3:$T$1000"),3,FALSE),0)</f>
        <v>10</v>
      </c>
      <c r="E124" s="17">
        <f ca="1">_xlfn.IFNA(VLOOKUP($A124,INDIRECT("'W"&amp;E$1&amp;"'!$A$3:$T$1000"),3,FALSE),0)</f>
        <v>12.7</v>
      </c>
      <c r="F124" s="17">
        <f ca="1">_xlfn.IFNA(VLOOKUP($A124,INDIRECT("'W"&amp;F$1&amp;"'!$A$3:$T$1000"),3,FALSE),0)</f>
        <v>0</v>
      </c>
      <c r="G124" s="17">
        <f ca="1">_xlfn.IFNA(VLOOKUP($A124,INDIRECT("'W"&amp;G$1&amp;"'!$A$3:$T$1000"),3,FALSE),0)</f>
        <v>10.7</v>
      </c>
      <c r="H124" s="17">
        <f ca="1">_xlfn.IFNA(VLOOKUP($A124,INDIRECT("'W"&amp;H$1&amp;"'!$A$3:$T$1000"),3,FALSE),0)</f>
        <v>8.8000000000000007</v>
      </c>
      <c r="I124" s="17">
        <f ca="1">_xlfn.IFNA(VLOOKUP($A124,INDIRECT("'W"&amp;I$1&amp;"'!$A$3:$T$1000"),3,FALSE),0)</f>
        <v>3</v>
      </c>
      <c r="J124" s="17">
        <f ca="1">_xlfn.IFNA(VLOOKUP($A124,INDIRECT("'W"&amp;J$1&amp;"'!$A$3:$T$1000"),3,FALSE),0)</f>
        <v>6.8000000000000007</v>
      </c>
      <c r="K124" s="17">
        <f ca="1">_xlfn.IFNA(VLOOKUP($A124,INDIRECT("'W"&amp;K$1&amp;"'!$A$3:$T$1000"),3,FALSE),0)</f>
        <v>15.8</v>
      </c>
      <c r="L124" s="17">
        <f ca="1">_xlfn.IFNA(VLOOKUP($A124,INDIRECT("'W"&amp;L$1&amp;"'!$A$3:$T$1000"),3,FALSE),0)</f>
        <v>17.599999999999998</v>
      </c>
      <c r="M124" s="17">
        <f ca="1">_xlfn.IFNA(VLOOKUP($A124,INDIRECT("'W"&amp;M$1&amp;"'!$A$3:$T$1000"),3,FALSE),0)</f>
        <v>13.600000000000001</v>
      </c>
      <c r="N124" s="17">
        <f ca="1">_xlfn.IFNA(VLOOKUP($A124,INDIRECT("'W"&amp;N$1&amp;"'!$A$3:$T$1000"),3,FALSE),0)</f>
        <v>3.4000000000000004</v>
      </c>
      <c r="O124" s="17">
        <f ca="1">_xlfn.IFNA(VLOOKUP($A124,INDIRECT("'W"&amp;O$1&amp;"'!$A$3:$T$1000"),3,FALSE),0)</f>
        <v>0</v>
      </c>
      <c r="P124" s="17">
        <f ca="1">_xlfn.IFNA(VLOOKUP($A124,INDIRECT("'W"&amp;P$1&amp;"'!$A$3:$T$1000"),3,FALSE),0)</f>
        <v>0</v>
      </c>
      <c r="Q124" s="17">
        <f ca="1">_xlfn.IFNA(VLOOKUP($A124,INDIRECT("'W"&amp;Q$1&amp;"'!$A$3:$T$1000"),3,FALSE),0)</f>
        <v>0</v>
      </c>
      <c r="R124" s="17">
        <f ca="1">_xlfn.IFNA(VLOOKUP($A124,INDIRECT("'W"&amp;R$1&amp;"'!$A$3:$T$1000"),3,FALSE),0)</f>
        <v>0</v>
      </c>
      <c r="S124" s="17">
        <f ca="1">_xlfn.IFNA(VLOOKUP($A124,INDIRECT("'W"&amp;S$1&amp;"'!$A$3:$T$1000"),3,FALSE),0)</f>
        <v>0</v>
      </c>
      <c r="T124" s="17">
        <f ca="1">_xlfn.IFNA(VLOOKUP($A124,INDIRECT("'W"&amp;T$1&amp;"'!$A$3:$T$1000"),3,FALSE),0)</f>
        <v>4.2</v>
      </c>
      <c r="U124" s="16">
        <f t="shared" ca="1" si="11"/>
        <v>2</v>
      </c>
      <c r="V124" s="16">
        <f t="shared" ca="1" si="2"/>
        <v>114.8</v>
      </c>
      <c r="W124" s="16"/>
    </row>
    <row r="125" spans="1:23" x14ac:dyDescent="0.2">
      <c r="A125" s="16" t="s">
        <v>1341</v>
      </c>
      <c r="B125" s="16" t="str">
        <f t="shared" ca="1" si="3"/>
        <v>RB</v>
      </c>
      <c r="C125" s="17">
        <f ca="1">_xlfn.IFNA(VLOOKUP($A125,INDIRECT("'W"&amp;C$1&amp;"'!$A$3:$T$1000"),3,FALSE),0)</f>
        <v>3.2</v>
      </c>
      <c r="D125" s="17">
        <f ca="1">_xlfn.IFNA(VLOOKUP($A125,INDIRECT("'W"&amp;D$1&amp;"'!$A$3:$T$1000"),3,FALSE),0)</f>
        <v>3.3000000000000003</v>
      </c>
      <c r="E125" s="17">
        <f ca="1">_xlfn.IFNA(VLOOKUP($A125,INDIRECT("'W"&amp;E$1&amp;"'!$A$3:$T$1000"),3,FALSE),0)</f>
        <v>8.7999999999999989</v>
      </c>
      <c r="F125" s="17">
        <f ca="1">_xlfn.IFNA(VLOOKUP($A125,INDIRECT("'W"&amp;F$1&amp;"'!$A$3:$T$1000"),3,FALSE),0)</f>
        <v>1.1000000000000001</v>
      </c>
      <c r="G125" s="17">
        <f ca="1">_xlfn.IFNA(VLOOKUP($A125,INDIRECT("'W"&amp;G$1&amp;"'!$A$3:$T$1000"),3,FALSE),0)</f>
        <v>0.9</v>
      </c>
      <c r="H125" s="17">
        <f ca="1">_xlfn.IFNA(VLOOKUP($A125,INDIRECT("'W"&amp;H$1&amp;"'!$A$3:$T$1000"),3,FALSE),0)</f>
        <v>16.700000000000003</v>
      </c>
      <c r="I125" s="17">
        <f ca="1">_xlfn.IFNA(VLOOKUP($A125,INDIRECT("'W"&amp;I$1&amp;"'!$A$3:$T$1000"),3,FALSE),0)</f>
        <v>11.200000000000001</v>
      </c>
      <c r="J125" s="17">
        <f ca="1">_xlfn.IFNA(VLOOKUP($A125,INDIRECT("'W"&amp;J$1&amp;"'!$A$3:$T$1000"),3,FALSE),0)</f>
        <v>2.9000000000000004</v>
      </c>
      <c r="K125" s="17">
        <f ca="1">_xlfn.IFNA(VLOOKUP($A125,INDIRECT("'W"&amp;K$1&amp;"'!$A$3:$T$1000"),3,FALSE),0)</f>
        <v>16</v>
      </c>
      <c r="L125" s="17">
        <f ca="1">_xlfn.IFNA(VLOOKUP($A125,INDIRECT("'W"&amp;L$1&amp;"'!$A$3:$T$1000"),3,FALSE),0)</f>
        <v>0.60000000000000009</v>
      </c>
      <c r="M125" s="17">
        <f ca="1">_xlfn.IFNA(VLOOKUP($A125,INDIRECT("'W"&amp;M$1&amp;"'!$A$3:$T$1000"),3,FALSE),0)</f>
        <v>1.1000000000000001</v>
      </c>
      <c r="N125" s="17">
        <f ca="1">_xlfn.IFNA(VLOOKUP($A125,INDIRECT("'W"&amp;N$1&amp;"'!$A$3:$T$1000"),3,FALSE),0)</f>
        <v>0</v>
      </c>
      <c r="O125" s="17">
        <f ca="1">_xlfn.IFNA(VLOOKUP($A125,INDIRECT("'W"&amp;O$1&amp;"'!$A$3:$T$1000"),3,FALSE),0)</f>
        <v>13.200000000000001</v>
      </c>
      <c r="P125" s="17">
        <f ca="1">_xlfn.IFNA(VLOOKUP($A125,INDIRECT("'W"&amp;P$1&amp;"'!$A$3:$T$1000"),3,FALSE),0)</f>
        <v>0</v>
      </c>
      <c r="Q125" s="17">
        <f ca="1">_xlfn.IFNA(VLOOKUP($A125,INDIRECT("'W"&amp;Q$1&amp;"'!$A$3:$T$1000"),3,FALSE),0)</f>
        <v>9.9</v>
      </c>
      <c r="R125" s="17">
        <f ca="1">_xlfn.IFNA(VLOOKUP($A125,INDIRECT("'W"&amp;R$1&amp;"'!$A$3:$T$1000"),3,FALSE),0)</f>
        <v>3.4000000000000004</v>
      </c>
      <c r="S125" s="17">
        <f ca="1">_xlfn.IFNA(VLOOKUP($A125,INDIRECT("'W"&amp;S$1&amp;"'!$A$3:$T$1000"),3,FALSE),0)</f>
        <v>1.7999999999999998</v>
      </c>
      <c r="T125" s="17">
        <f ca="1">_xlfn.IFNA(VLOOKUP($A125,INDIRECT("'W"&amp;T$1&amp;"'!$A$3:$T$1000"),3,FALSE),0)</f>
        <v>13.5</v>
      </c>
      <c r="U125" s="16">
        <f t="shared" ca="1" si="11"/>
        <v>2</v>
      </c>
      <c r="V125" s="16">
        <f t="shared" ca="1" si="2"/>
        <v>107.6</v>
      </c>
      <c r="W125" s="16"/>
    </row>
    <row r="126" spans="1:23" x14ac:dyDescent="0.2">
      <c r="A126" s="16" t="s">
        <v>1342</v>
      </c>
      <c r="B126" s="16" t="str">
        <f t="shared" ca="1" si="3"/>
        <v>RB</v>
      </c>
      <c r="C126" s="17">
        <f ca="1">_xlfn.IFNA(VLOOKUP($A126,INDIRECT("'W"&amp;C$1&amp;"'!$A$3:$T$1000"),3,FALSE),0)</f>
        <v>8.5</v>
      </c>
      <c r="D126" s="17">
        <f ca="1">_xlfn.IFNA(VLOOKUP($A126,INDIRECT("'W"&amp;D$1&amp;"'!$A$3:$T$1000"),3,FALSE),0)</f>
        <v>4.2</v>
      </c>
      <c r="E126" s="17">
        <f ca="1">_xlfn.IFNA(VLOOKUP($A126,INDIRECT("'W"&amp;E$1&amp;"'!$A$3:$T$1000"),3,FALSE),0)</f>
        <v>6.4</v>
      </c>
      <c r="F126" s="17">
        <f ca="1">_xlfn.IFNA(VLOOKUP($A126,INDIRECT("'W"&amp;F$1&amp;"'!$A$3:$T$1000"),3,FALSE),0)</f>
        <v>18.600000000000001</v>
      </c>
      <c r="G126" s="17">
        <f ca="1">_xlfn.IFNA(VLOOKUP($A126,INDIRECT("'W"&amp;G$1&amp;"'!$A$3:$T$1000"),3,FALSE),0)</f>
        <v>3</v>
      </c>
      <c r="H126" s="17">
        <f ca="1">_xlfn.IFNA(VLOOKUP($A126,INDIRECT("'W"&amp;H$1&amp;"'!$A$3:$T$1000"),3,FALSE),0)</f>
        <v>0.89999999999999991</v>
      </c>
      <c r="I126" s="17">
        <f ca="1">_xlfn.IFNA(VLOOKUP($A126,INDIRECT("'W"&amp;I$1&amp;"'!$A$3:$T$1000"),3,FALSE),0)</f>
        <v>12.3</v>
      </c>
      <c r="J126" s="17">
        <f ca="1">_xlfn.IFNA(VLOOKUP($A126,INDIRECT("'W"&amp;J$1&amp;"'!$A$3:$T$1000"),3,FALSE),0)</f>
        <v>2.4000000000000004</v>
      </c>
      <c r="K126" s="17">
        <f ca="1">_xlfn.IFNA(VLOOKUP($A126,INDIRECT("'W"&amp;K$1&amp;"'!$A$3:$T$1000"),3,FALSE),0)</f>
        <v>7.3</v>
      </c>
      <c r="L126" s="17">
        <f ca="1">_xlfn.IFNA(VLOOKUP($A126,INDIRECT("'W"&amp;L$1&amp;"'!$A$3:$T$1000"),3,FALSE),0)</f>
        <v>0.8</v>
      </c>
      <c r="M126" s="17">
        <f ca="1">_xlfn.IFNA(VLOOKUP($A126,INDIRECT("'W"&amp;M$1&amp;"'!$A$3:$T$1000"),3,FALSE),0)</f>
        <v>6.1</v>
      </c>
      <c r="N126" s="17">
        <f ca="1">_xlfn.IFNA(VLOOKUP($A126,INDIRECT("'W"&amp;N$1&amp;"'!$A$3:$T$1000"),3,FALSE),0)</f>
        <v>13.2</v>
      </c>
      <c r="O126" s="17">
        <f ca="1">_xlfn.IFNA(VLOOKUP($A126,INDIRECT("'W"&amp;O$1&amp;"'!$A$3:$T$1000"),3,FALSE),0)</f>
        <v>4.0999999999999996</v>
      </c>
      <c r="P126" s="17">
        <f ca="1">_xlfn.IFNA(VLOOKUP($A126,INDIRECT("'W"&amp;P$1&amp;"'!$A$3:$T$1000"),3,FALSE),0)</f>
        <v>0</v>
      </c>
      <c r="Q126" s="17">
        <f ca="1">_xlfn.IFNA(VLOOKUP($A126,INDIRECT("'W"&amp;Q$1&amp;"'!$A$3:$T$1000"),3,FALSE),0)</f>
        <v>15.3</v>
      </c>
      <c r="R126" s="17">
        <f ca="1">_xlfn.IFNA(VLOOKUP($A126,INDIRECT("'W"&amp;R$1&amp;"'!$A$3:$T$1000"),3,FALSE),0)</f>
        <v>3</v>
      </c>
      <c r="S126" s="17">
        <f ca="1">_xlfn.IFNA(VLOOKUP($A126,INDIRECT("'W"&amp;S$1&amp;"'!$A$3:$T$1000"),3,FALSE),0)</f>
        <v>0</v>
      </c>
      <c r="T126" s="17">
        <f ca="1">_xlfn.IFNA(VLOOKUP($A126,INDIRECT("'W"&amp;T$1&amp;"'!$A$3:$T$1000"),3,FALSE),0)</f>
        <v>0</v>
      </c>
      <c r="U126" s="16">
        <f t="shared" ca="1" si="11"/>
        <v>2</v>
      </c>
      <c r="V126" s="16">
        <f t="shared" ca="1" si="2"/>
        <v>106.1</v>
      </c>
      <c r="W126" s="16"/>
    </row>
    <row r="127" spans="1:23" x14ac:dyDescent="0.2">
      <c r="A127" s="16" t="s">
        <v>1343</v>
      </c>
      <c r="B127" s="16" t="str">
        <f t="shared" ca="1" si="3"/>
        <v>RB</v>
      </c>
      <c r="C127" s="17">
        <f ca="1">_xlfn.IFNA(VLOOKUP($A127,INDIRECT("'W"&amp;C$1&amp;"'!$A$3:$T$1000"),3,FALSE),0)</f>
        <v>0</v>
      </c>
      <c r="D127" s="17">
        <f ca="1">_xlfn.IFNA(VLOOKUP($A127,INDIRECT("'W"&amp;D$1&amp;"'!$A$3:$T$1000"),3,FALSE),0)</f>
        <v>0</v>
      </c>
      <c r="E127" s="17">
        <f ca="1">_xlfn.IFNA(VLOOKUP($A127,INDIRECT("'W"&amp;E$1&amp;"'!$A$3:$T$1000"),3,FALSE),0)</f>
        <v>1.9000000000000001</v>
      </c>
      <c r="F127" s="17">
        <f ca="1">_xlfn.IFNA(VLOOKUP($A127,INDIRECT("'W"&amp;F$1&amp;"'!$A$3:$T$1000"),3,FALSE),0)</f>
        <v>-2</v>
      </c>
      <c r="G127" s="17">
        <f ca="1">_xlfn.IFNA(VLOOKUP($A127,INDIRECT("'W"&amp;G$1&amp;"'!$A$3:$T$1000"),3,FALSE),0)</f>
        <v>2.2000000000000002</v>
      </c>
      <c r="H127" s="17">
        <f ca="1">_xlfn.IFNA(VLOOKUP($A127,INDIRECT("'W"&amp;H$1&amp;"'!$A$3:$T$1000"),3,FALSE),0)</f>
        <v>9.9</v>
      </c>
      <c r="I127" s="17">
        <f ca="1">_xlfn.IFNA(VLOOKUP($A127,INDIRECT("'W"&amp;I$1&amp;"'!$A$3:$T$1000"),3,FALSE),0)</f>
        <v>1.2</v>
      </c>
      <c r="J127" s="17">
        <f ca="1">_xlfn.IFNA(VLOOKUP($A127,INDIRECT("'W"&amp;J$1&amp;"'!$A$3:$T$1000"),3,FALSE),0)</f>
        <v>17.7</v>
      </c>
      <c r="K127" s="17">
        <f ca="1">_xlfn.IFNA(VLOOKUP($A127,INDIRECT("'W"&amp;K$1&amp;"'!$A$3:$T$1000"),3,FALSE),0)</f>
        <v>0</v>
      </c>
      <c r="L127" s="17">
        <f ca="1">_xlfn.IFNA(VLOOKUP($A127,INDIRECT("'W"&amp;L$1&amp;"'!$A$3:$T$1000"),3,FALSE),0)</f>
        <v>0</v>
      </c>
      <c r="M127" s="17">
        <f ca="1">_xlfn.IFNA(VLOOKUP($A127,INDIRECT("'W"&amp;M$1&amp;"'!$A$3:$T$1000"),3,FALSE),0)</f>
        <v>0</v>
      </c>
      <c r="N127" s="17">
        <f ca="1">_xlfn.IFNA(VLOOKUP($A127,INDIRECT("'W"&amp;N$1&amp;"'!$A$3:$T$1000"),3,FALSE),0)</f>
        <v>0</v>
      </c>
      <c r="O127" s="17">
        <f ca="1">_xlfn.IFNA(VLOOKUP($A127,INDIRECT("'W"&amp;O$1&amp;"'!$A$3:$T$1000"),3,FALSE),0)</f>
        <v>8.1</v>
      </c>
      <c r="P127" s="17">
        <f ca="1">_xlfn.IFNA(VLOOKUP($A127,INDIRECT("'W"&amp;P$1&amp;"'!$A$3:$T$1000"),3,FALSE),0)</f>
        <v>25.8</v>
      </c>
      <c r="Q127" s="17">
        <f ca="1">_xlfn.IFNA(VLOOKUP($A127,INDIRECT("'W"&amp;Q$1&amp;"'!$A$3:$T$1000"),3,FALSE),0)</f>
        <v>9.5</v>
      </c>
      <c r="R127" s="17">
        <f ca="1">_xlfn.IFNA(VLOOKUP($A127,INDIRECT("'W"&amp;R$1&amp;"'!$A$3:$T$1000"),3,FALSE),0)</f>
        <v>0</v>
      </c>
      <c r="S127" s="17">
        <f ca="1">_xlfn.IFNA(VLOOKUP($A127,INDIRECT("'W"&amp;S$1&amp;"'!$A$3:$T$1000"),3,FALSE),0)</f>
        <v>11.9</v>
      </c>
      <c r="T127" s="17">
        <f ca="1">_xlfn.IFNA(VLOOKUP($A127,INDIRECT("'W"&amp;T$1&amp;"'!$A$3:$T$1000"),3,FALSE),0)</f>
        <v>0.5</v>
      </c>
      <c r="U127" s="16">
        <f t="shared" ca="1" si="11"/>
        <v>2</v>
      </c>
      <c r="V127" s="16">
        <f t="shared" ca="1" si="2"/>
        <v>86.7</v>
      </c>
      <c r="W127" s="16"/>
    </row>
    <row r="128" spans="1:23" x14ac:dyDescent="0.2">
      <c r="A128" s="16" t="s">
        <v>1344</v>
      </c>
      <c r="B128" s="16" t="str">
        <f t="shared" ca="1" si="3"/>
        <v>RB</v>
      </c>
      <c r="C128" s="17">
        <f ca="1">_xlfn.IFNA(VLOOKUP($A128,INDIRECT("'W"&amp;C$1&amp;"'!$A$3:$T$1000"),3,FALSE),0)</f>
        <v>1.5</v>
      </c>
      <c r="D128" s="17">
        <f ca="1">_xlfn.IFNA(VLOOKUP($A128,INDIRECT("'W"&amp;D$1&amp;"'!$A$3:$T$1000"),3,FALSE),0)</f>
        <v>0.8</v>
      </c>
      <c r="E128" s="17">
        <f ca="1">_xlfn.IFNA(VLOOKUP($A128,INDIRECT("'W"&amp;E$1&amp;"'!$A$3:$T$1000"),3,FALSE),0)</f>
        <v>5.5</v>
      </c>
      <c r="F128" s="17">
        <f ca="1">_xlfn.IFNA(VLOOKUP($A128,INDIRECT("'W"&amp;F$1&amp;"'!$A$3:$T$1000"),3,FALSE),0)</f>
        <v>7.4</v>
      </c>
      <c r="G128" s="17">
        <f ca="1">_xlfn.IFNA(VLOOKUP($A128,INDIRECT("'W"&amp;G$1&amp;"'!$A$3:$T$1000"),3,FALSE),0)</f>
        <v>2.9000000000000004</v>
      </c>
      <c r="H128" s="17">
        <f ca="1">_xlfn.IFNA(VLOOKUP($A128,INDIRECT("'W"&amp;H$1&amp;"'!$A$3:$T$1000"),3,FALSE),0)</f>
        <v>0</v>
      </c>
      <c r="I128" s="17">
        <f ca="1">_xlfn.IFNA(VLOOKUP($A128,INDIRECT("'W"&amp;I$1&amp;"'!$A$3:$T$1000"),3,FALSE),0)</f>
        <v>3.3000000000000003</v>
      </c>
      <c r="J128" s="17">
        <f ca="1">_xlfn.IFNA(VLOOKUP($A128,INDIRECT("'W"&amp;J$1&amp;"'!$A$3:$T$1000"),3,FALSE),0)</f>
        <v>4</v>
      </c>
      <c r="K128" s="17">
        <f ca="1">_xlfn.IFNA(VLOOKUP($A128,INDIRECT("'W"&amp;K$1&amp;"'!$A$3:$T$1000"),3,FALSE),0)</f>
        <v>11.5</v>
      </c>
      <c r="L128" s="17">
        <f ca="1">_xlfn.IFNA(VLOOKUP($A128,INDIRECT("'W"&amp;L$1&amp;"'!$A$3:$T$1000"),3,FALSE),0)</f>
        <v>4.7</v>
      </c>
      <c r="M128" s="17">
        <f ca="1">_xlfn.IFNA(VLOOKUP($A128,INDIRECT("'W"&amp;M$1&amp;"'!$A$3:$T$1000"),3,FALSE),0)</f>
        <v>1.8</v>
      </c>
      <c r="N128" s="17">
        <f ca="1">_xlfn.IFNA(VLOOKUP($A128,INDIRECT("'W"&amp;N$1&amp;"'!$A$3:$T$1000"),3,FALSE),0)</f>
        <v>3.4</v>
      </c>
      <c r="O128" s="17">
        <f ca="1">_xlfn.IFNA(VLOOKUP($A128,INDIRECT("'W"&amp;O$1&amp;"'!$A$3:$T$1000"),3,FALSE),0)</f>
        <v>2</v>
      </c>
      <c r="P128" s="17">
        <f ca="1">_xlfn.IFNA(VLOOKUP($A128,INDIRECT("'W"&amp;P$1&amp;"'!$A$3:$T$1000"),3,FALSE),0)</f>
        <v>2.4000000000000004</v>
      </c>
      <c r="Q128" s="17">
        <f ca="1">_xlfn.IFNA(VLOOKUP($A128,INDIRECT("'W"&amp;Q$1&amp;"'!$A$3:$T$1000"),3,FALSE),0)</f>
        <v>3.9000000000000004</v>
      </c>
      <c r="R128" s="17">
        <f ca="1">_xlfn.IFNA(VLOOKUP($A128,INDIRECT("'W"&amp;R$1&amp;"'!$A$3:$T$1000"),3,FALSE),0)</f>
        <v>6.5</v>
      </c>
      <c r="S128" s="17">
        <f ca="1">_xlfn.IFNA(VLOOKUP($A128,INDIRECT("'W"&amp;S$1&amp;"'!$A$3:$T$1000"),3,FALSE),0)</f>
        <v>3.9</v>
      </c>
      <c r="T128" s="17">
        <f ca="1">_xlfn.IFNA(VLOOKUP($A128,INDIRECT("'W"&amp;T$1&amp;"'!$A$3:$T$1000"),3,FALSE),0)</f>
        <v>1.9</v>
      </c>
      <c r="U128" s="16">
        <f t="shared" ref="U128:U129" ca="1" si="12">COUNTIF(C128:T128,"&gt; 7")</f>
        <v>2</v>
      </c>
      <c r="V128" s="16">
        <f t="shared" ca="1" si="2"/>
        <v>67.400000000000006</v>
      </c>
      <c r="W128" s="16"/>
    </row>
    <row r="129" spans="1:23" x14ac:dyDescent="0.2">
      <c r="A129" s="16" t="s">
        <v>1345</v>
      </c>
      <c r="B129" s="16" t="str">
        <f t="shared" ca="1" si="3"/>
        <v>RB</v>
      </c>
      <c r="C129" s="17">
        <f ca="1">_xlfn.IFNA(VLOOKUP($A129,INDIRECT("'W"&amp;C$1&amp;"'!$A$3:$T$1000"),3,FALSE),0)</f>
        <v>11.9</v>
      </c>
      <c r="D129" s="17">
        <f ca="1">_xlfn.IFNA(VLOOKUP($A129,INDIRECT("'W"&amp;D$1&amp;"'!$A$3:$T$1000"),3,FALSE),0)</f>
        <v>4.2</v>
      </c>
      <c r="E129" s="17">
        <f ca="1">_xlfn.IFNA(VLOOKUP($A129,INDIRECT("'W"&amp;E$1&amp;"'!$A$3:$T$1000"),3,FALSE),0)</f>
        <v>1.7000000000000002</v>
      </c>
      <c r="F129" s="17">
        <f ca="1">_xlfn.IFNA(VLOOKUP($A129,INDIRECT("'W"&amp;F$1&amp;"'!$A$3:$T$1000"),3,FALSE),0)</f>
        <v>2.9000000000000004</v>
      </c>
      <c r="G129" s="17">
        <f ca="1">_xlfn.IFNA(VLOOKUP($A129,INDIRECT("'W"&amp;G$1&amp;"'!$A$3:$T$1000"),3,FALSE),0)</f>
        <v>1.7000000000000002</v>
      </c>
      <c r="H129" s="17">
        <f ca="1">_xlfn.IFNA(VLOOKUP($A129,INDIRECT("'W"&amp;H$1&amp;"'!$A$3:$T$1000"),3,FALSE),0)</f>
        <v>1.7000000000000002</v>
      </c>
      <c r="I129" s="17">
        <f ca="1">_xlfn.IFNA(VLOOKUP($A129,INDIRECT("'W"&amp;I$1&amp;"'!$A$3:$T$1000"),3,FALSE),0)</f>
        <v>0</v>
      </c>
      <c r="J129" s="17">
        <f ca="1">_xlfn.IFNA(VLOOKUP($A129,INDIRECT("'W"&amp;J$1&amp;"'!$A$3:$T$1000"),3,FALSE),0)</f>
        <v>10.3</v>
      </c>
      <c r="K129" s="17">
        <f ca="1">_xlfn.IFNA(VLOOKUP($A129,INDIRECT("'W"&amp;K$1&amp;"'!$A$3:$T$1000"),3,FALSE),0)</f>
        <v>0</v>
      </c>
      <c r="L129" s="17">
        <f ca="1">_xlfn.IFNA(VLOOKUP($A129,INDIRECT("'W"&amp;L$1&amp;"'!$A$3:$T$1000"),3,FALSE),0)</f>
        <v>0.20000000000000018</v>
      </c>
      <c r="M129" s="17">
        <f ca="1">_xlfn.IFNA(VLOOKUP($A129,INDIRECT("'W"&amp;M$1&amp;"'!$A$3:$T$1000"),3,FALSE),0)</f>
        <v>3.9</v>
      </c>
      <c r="N129" s="17">
        <f ca="1">_xlfn.IFNA(VLOOKUP($A129,INDIRECT("'W"&amp;N$1&amp;"'!$A$3:$T$1000"),3,FALSE),0)</f>
        <v>0.60000000000000009</v>
      </c>
      <c r="O129" s="17">
        <f ca="1">_xlfn.IFNA(VLOOKUP($A129,INDIRECT("'W"&amp;O$1&amp;"'!$A$3:$T$1000"),3,FALSE),0)</f>
        <v>0.4</v>
      </c>
      <c r="P129" s="17">
        <f ca="1">_xlfn.IFNA(VLOOKUP($A129,INDIRECT("'W"&amp;P$1&amp;"'!$A$3:$T$1000"),3,FALSE),0)</f>
        <v>1.1000000000000001</v>
      </c>
      <c r="Q129" s="17">
        <f ca="1">_xlfn.IFNA(VLOOKUP($A129,INDIRECT("'W"&amp;Q$1&amp;"'!$A$3:$T$1000"),3,FALSE),0)</f>
        <v>4.5999999999999996</v>
      </c>
      <c r="R129" s="17">
        <f ca="1">_xlfn.IFNA(VLOOKUP($A129,INDIRECT("'W"&amp;R$1&amp;"'!$A$3:$T$1000"),3,FALSE),0)</f>
        <v>6.1</v>
      </c>
      <c r="S129" s="17">
        <f ca="1">_xlfn.IFNA(VLOOKUP($A129,INDIRECT("'W"&amp;S$1&amp;"'!$A$3:$T$1000"),3,FALSE),0)</f>
        <v>0.2</v>
      </c>
      <c r="T129" s="17">
        <f ca="1">_xlfn.IFNA(VLOOKUP($A129,INDIRECT("'W"&amp;T$1&amp;"'!$A$3:$T$1000"),3,FALSE),0)</f>
        <v>0</v>
      </c>
      <c r="U129" s="16">
        <f t="shared" ca="1" si="12"/>
        <v>2</v>
      </c>
      <c r="V129" s="16">
        <f t="shared" ca="1" si="2"/>
        <v>51.500000000000014</v>
      </c>
      <c r="W129" s="16"/>
    </row>
    <row r="130" spans="1:23" x14ac:dyDescent="0.2">
      <c r="A130" s="16" t="s">
        <v>1346</v>
      </c>
      <c r="B130" s="16" t="str">
        <f t="shared" ref="B130:B193" ca="1" si="13">VLOOKUP(A130,PlayerPosDB,3,FALSE)</f>
        <v>RB</v>
      </c>
      <c r="C130" s="17">
        <f ca="1">_xlfn.IFNA(VLOOKUP($A130,INDIRECT("'W"&amp;C$1&amp;"'!$A$3:$T$1000"),3,FALSE),0)</f>
        <v>0.8</v>
      </c>
      <c r="D130" s="17">
        <f ca="1">_xlfn.IFNA(VLOOKUP($A130,INDIRECT("'W"&amp;D$1&amp;"'!$A$3:$T$1000"),3,FALSE),0)</f>
        <v>3.3</v>
      </c>
      <c r="E130" s="17">
        <f ca="1">_xlfn.IFNA(VLOOKUP($A130,INDIRECT("'W"&amp;E$1&amp;"'!$A$3:$T$1000"),3,FALSE),0)</f>
        <v>3.8000000000000003</v>
      </c>
      <c r="F130" s="17">
        <f ca="1">_xlfn.IFNA(VLOOKUP($A130,INDIRECT("'W"&amp;F$1&amp;"'!$A$3:$T$1000"),3,FALSE),0)</f>
        <v>13.4</v>
      </c>
      <c r="G130" s="17">
        <f ca="1">_xlfn.IFNA(VLOOKUP($A130,INDIRECT("'W"&amp;G$1&amp;"'!$A$3:$T$1000"),3,FALSE),0)</f>
        <v>11.7</v>
      </c>
      <c r="H130" s="17">
        <f ca="1">_xlfn.IFNA(VLOOKUP($A130,INDIRECT("'W"&amp;H$1&amp;"'!$A$3:$T$1000"),3,FALSE),0)</f>
        <v>0.8</v>
      </c>
      <c r="I130" s="17">
        <f ca="1">_xlfn.IFNA(VLOOKUP($A130,INDIRECT("'W"&amp;I$1&amp;"'!$A$3:$T$1000"),3,FALSE),0)</f>
        <v>0.60000000000000009</v>
      </c>
      <c r="J130" s="17">
        <f ca="1">_xlfn.IFNA(VLOOKUP($A130,INDIRECT("'W"&amp;J$1&amp;"'!$A$3:$T$1000"),3,FALSE),0)</f>
        <v>0.4</v>
      </c>
      <c r="K130" s="17">
        <f ca="1">_xlfn.IFNA(VLOOKUP($A130,INDIRECT("'W"&amp;K$1&amp;"'!$A$3:$T$1000"),3,FALSE),0)</f>
        <v>-0.1</v>
      </c>
      <c r="L130" s="17">
        <f ca="1">_xlfn.IFNA(VLOOKUP($A130,INDIRECT("'W"&amp;L$1&amp;"'!$A$3:$T$1000"),3,FALSE),0)</f>
        <v>1.1000000000000001</v>
      </c>
      <c r="M130" s="17">
        <f ca="1">_xlfn.IFNA(VLOOKUP($A130,INDIRECT("'W"&amp;M$1&amp;"'!$A$3:$T$1000"),3,FALSE),0)</f>
        <v>1.6</v>
      </c>
      <c r="N130" s="17">
        <f ca="1">_xlfn.IFNA(VLOOKUP($A130,INDIRECT("'W"&amp;N$1&amp;"'!$A$3:$T$1000"),3,FALSE),0)</f>
        <v>0</v>
      </c>
      <c r="O130" s="17">
        <f ca="1">_xlfn.IFNA(VLOOKUP($A130,INDIRECT("'W"&amp;O$1&amp;"'!$A$3:$T$1000"),3,FALSE),0)</f>
        <v>0</v>
      </c>
      <c r="P130" s="17">
        <f ca="1">_xlfn.IFNA(VLOOKUP($A130,INDIRECT("'W"&amp;P$1&amp;"'!$A$3:$T$1000"),3,FALSE),0)</f>
        <v>0</v>
      </c>
      <c r="Q130" s="17">
        <f ca="1">_xlfn.IFNA(VLOOKUP($A130,INDIRECT("'W"&amp;Q$1&amp;"'!$A$3:$T$1000"),3,FALSE),0)</f>
        <v>3.5</v>
      </c>
      <c r="R130" s="17">
        <f ca="1">_xlfn.IFNA(VLOOKUP($A130,INDIRECT("'W"&amp;R$1&amp;"'!$A$3:$T$1000"),3,FALSE),0)</f>
        <v>0</v>
      </c>
      <c r="S130" s="17">
        <f ca="1">_xlfn.IFNA(VLOOKUP($A130,INDIRECT("'W"&amp;S$1&amp;"'!$A$3:$T$1000"),3,FALSE),0)</f>
        <v>2.3000000000000003</v>
      </c>
      <c r="T130" s="17">
        <f ca="1">_xlfn.IFNA(VLOOKUP($A130,INDIRECT("'W"&amp;T$1&amp;"'!$A$3:$T$1000"),3,FALSE),0)</f>
        <v>3.3</v>
      </c>
      <c r="U130" s="16">
        <f t="shared" ref="U130:U133" ca="1" si="14">COUNTIF(C130:T130,"&gt; 9")</f>
        <v>2</v>
      </c>
      <c r="V130" s="16">
        <f t="shared" ca="1" si="2"/>
        <v>46.499999999999993</v>
      </c>
      <c r="W130" s="16"/>
    </row>
    <row r="131" spans="1:23" x14ac:dyDescent="0.2">
      <c r="A131" s="16" t="s">
        <v>1347</v>
      </c>
      <c r="B131" s="16" t="str">
        <f t="shared" ca="1" si="13"/>
        <v>RB</v>
      </c>
      <c r="C131" s="17">
        <f ca="1">_xlfn.IFNA(VLOOKUP($A131,INDIRECT("'W"&amp;C$1&amp;"'!$A$3:$T$1000"),3,FALSE),0)</f>
        <v>1.4000000000000001</v>
      </c>
      <c r="D131" s="17">
        <f ca="1">_xlfn.IFNA(VLOOKUP($A131,INDIRECT("'W"&amp;D$1&amp;"'!$A$3:$T$1000"),3,FALSE),0)</f>
        <v>0</v>
      </c>
      <c r="E131" s="17">
        <f ca="1">_xlfn.IFNA(VLOOKUP($A131,INDIRECT("'W"&amp;E$1&amp;"'!$A$3:$T$1000"),3,FALSE),0)</f>
        <v>0</v>
      </c>
      <c r="F131" s="17">
        <f ca="1">_xlfn.IFNA(VLOOKUP($A131,INDIRECT("'W"&amp;F$1&amp;"'!$A$3:$T$1000"),3,FALSE),0)</f>
        <v>0</v>
      </c>
      <c r="G131" s="17">
        <f ca="1">_xlfn.IFNA(VLOOKUP($A131,INDIRECT("'W"&amp;G$1&amp;"'!$A$3:$T$1000"),3,FALSE),0)</f>
        <v>0</v>
      </c>
      <c r="H131" s="17">
        <f ca="1">_xlfn.IFNA(VLOOKUP($A131,INDIRECT("'W"&amp;H$1&amp;"'!$A$3:$T$1000"),3,FALSE),0)</f>
        <v>1.3</v>
      </c>
      <c r="I131" s="17">
        <f ca="1">_xlfn.IFNA(VLOOKUP($A131,INDIRECT("'W"&amp;I$1&amp;"'!$A$3:$T$1000"),3,FALSE),0)</f>
        <v>0.90000000000000036</v>
      </c>
      <c r="J131" s="17">
        <f ca="1">_xlfn.IFNA(VLOOKUP($A131,INDIRECT("'W"&amp;J$1&amp;"'!$A$3:$T$1000"),3,FALSE),0)</f>
        <v>0.4</v>
      </c>
      <c r="K131" s="17">
        <f ca="1">_xlfn.IFNA(VLOOKUP($A131,INDIRECT("'W"&amp;K$1&amp;"'!$A$3:$T$1000"),3,FALSE),0)</f>
        <v>3.5</v>
      </c>
      <c r="L131" s="17">
        <f ca="1">_xlfn.IFNA(VLOOKUP($A131,INDIRECT("'W"&amp;L$1&amp;"'!$A$3:$T$1000"),3,FALSE),0)</f>
        <v>5.3000000000000007</v>
      </c>
      <c r="M131" s="17">
        <f ca="1">_xlfn.IFNA(VLOOKUP($A131,INDIRECT("'W"&amp;M$1&amp;"'!$A$3:$T$1000"),3,FALSE),0)</f>
        <v>4</v>
      </c>
      <c r="N131" s="17">
        <f ca="1">_xlfn.IFNA(VLOOKUP($A131,INDIRECT("'W"&amp;N$1&amp;"'!$A$3:$T$1000"),3,FALSE),0)</f>
        <v>1.5</v>
      </c>
      <c r="O131" s="17">
        <f ca="1">_xlfn.IFNA(VLOOKUP($A131,INDIRECT("'W"&amp;O$1&amp;"'!$A$3:$T$1000"),3,FALSE),0)</f>
        <v>1.2000000000000002</v>
      </c>
      <c r="P131" s="17">
        <f ca="1">_xlfn.IFNA(VLOOKUP($A131,INDIRECT("'W"&amp;P$1&amp;"'!$A$3:$T$1000"),3,FALSE),0)</f>
        <v>0</v>
      </c>
      <c r="Q131" s="17">
        <f ca="1">_xlfn.IFNA(VLOOKUP($A131,INDIRECT("'W"&amp;Q$1&amp;"'!$A$3:$T$1000"),3,FALSE),0)</f>
        <v>2.2999999999999998</v>
      </c>
      <c r="R131" s="17">
        <f ca="1">_xlfn.IFNA(VLOOKUP($A131,INDIRECT("'W"&amp;R$1&amp;"'!$A$3:$T$1000"),3,FALSE),0)</f>
        <v>10.8</v>
      </c>
      <c r="S131" s="17">
        <f ca="1">_xlfn.IFNA(VLOOKUP($A131,INDIRECT("'W"&amp;S$1&amp;"'!$A$3:$T$1000"),3,FALSE),0)</f>
        <v>4.2</v>
      </c>
      <c r="T131" s="17">
        <f ca="1">_xlfn.IFNA(VLOOKUP($A131,INDIRECT("'W"&amp;T$1&amp;"'!$A$3:$T$1000"),3,FALSE),0)</f>
        <v>9.4</v>
      </c>
      <c r="U131" s="16">
        <f t="shared" ca="1" si="14"/>
        <v>2</v>
      </c>
      <c r="V131" s="16">
        <f t="shared" ca="1" si="2"/>
        <v>46.2</v>
      </c>
      <c r="W131" s="16"/>
    </row>
    <row r="132" spans="1:23" x14ac:dyDescent="0.2">
      <c r="A132" s="16" t="s">
        <v>1348</v>
      </c>
      <c r="B132" s="16" t="str">
        <f t="shared" ca="1" si="13"/>
        <v>RB</v>
      </c>
      <c r="C132" s="17">
        <f ca="1">_xlfn.IFNA(VLOOKUP($A132,INDIRECT("'W"&amp;C$1&amp;"'!$A$3:$T$1000"),3,FALSE),0)</f>
        <v>2.2999999999999998</v>
      </c>
      <c r="D132" s="17">
        <f ca="1">_xlfn.IFNA(VLOOKUP($A132,INDIRECT("'W"&amp;D$1&amp;"'!$A$3:$T$1000"),3,FALSE),0)</f>
        <v>2.2000000000000002</v>
      </c>
      <c r="E132" s="17">
        <f ca="1">_xlfn.IFNA(VLOOKUP($A132,INDIRECT("'W"&amp;E$1&amp;"'!$A$3:$T$1000"),3,FALSE),0)</f>
        <v>0.8</v>
      </c>
      <c r="F132" s="17">
        <f ca="1">_xlfn.IFNA(VLOOKUP($A132,INDIRECT("'W"&amp;F$1&amp;"'!$A$3:$T$1000"),3,FALSE),0)</f>
        <v>5</v>
      </c>
      <c r="G132" s="17">
        <f ca="1">_xlfn.IFNA(VLOOKUP($A132,INDIRECT("'W"&amp;G$1&amp;"'!$A$3:$T$1000"),3,FALSE),0)</f>
        <v>0</v>
      </c>
      <c r="H132" s="17">
        <f ca="1">_xlfn.IFNA(VLOOKUP($A132,INDIRECT("'W"&amp;H$1&amp;"'!$A$3:$T$1000"),3,FALSE),0)</f>
        <v>2.6</v>
      </c>
      <c r="I132" s="17">
        <f ca="1">_xlfn.IFNA(VLOOKUP($A132,INDIRECT("'W"&amp;I$1&amp;"'!$A$3:$T$1000"),3,FALSE),0)</f>
        <v>0</v>
      </c>
      <c r="J132" s="17">
        <f ca="1">_xlfn.IFNA(VLOOKUP($A132,INDIRECT("'W"&amp;J$1&amp;"'!$A$3:$T$1000"),3,FALSE),0)</f>
        <v>1</v>
      </c>
      <c r="K132" s="17">
        <f ca="1">_xlfn.IFNA(VLOOKUP($A132,INDIRECT("'W"&amp;K$1&amp;"'!$A$3:$T$1000"),3,FALSE),0)</f>
        <v>12</v>
      </c>
      <c r="L132" s="17">
        <f ca="1">_xlfn.IFNA(VLOOKUP($A132,INDIRECT("'W"&amp;L$1&amp;"'!$A$3:$T$1000"),3,FALSE),0)</f>
        <v>9.6999999999999993</v>
      </c>
      <c r="M132" s="17">
        <f ca="1">_xlfn.IFNA(VLOOKUP($A132,INDIRECT("'W"&amp;M$1&amp;"'!$A$3:$T$1000"),3,FALSE),0)</f>
        <v>0</v>
      </c>
      <c r="N132" s="17">
        <f ca="1">_xlfn.IFNA(VLOOKUP($A132,INDIRECT("'W"&amp;N$1&amp;"'!$A$3:$T$1000"),3,FALSE),0)</f>
        <v>1.8</v>
      </c>
      <c r="O132" s="17">
        <f ca="1">_xlfn.IFNA(VLOOKUP($A132,INDIRECT("'W"&amp;O$1&amp;"'!$A$3:$T$1000"),3,FALSE),0)</f>
        <v>2</v>
      </c>
      <c r="P132" s="17">
        <f ca="1">_xlfn.IFNA(VLOOKUP($A132,INDIRECT("'W"&amp;P$1&amp;"'!$A$3:$T$1000"),3,FALSE),0)</f>
        <v>2.4</v>
      </c>
      <c r="Q132" s="17">
        <f ca="1">_xlfn.IFNA(VLOOKUP($A132,INDIRECT("'W"&amp;Q$1&amp;"'!$A$3:$T$1000"),3,FALSE),0)</f>
        <v>2.2000000000000002</v>
      </c>
      <c r="R132" s="17">
        <f ca="1">_xlfn.IFNA(VLOOKUP($A132,INDIRECT("'W"&amp;R$1&amp;"'!$A$3:$T$1000"),3,FALSE),0)</f>
        <v>0</v>
      </c>
      <c r="S132" s="17">
        <f ca="1">_xlfn.IFNA(VLOOKUP($A132,INDIRECT("'W"&amp;S$1&amp;"'!$A$3:$T$1000"),3,FALSE),0)</f>
        <v>0</v>
      </c>
      <c r="T132" s="17">
        <f ca="1">_xlfn.IFNA(VLOOKUP($A132,INDIRECT("'W"&amp;T$1&amp;"'!$A$3:$T$1000"),3,FALSE),0)</f>
        <v>0</v>
      </c>
      <c r="U132" s="16">
        <f t="shared" ca="1" si="14"/>
        <v>2</v>
      </c>
      <c r="V132" s="16">
        <f t="shared" ca="1" si="2"/>
        <v>43.999999999999993</v>
      </c>
      <c r="W132" s="16"/>
    </row>
    <row r="133" spans="1:23" x14ac:dyDescent="0.2">
      <c r="A133" s="16" t="s">
        <v>1349</v>
      </c>
      <c r="B133" s="16" t="str">
        <f t="shared" ca="1" si="13"/>
        <v>RB</v>
      </c>
      <c r="C133" s="17">
        <f ca="1">_xlfn.IFNA(VLOOKUP($A133,INDIRECT("'W"&amp;C$1&amp;"'!$A$3:$T$1000"),3,FALSE),0)</f>
        <v>0</v>
      </c>
      <c r="D133" s="17">
        <f ca="1">_xlfn.IFNA(VLOOKUP($A133,INDIRECT("'W"&amp;D$1&amp;"'!$A$3:$T$1000"),3,FALSE),0)</f>
        <v>1.1000000000000001</v>
      </c>
      <c r="E133" s="17">
        <f ca="1">_xlfn.IFNA(VLOOKUP($A133,INDIRECT("'W"&amp;E$1&amp;"'!$A$3:$T$1000"),3,FALSE),0)</f>
        <v>0</v>
      </c>
      <c r="F133" s="17">
        <f ca="1">_xlfn.IFNA(VLOOKUP($A133,INDIRECT("'W"&amp;F$1&amp;"'!$A$3:$T$1000"),3,FALSE),0)</f>
        <v>0</v>
      </c>
      <c r="G133" s="17">
        <f ca="1">_xlfn.IFNA(VLOOKUP($A133,INDIRECT("'W"&amp;G$1&amp;"'!$A$3:$T$1000"),3,FALSE),0)</f>
        <v>0</v>
      </c>
      <c r="H133" s="17">
        <f ca="1">_xlfn.IFNA(VLOOKUP($A133,INDIRECT("'W"&amp;H$1&amp;"'!$A$3:$T$1000"),3,FALSE),0)</f>
        <v>0.5</v>
      </c>
      <c r="I133" s="17">
        <f ca="1">_xlfn.IFNA(VLOOKUP($A133,INDIRECT("'W"&amp;I$1&amp;"'!$A$3:$T$1000"),3,FALSE),0)</f>
        <v>0.2</v>
      </c>
      <c r="J133" s="17">
        <f ca="1">_xlfn.IFNA(VLOOKUP($A133,INDIRECT("'W"&amp;J$1&amp;"'!$A$3:$T$1000"),3,FALSE),0)</f>
        <v>0</v>
      </c>
      <c r="K133" s="17">
        <f ca="1">_xlfn.IFNA(VLOOKUP($A133,INDIRECT("'W"&amp;K$1&amp;"'!$A$3:$T$1000"),3,FALSE),0)</f>
        <v>0</v>
      </c>
      <c r="L133" s="17">
        <f ca="1">_xlfn.IFNA(VLOOKUP($A133,INDIRECT("'W"&amp;L$1&amp;"'!$A$3:$T$1000"),3,FALSE),0)</f>
        <v>6.4</v>
      </c>
      <c r="M133" s="17">
        <f ca="1">_xlfn.IFNA(VLOOKUP($A133,INDIRECT("'W"&amp;M$1&amp;"'!$A$3:$T$1000"),3,FALSE),0)</f>
        <v>0.1</v>
      </c>
      <c r="N133" s="17">
        <f ca="1">_xlfn.IFNA(VLOOKUP($A133,INDIRECT("'W"&amp;N$1&amp;"'!$A$3:$T$1000"),3,FALSE),0)</f>
        <v>0.30000000000000004</v>
      </c>
      <c r="O133" s="17">
        <f ca="1">_xlfn.IFNA(VLOOKUP($A133,INDIRECT("'W"&amp;O$1&amp;"'!$A$3:$T$1000"),3,FALSE),0)</f>
        <v>-2</v>
      </c>
      <c r="P133" s="17">
        <f ca="1">_xlfn.IFNA(VLOOKUP($A133,INDIRECT("'W"&amp;P$1&amp;"'!$A$3:$T$1000"),3,FALSE),0)</f>
        <v>0</v>
      </c>
      <c r="Q133" s="17">
        <f ca="1">_xlfn.IFNA(VLOOKUP($A133,INDIRECT("'W"&amp;Q$1&amp;"'!$A$3:$T$1000"),3,FALSE),0)</f>
        <v>0</v>
      </c>
      <c r="R133" s="17">
        <f ca="1">_xlfn.IFNA(VLOOKUP($A133,INDIRECT("'W"&amp;R$1&amp;"'!$A$3:$T$1000"),3,FALSE),0)</f>
        <v>10.9</v>
      </c>
      <c r="S133" s="17">
        <f ca="1">_xlfn.IFNA(VLOOKUP($A133,INDIRECT("'W"&amp;S$1&amp;"'!$A$3:$T$1000"),3,FALSE),0)</f>
        <v>4.5</v>
      </c>
      <c r="T133" s="17">
        <f ca="1">_xlfn.IFNA(VLOOKUP($A133,INDIRECT("'W"&amp;T$1&amp;"'!$A$3:$T$1000"),3,FALSE),0)</f>
        <v>9.3000000000000007</v>
      </c>
      <c r="U133" s="16">
        <f t="shared" ca="1" si="14"/>
        <v>2</v>
      </c>
      <c r="V133" s="16">
        <f t="shared" ca="1" si="2"/>
        <v>31.3</v>
      </c>
      <c r="W133" s="16"/>
    </row>
    <row r="134" spans="1:23" x14ac:dyDescent="0.2">
      <c r="A134" s="16" t="s">
        <v>1350</v>
      </c>
      <c r="B134" s="16" t="str">
        <f t="shared" ca="1" si="13"/>
        <v>RB</v>
      </c>
      <c r="C134" s="17">
        <f ca="1">_xlfn.IFNA(VLOOKUP($A134,INDIRECT("'W"&amp;C$1&amp;"'!$A$3:$T$1000"),3,FALSE),0)</f>
        <v>0</v>
      </c>
      <c r="D134" s="17">
        <f ca="1">_xlfn.IFNA(VLOOKUP($A134,INDIRECT("'W"&amp;D$1&amp;"'!$A$3:$T$1000"),3,FALSE),0)</f>
        <v>0</v>
      </c>
      <c r="E134" s="17">
        <f ca="1">_xlfn.IFNA(VLOOKUP($A134,INDIRECT("'W"&amp;E$1&amp;"'!$A$3:$T$1000"),3,FALSE),0)</f>
        <v>0</v>
      </c>
      <c r="F134" s="17">
        <f ca="1">_xlfn.IFNA(VLOOKUP($A134,INDIRECT("'W"&amp;F$1&amp;"'!$A$3:$T$1000"),3,FALSE),0)</f>
        <v>0</v>
      </c>
      <c r="G134" s="17">
        <f ca="1">_xlfn.IFNA(VLOOKUP($A134,INDIRECT("'W"&amp;G$1&amp;"'!$A$3:$T$1000"),3,FALSE),0)</f>
        <v>0</v>
      </c>
      <c r="H134" s="17">
        <f ca="1">_xlfn.IFNA(VLOOKUP($A134,INDIRECT("'W"&amp;H$1&amp;"'!$A$3:$T$1000"),3,FALSE),0)</f>
        <v>0</v>
      </c>
      <c r="I134" s="17">
        <f ca="1">_xlfn.IFNA(VLOOKUP($A134,INDIRECT("'W"&amp;I$1&amp;"'!$A$3:$T$1000"),3,FALSE),0)</f>
        <v>0</v>
      </c>
      <c r="J134" s="17">
        <f ca="1">_xlfn.IFNA(VLOOKUP($A134,INDIRECT("'W"&amp;J$1&amp;"'!$A$3:$T$1000"),3,FALSE),0)</f>
        <v>0</v>
      </c>
      <c r="K134" s="17">
        <f ca="1">_xlfn.IFNA(VLOOKUP($A134,INDIRECT("'W"&amp;K$1&amp;"'!$A$3:$T$1000"),3,FALSE),0)</f>
        <v>5.2</v>
      </c>
      <c r="L134" s="17">
        <f ca="1">_xlfn.IFNA(VLOOKUP($A134,INDIRECT("'W"&amp;L$1&amp;"'!$A$3:$T$1000"),3,FALSE),0)</f>
        <v>0.4</v>
      </c>
      <c r="M134" s="17">
        <f ca="1">_xlfn.IFNA(VLOOKUP($A134,INDIRECT("'W"&amp;M$1&amp;"'!$A$3:$T$1000"),3,FALSE),0)</f>
        <v>0</v>
      </c>
      <c r="N134" s="17">
        <f ca="1">_xlfn.IFNA(VLOOKUP($A134,INDIRECT("'W"&amp;N$1&amp;"'!$A$3:$T$1000"),3,FALSE),0)</f>
        <v>0</v>
      </c>
      <c r="O134" s="17">
        <f ca="1">_xlfn.IFNA(VLOOKUP($A134,INDIRECT("'W"&amp;O$1&amp;"'!$A$3:$T$1000"),3,FALSE),0)</f>
        <v>15.4</v>
      </c>
      <c r="P134" s="17">
        <f ca="1">_xlfn.IFNA(VLOOKUP($A134,INDIRECT("'W"&amp;P$1&amp;"'!$A$3:$T$1000"),3,FALSE),0)</f>
        <v>0</v>
      </c>
      <c r="Q134" s="17">
        <f ca="1">_xlfn.IFNA(VLOOKUP($A134,INDIRECT("'W"&amp;Q$1&amp;"'!$A$3:$T$1000"),3,FALSE),0)</f>
        <v>0.2</v>
      </c>
      <c r="R134" s="17">
        <f ca="1">_xlfn.IFNA(VLOOKUP($A134,INDIRECT("'W"&amp;R$1&amp;"'!$A$3:$T$1000"),3,FALSE),0)</f>
        <v>0.5</v>
      </c>
      <c r="S134" s="17">
        <f ca="1">_xlfn.IFNA(VLOOKUP($A134,INDIRECT("'W"&amp;S$1&amp;"'!$A$3:$T$1000"),3,FALSE),0)</f>
        <v>9.3000000000000007</v>
      </c>
      <c r="T134" s="17">
        <f ca="1">_xlfn.IFNA(VLOOKUP($A134,INDIRECT("'W"&amp;T$1&amp;"'!$A$3:$T$1000"),3,FALSE),0)</f>
        <v>0</v>
      </c>
      <c r="U134" s="16">
        <f t="shared" ref="U134:U135" ca="1" si="15">COUNTIF(C134:T134,"&gt; 7")</f>
        <v>2</v>
      </c>
      <c r="V134" s="16">
        <f t="shared" ca="1" si="2"/>
        <v>31</v>
      </c>
      <c r="W134" s="16"/>
    </row>
    <row r="135" spans="1:23" x14ac:dyDescent="0.2">
      <c r="A135" s="16" t="s">
        <v>1351</v>
      </c>
      <c r="B135" s="16" t="str">
        <f t="shared" ca="1" si="13"/>
        <v>RB</v>
      </c>
      <c r="C135" s="17">
        <f ca="1">_xlfn.IFNA(VLOOKUP($A135,INDIRECT("'W"&amp;C$1&amp;"'!$A$3:$T$1000"),3,FALSE),0)</f>
        <v>0</v>
      </c>
      <c r="D135" s="17">
        <f ca="1">_xlfn.IFNA(VLOOKUP($A135,INDIRECT("'W"&amp;D$1&amp;"'!$A$3:$T$1000"),3,FALSE),0)</f>
        <v>0</v>
      </c>
      <c r="E135" s="17">
        <f ca="1">_xlfn.IFNA(VLOOKUP($A135,INDIRECT("'W"&amp;E$1&amp;"'!$A$3:$T$1000"),3,FALSE),0)</f>
        <v>0</v>
      </c>
      <c r="F135" s="17">
        <f ca="1">_xlfn.IFNA(VLOOKUP($A135,INDIRECT("'W"&amp;F$1&amp;"'!$A$3:$T$1000"),3,FALSE),0)</f>
        <v>0</v>
      </c>
      <c r="G135" s="17">
        <f ca="1">_xlfn.IFNA(VLOOKUP($A135,INDIRECT("'W"&amp;G$1&amp;"'!$A$3:$T$1000"),3,FALSE),0)</f>
        <v>0</v>
      </c>
      <c r="H135" s="17">
        <f ca="1">_xlfn.IFNA(VLOOKUP($A135,INDIRECT("'W"&amp;H$1&amp;"'!$A$3:$T$1000"),3,FALSE),0)</f>
        <v>0</v>
      </c>
      <c r="I135" s="17">
        <f ca="1">_xlfn.IFNA(VLOOKUP($A135,INDIRECT("'W"&amp;I$1&amp;"'!$A$3:$T$1000"),3,FALSE),0)</f>
        <v>0</v>
      </c>
      <c r="J135" s="17">
        <f ca="1">_xlfn.IFNA(VLOOKUP($A135,INDIRECT("'W"&amp;J$1&amp;"'!$A$3:$T$1000"),3,FALSE),0)</f>
        <v>0</v>
      </c>
      <c r="K135" s="17">
        <f ca="1">_xlfn.IFNA(VLOOKUP($A135,INDIRECT("'W"&amp;K$1&amp;"'!$A$3:$T$1000"),3,FALSE),0)</f>
        <v>0</v>
      </c>
      <c r="L135" s="17">
        <f ca="1">_xlfn.IFNA(VLOOKUP($A135,INDIRECT("'W"&amp;L$1&amp;"'!$A$3:$T$1000"),3,FALSE),0)</f>
        <v>0</v>
      </c>
      <c r="M135" s="17">
        <f ca="1">_xlfn.IFNA(VLOOKUP($A135,INDIRECT("'W"&amp;M$1&amp;"'!$A$3:$T$1000"),3,FALSE),0)</f>
        <v>0</v>
      </c>
      <c r="N135" s="17">
        <f ca="1">_xlfn.IFNA(VLOOKUP($A135,INDIRECT("'W"&amp;N$1&amp;"'!$A$3:$T$1000"),3,FALSE),0)</f>
        <v>3.3000000000000003</v>
      </c>
      <c r="O135" s="17">
        <f ca="1">_xlfn.IFNA(VLOOKUP($A135,INDIRECT("'W"&amp;O$1&amp;"'!$A$3:$T$1000"),3,FALSE),0)</f>
        <v>7.5</v>
      </c>
      <c r="P135" s="17">
        <f ca="1">_xlfn.IFNA(VLOOKUP($A135,INDIRECT("'W"&amp;P$1&amp;"'!$A$3:$T$1000"),3,FALSE),0)</f>
        <v>9.9</v>
      </c>
      <c r="Q135" s="17">
        <f ca="1">_xlfn.IFNA(VLOOKUP($A135,INDIRECT("'W"&amp;Q$1&amp;"'!$A$3:$T$1000"),3,FALSE),0)</f>
        <v>3.5</v>
      </c>
      <c r="R135" s="17">
        <f ca="1">_xlfn.IFNA(VLOOKUP($A135,INDIRECT("'W"&amp;R$1&amp;"'!$A$3:$T$1000"),3,FALSE),0)</f>
        <v>0</v>
      </c>
      <c r="S135" s="17">
        <f ca="1">_xlfn.IFNA(VLOOKUP($A135,INDIRECT("'W"&amp;S$1&amp;"'!$A$3:$T$1000"),3,FALSE),0)</f>
        <v>0</v>
      </c>
      <c r="T135" s="17">
        <f ca="1">_xlfn.IFNA(VLOOKUP($A135,INDIRECT("'W"&amp;T$1&amp;"'!$A$3:$T$1000"),3,FALSE),0)</f>
        <v>0</v>
      </c>
      <c r="U135" s="16">
        <f t="shared" ca="1" si="15"/>
        <v>2</v>
      </c>
      <c r="V135" s="16">
        <f t="shared" ca="1" si="2"/>
        <v>24.200000000000003</v>
      </c>
      <c r="W135" s="16"/>
    </row>
    <row r="136" spans="1:23" x14ac:dyDescent="0.2">
      <c r="A136" s="16" t="s">
        <v>1352</v>
      </c>
      <c r="B136" s="16" t="str">
        <f t="shared" ca="1" si="13"/>
        <v>RB</v>
      </c>
      <c r="C136" s="17">
        <f ca="1">_xlfn.IFNA(VLOOKUP($A136,INDIRECT("'W"&amp;C$1&amp;"'!$A$3:$T$1000"),3,FALSE),0)</f>
        <v>5.8000000000000007</v>
      </c>
      <c r="D136" s="17">
        <f ca="1">_xlfn.IFNA(VLOOKUP($A136,INDIRECT("'W"&amp;D$1&amp;"'!$A$3:$T$1000"),3,FALSE),0)</f>
        <v>0.9</v>
      </c>
      <c r="E136" s="17">
        <f ca="1">_xlfn.IFNA(VLOOKUP($A136,INDIRECT("'W"&amp;E$1&amp;"'!$A$3:$T$1000"),3,FALSE),0)</f>
        <v>15.5</v>
      </c>
      <c r="F136" s="17">
        <f ca="1">_xlfn.IFNA(VLOOKUP($A136,INDIRECT("'W"&amp;F$1&amp;"'!$A$3:$T$1000"),3,FALSE),0)</f>
        <v>2.7</v>
      </c>
      <c r="G136" s="17">
        <f ca="1">_xlfn.IFNA(VLOOKUP($A136,INDIRECT("'W"&amp;G$1&amp;"'!$A$3:$T$1000"),3,FALSE),0)</f>
        <v>2.0000000000000004</v>
      </c>
      <c r="H136" s="17">
        <f ca="1">_xlfn.IFNA(VLOOKUP($A136,INDIRECT("'W"&amp;H$1&amp;"'!$A$3:$T$1000"),3,FALSE),0)</f>
        <v>7.8000000000000007</v>
      </c>
      <c r="I136" s="17">
        <f ca="1">_xlfn.IFNA(VLOOKUP($A136,INDIRECT("'W"&amp;I$1&amp;"'!$A$3:$T$1000"),3,FALSE),0)</f>
        <v>1.1000000000000001</v>
      </c>
      <c r="J136" s="17">
        <f ca="1">_xlfn.IFNA(VLOOKUP($A136,INDIRECT("'W"&amp;J$1&amp;"'!$A$3:$T$1000"),3,FALSE),0)</f>
        <v>1.3</v>
      </c>
      <c r="K136" s="17">
        <f ca="1">_xlfn.IFNA(VLOOKUP($A136,INDIRECT("'W"&amp;K$1&amp;"'!$A$3:$T$1000"),3,FALSE),0)</f>
        <v>9.4</v>
      </c>
      <c r="L136" s="17">
        <f ca="1">_xlfn.IFNA(VLOOKUP($A136,INDIRECT("'W"&amp;L$1&amp;"'!$A$3:$T$1000"),3,FALSE),0)</f>
        <v>0</v>
      </c>
      <c r="M136" s="17">
        <f ca="1">_xlfn.IFNA(VLOOKUP($A136,INDIRECT("'W"&amp;M$1&amp;"'!$A$3:$T$1000"),3,FALSE),0)</f>
        <v>1.7000000000000002</v>
      </c>
      <c r="N136" s="17">
        <f ca="1">_xlfn.IFNA(VLOOKUP($A136,INDIRECT("'W"&amp;N$1&amp;"'!$A$3:$T$1000"),3,FALSE),0)</f>
        <v>4.1000000000000005</v>
      </c>
      <c r="O136" s="17">
        <f ca="1">_xlfn.IFNA(VLOOKUP($A136,INDIRECT("'W"&amp;O$1&amp;"'!$A$3:$T$1000"),3,FALSE),0)</f>
        <v>2</v>
      </c>
      <c r="P136" s="17">
        <f ca="1">_xlfn.IFNA(VLOOKUP($A136,INDIRECT("'W"&amp;P$1&amp;"'!$A$3:$T$1000"),3,FALSE),0)</f>
        <v>0.70000000000000007</v>
      </c>
      <c r="Q136" s="17">
        <f ca="1">_xlfn.IFNA(VLOOKUP($A136,INDIRECT("'W"&amp;Q$1&amp;"'!$A$3:$T$1000"),3,FALSE),0)</f>
        <v>0.9</v>
      </c>
      <c r="R136" s="17">
        <f ca="1">_xlfn.IFNA(VLOOKUP($A136,INDIRECT("'W"&amp;R$1&amp;"'!$A$3:$T$1000"),3,FALSE),0)</f>
        <v>12.1</v>
      </c>
      <c r="S136" s="17">
        <f ca="1">_xlfn.IFNA(VLOOKUP($A136,INDIRECT("'W"&amp;S$1&amp;"'!$A$3:$T$1000"),3,FALSE),0)</f>
        <v>8.9</v>
      </c>
      <c r="T136" s="17">
        <f ca="1">_xlfn.IFNA(VLOOKUP($A136,INDIRECT("'W"&amp;T$1&amp;"'!$A$3:$T$1000"),3,FALSE),0)</f>
        <v>13.600000000000001</v>
      </c>
      <c r="U136" s="16">
        <f t="shared" ref="U136:U144" ca="1" si="16">COUNTIF(C136:T136,"&gt; 15")</f>
        <v>1</v>
      </c>
      <c r="V136" s="16">
        <f t="shared" ca="1" si="2"/>
        <v>90.5</v>
      </c>
      <c r="W136" s="16"/>
    </row>
    <row r="137" spans="1:23" x14ac:dyDescent="0.2">
      <c r="A137" s="16" t="s">
        <v>1353</v>
      </c>
      <c r="B137" s="16" t="str">
        <f t="shared" ca="1" si="13"/>
        <v>RB</v>
      </c>
      <c r="C137" s="17">
        <f ca="1">_xlfn.IFNA(VLOOKUP($A137,INDIRECT("'W"&amp;C$1&amp;"'!$A$3:$T$1000"),3,FALSE),0)</f>
        <v>7.2</v>
      </c>
      <c r="D137" s="17">
        <f ca="1">_xlfn.IFNA(VLOOKUP($A137,INDIRECT("'W"&amp;D$1&amp;"'!$A$3:$T$1000"),3,FALSE),0)</f>
        <v>14</v>
      </c>
      <c r="E137" s="17">
        <f ca="1">_xlfn.IFNA(VLOOKUP($A137,INDIRECT("'W"&amp;E$1&amp;"'!$A$3:$T$1000"),3,FALSE),0)</f>
        <v>16.8</v>
      </c>
      <c r="F137" s="17">
        <f ca="1">_xlfn.IFNA(VLOOKUP($A137,INDIRECT("'W"&amp;F$1&amp;"'!$A$3:$T$1000"),3,FALSE),0)</f>
        <v>4.3000000000000007</v>
      </c>
      <c r="G137" s="17">
        <f ca="1">_xlfn.IFNA(VLOOKUP($A137,INDIRECT("'W"&amp;G$1&amp;"'!$A$3:$T$1000"),3,FALSE),0)</f>
        <v>0</v>
      </c>
      <c r="H137" s="17">
        <f ca="1">_xlfn.IFNA(VLOOKUP($A137,INDIRECT("'W"&amp;H$1&amp;"'!$A$3:$T$1000"),3,FALSE),0)</f>
        <v>0</v>
      </c>
      <c r="I137" s="17">
        <f ca="1">_xlfn.IFNA(VLOOKUP($A137,INDIRECT("'W"&amp;I$1&amp;"'!$A$3:$T$1000"),3,FALSE),0)</f>
        <v>2.5999999999999996</v>
      </c>
      <c r="J137" s="17">
        <f ca="1">_xlfn.IFNA(VLOOKUP($A137,INDIRECT("'W"&amp;J$1&amp;"'!$A$3:$T$1000"),3,FALSE),0)</f>
        <v>3.3000000000000003</v>
      </c>
      <c r="K137" s="17">
        <f ca="1">_xlfn.IFNA(VLOOKUP($A137,INDIRECT("'W"&amp;K$1&amp;"'!$A$3:$T$1000"),3,FALSE),0)</f>
        <v>3.3000000000000003</v>
      </c>
      <c r="L137" s="17">
        <f ca="1">_xlfn.IFNA(VLOOKUP($A137,INDIRECT("'W"&amp;L$1&amp;"'!$A$3:$T$1000"),3,FALSE),0)</f>
        <v>5</v>
      </c>
      <c r="M137" s="17">
        <f ca="1">_xlfn.IFNA(VLOOKUP($A137,INDIRECT("'W"&amp;M$1&amp;"'!$A$3:$T$1000"),3,FALSE),0)</f>
        <v>0</v>
      </c>
      <c r="N137" s="17">
        <f ca="1">_xlfn.IFNA(VLOOKUP($A137,INDIRECT("'W"&amp;N$1&amp;"'!$A$3:$T$1000"),3,FALSE),0)</f>
        <v>8</v>
      </c>
      <c r="O137" s="17">
        <f ca="1">_xlfn.IFNA(VLOOKUP($A137,INDIRECT("'W"&amp;O$1&amp;"'!$A$3:$T$1000"),3,FALSE),0)</f>
        <v>2.3000000000000003</v>
      </c>
      <c r="P137" s="17">
        <f ca="1">_xlfn.IFNA(VLOOKUP($A137,INDIRECT("'W"&amp;P$1&amp;"'!$A$3:$T$1000"),3,FALSE),0)</f>
        <v>0.8</v>
      </c>
      <c r="Q137" s="17">
        <f ca="1">_xlfn.IFNA(VLOOKUP($A137,INDIRECT("'W"&amp;Q$1&amp;"'!$A$3:$T$1000"),3,FALSE),0)</f>
        <v>11.6</v>
      </c>
      <c r="R137" s="17">
        <f ca="1">_xlfn.IFNA(VLOOKUP($A137,INDIRECT("'W"&amp;R$1&amp;"'!$A$3:$T$1000"),3,FALSE),0)</f>
        <v>1.2000000000000002</v>
      </c>
      <c r="S137" s="17">
        <f ca="1">_xlfn.IFNA(VLOOKUP($A137,INDIRECT("'W"&amp;S$1&amp;"'!$A$3:$T$1000"),3,FALSE),0)</f>
        <v>3.5</v>
      </c>
      <c r="T137" s="17">
        <f ca="1">_xlfn.IFNA(VLOOKUP($A137,INDIRECT("'W"&amp;T$1&amp;"'!$A$3:$T$1000"),3,FALSE),0)</f>
        <v>2.2000000000000002</v>
      </c>
      <c r="U137" s="16">
        <f t="shared" ca="1" si="16"/>
        <v>1</v>
      </c>
      <c r="V137" s="16">
        <f t="shared" ca="1" si="2"/>
        <v>86.1</v>
      </c>
      <c r="W137" s="16"/>
    </row>
    <row r="138" spans="1:23" x14ac:dyDescent="0.2">
      <c r="A138" s="16" t="s">
        <v>1354</v>
      </c>
      <c r="B138" s="16" t="str">
        <f t="shared" ca="1" si="13"/>
        <v>RB</v>
      </c>
      <c r="C138" s="17">
        <f ca="1">_xlfn.IFNA(VLOOKUP($A138,INDIRECT("'W"&amp;C$1&amp;"'!$A$3:$T$1000"),3,FALSE),0)</f>
        <v>2.2000000000000002</v>
      </c>
      <c r="D138" s="17">
        <f ca="1">_xlfn.IFNA(VLOOKUP($A138,INDIRECT("'W"&amp;D$1&amp;"'!$A$3:$T$1000"),3,FALSE),0)</f>
        <v>18.600000000000001</v>
      </c>
      <c r="E138" s="17">
        <f ca="1">_xlfn.IFNA(VLOOKUP($A138,INDIRECT("'W"&amp;E$1&amp;"'!$A$3:$T$1000"),3,FALSE),0)</f>
        <v>8.3000000000000007</v>
      </c>
      <c r="F138" s="17">
        <f ca="1">_xlfn.IFNA(VLOOKUP($A138,INDIRECT("'W"&amp;F$1&amp;"'!$A$3:$T$1000"),3,FALSE),0)</f>
        <v>5.1000000000000005</v>
      </c>
      <c r="G138" s="17">
        <f ca="1">_xlfn.IFNA(VLOOKUP($A138,INDIRECT("'W"&amp;G$1&amp;"'!$A$3:$T$1000"),3,FALSE),0)</f>
        <v>3.3</v>
      </c>
      <c r="H138" s="17">
        <f ca="1">_xlfn.IFNA(VLOOKUP($A138,INDIRECT("'W"&amp;H$1&amp;"'!$A$3:$T$1000"),3,FALSE),0)</f>
        <v>0.8</v>
      </c>
      <c r="I138" s="17">
        <f ca="1">_xlfn.IFNA(VLOOKUP($A138,INDIRECT("'W"&amp;I$1&amp;"'!$A$3:$T$1000"),3,FALSE),0)</f>
        <v>1.1000000000000001</v>
      </c>
      <c r="J138" s="17">
        <f ca="1">_xlfn.IFNA(VLOOKUP($A138,INDIRECT("'W"&amp;J$1&amp;"'!$A$3:$T$1000"),3,FALSE),0)</f>
        <v>9.1999999999999993</v>
      </c>
      <c r="K138" s="17">
        <f ca="1">_xlfn.IFNA(VLOOKUP($A138,INDIRECT("'W"&amp;K$1&amp;"'!$A$3:$T$1000"),3,FALSE),0)</f>
        <v>0.9</v>
      </c>
      <c r="L138" s="17">
        <f ca="1">_xlfn.IFNA(VLOOKUP($A138,INDIRECT("'W"&amp;L$1&amp;"'!$A$3:$T$1000"),3,FALSE),0)</f>
        <v>3.9000000000000004</v>
      </c>
      <c r="M138" s="17">
        <f ca="1">_xlfn.IFNA(VLOOKUP($A138,INDIRECT("'W"&amp;M$1&amp;"'!$A$3:$T$1000"),3,FALSE),0)</f>
        <v>0.60000000000000009</v>
      </c>
      <c r="N138" s="17">
        <f ca="1">_xlfn.IFNA(VLOOKUP($A138,INDIRECT("'W"&amp;N$1&amp;"'!$A$3:$T$1000"),3,FALSE),0)</f>
        <v>0</v>
      </c>
      <c r="O138" s="17">
        <f ca="1">_xlfn.IFNA(VLOOKUP($A138,INDIRECT("'W"&amp;O$1&amp;"'!$A$3:$T$1000"),3,FALSE),0)</f>
        <v>3.7</v>
      </c>
      <c r="P138" s="17">
        <f ca="1">_xlfn.IFNA(VLOOKUP($A138,INDIRECT("'W"&amp;P$1&amp;"'!$A$3:$T$1000"),3,FALSE),0)</f>
        <v>10.1</v>
      </c>
      <c r="Q138" s="17">
        <f ca="1">_xlfn.IFNA(VLOOKUP($A138,INDIRECT("'W"&amp;Q$1&amp;"'!$A$3:$T$1000"),3,FALSE),0)</f>
        <v>0.5</v>
      </c>
      <c r="R138" s="17">
        <f ca="1">_xlfn.IFNA(VLOOKUP($A138,INDIRECT("'W"&amp;R$1&amp;"'!$A$3:$T$1000"),3,FALSE),0)</f>
        <v>1.5</v>
      </c>
      <c r="S138" s="17">
        <f ca="1">_xlfn.IFNA(VLOOKUP($A138,INDIRECT("'W"&amp;S$1&amp;"'!$A$3:$T$1000"),3,FALSE),0)</f>
        <v>2.6</v>
      </c>
      <c r="T138" s="17">
        <f ca="1">_xlfn.IFNA(VLOOKUP($A138,INDIRECT("'W"&amp;T$1&amp;"'!$A$3:$T$1000"),3,FALSE),0)</f>
        <v>3.3</v>
      </c>
      <c r="U138" s="16">
        <f t="shared" ca="1" si="16"/>
        <v>1</v>
      </c>
      <c r="V138" s="16">
        <f t="shared" ca="1" si="2"/>
        <v>75.699999999999989</v>
      </c>
      <c r="W138" s="16"/>
    </row>
    <row r="139" spans="1:23" x14ac:dyDescent="0.2">
      <c r="A139" s="16" t="s">
        <v>1355</v>
      </c>
      <c r="B139" s="16" t="str">
        <f t="shared" ca="1" si="13"/>
        <v>RB</v>
      </c>
      <c r="C139" s="17">
        <f ca="1">_xlfn.IFNA(VLOOKUP($A139,INDIRECT("'W"&amp;C$1&amp;"'!$A$3:$T$1000"),3,FALSE),0)</f>
        <v>2.2000000000000002</v>
      </c>
      <c r="D139" s="17">
        <f ca="1">_xlfn.IFNA(VLOOKUP($A139,INDIRECT("'W"&amp;D$1&amp;"'!$A$3:$T$1000"),3,FALSE),0)</f>
        <v>4</v>
      </c>
      <c r="E139" s="17">
        <f ca="1">_xlfn.IFNA(VLOOKUP($A139,INDIRECT("'W"&amp;E$1&amp;"'!$A$3:$T$1000"),3,FALSE),0)</f>
        <v>10</v>
      </c>
      <c r="F139" s="17">
        <f ca="1">_xlfn.IFNA(VLOOKUP($A139,INDIRECT("'W"&amp;F$1&amp;"'!$A$3:$T$1000"),3,FALSE),0)</f>
        <v>6.1000000000000005</v>
      </c>
      <c r="G139" s="17">
        <f ca="1">_xlfn.IFNA(VLOOKUP($A139,INDIRECT("'W"&amp;G$1&amp;"'!$A$3:$T$1000"),3,FALSE),0)</f>
        <v>4.3000000000000007</v>
      </c>
      <c r="H139" s="17">
        <f ca="1">_xlfn.IFNA(VLOOKUP($A139,INDIRECT("'W"&amp;H$1&amp;"'!$A$3:$T$1000"),3,FALSE),0)</f>
        <v>1.8000000000000003</v>
      </c>
      <c r="I139" s="17">
        <f ca="1">_xlfn.IFNA(VLOOKUP($A139,INDIRECT("'W"&amp;I$1&amp;"'!$A$3:$T$1000"),3,FALSE),0)</f>
        <v>3.3000000000000003</v>
      </c>
      <c r="J139" s="17">
        <f ca="1">_xlfn.IFNA(VLOOKUP($A139,INDIRECT("'W"&amp;J$1&amp;"'!$A$3:$T$1000"),3,FALSE),0)</f>
        <v>8</v>
      </c>
      <c r="K139" s="17">
        <f ca="1">_xlfn.IFNA(VLOOKUP($A139,INDIRECT("'W"&amp;K$1&amp;"'!$A$3:$T$1000"),3,FALSE),0)</f>
        <v>0</v>
      </c>
      <c r="L139" s="17">
        <f ca="1">_xlfn.IFNA(VLOOKUP($A139,INDIRECT("'W"&amp;L$1&amp;"'!$A$3:$T$1000"),3,FALSE),0)</f>
        <v>0.5</v>
      </c>
      <c r="M139" s="17">
        <f ca="1">_xlfn.IFNA(VLOOKUP($A139,INDIRECT("'W"&amp;M$1&amp;"'!$A$3:$T$1000"),3,FALSE),0)</f>
        <v>0</v>
      </c>
      <c r="N139" s="17">
        <f ca="1">_xlfn.IFNA(VLOOKUP($A139,INDIRECT("'W"&amp;N$1&amp;"'!$A$3:$T$1000"),3,FALSE),0)</f>
        <v>0</v>
      </c>
      <c r="O139" s="17">
        <f ca="1">_xlfn.IFNA(VLOOKUP($A139,INDIRECT("'W"&amp;O$1&amp;"'!$A$3:$T$1000"),3,FALSE),0)</f>
        <v>0</v>
      </c>
      <c r="P139" s="17">
        <f ca="1">_xlfn.IFNA(VLOOKUP($A139,INDIRECT("'W"&amp;P$1&amp;"'!$A$3:$T$1000"),3,FALSE),0)</f>
        <v>0</v>
      </c>
      <c r="Q139" s="17">
        <f ca="1">_xlfn.IFNA(VLOOKUP($A139,INDIRECT("'W"&amp;Q$1&amp;"'!$A$3:$T$1000"),3,FALSE),0)</f>
        <v>0</v>
      </c>
      <c r="R139" s="17">
        <f ca="1">_xlfn.IFNA(VLOOKUP($A139,INDIRECT("'W"&amp;R$1&amp;"'!$A$3:$T$1000"),3,FALSE),0)</f>
        <v>0</v>
      </c>
      <c r="S139" s="17">
        <f ca="1">_xlfn.IFNA(VLOOKUP($A139,INDIRECT("'W"&amp;S$1&amp;"'!$A$3:$T$1000"),3,FALSE),0)</f>
        <v>0</v>
      </c>
      <c r="T139" s="17">
        <f ca="1">_xlfn.IFNA(VLOOKUP($A139,INDIRECT("'W"&amp;T$1&amp;"'!$A$3:$T$1000"),3,FALSE),0)</f>
        <v>25.1</v>
      </c>
      <c r="U139" s="16">
        <f t="shared" ca="1" si="16"/>
        <v>1</v>
      </c>
      <c r="V139" s="16">
        <f t="shared" ca="1" si="2"/>
        <v>65.300000000000011</v>
      </c>
      <c r="W139" s="16"/>
    </row>
    <row r="140" spans="1:23" x14ac:dyDescent="0.2">
      <c r="A140" s="16" t="s">
        <v>1356</v>
      </c>
      <c r="B140" s="16" t="str">
        <f t="shared" ca="1" si="13"/>
        <v>RB</v>
      </c>
      <c r="C140" s="17">
        <f ca="1">_xlfn.IFNA(VLOOKUP($A140,INDIRECT("'W"&amp;C$1&amp;"'!$A$3:$T$1000"),3,FALSE),0)</f>
        <v>0</v>
      </c>
      <c r="D140" s="17">
        <f ca="1">_xlfn.IFNA(VLOOKUP($A140,INDIRECT("'W"&amp;D$1&amp;"'!$A$3:$T$1000"),3,FALSE),0)</f>
        <v>0</v>
      </c>
      <c r="E140" s="17">
        <f ca="1">_xlfn.IFNA(VLOOKUP($A140,INDIRECT("'W"&amp;E$1&amp;"'!$A$3:$T$1000"),3,FALSE),0)</f>
        <v>0.4</v>
      </c>
      <c r="F140" s="17">
        <f ca="1">_xlfn.IFNA(VLOOKUP($A140,INDIRECT("'W"&amp;F$1&amp;"'!$A$3:$T$1000"),3,FALSE),0)</f>
        <v>2.2000000000000002</v>
      </c>
      <c r="G140" s="17">
        <f ca="1">_xlfn.IFNA(VLOOKUP($A140,INDIRECT("'W"&amp;G$1&amp;"'!$A$3:$T$1000"),3,FALSE),0)</f>
        <v>0</v>
      </c>
      <c r="H140" s="17">
        <f ca="1">_xlfn.IFNA(VLOOKUP($A140,INDIRECT("'W"&amp;H$1&amp;"'!$A$3:$T$1000"),3,FALSE),0)</f>
        <v>32.700000000000003</v>
      </c>
      <c r="I140" s="17">
        <f ca="1">_xlfn.IFNA(VLOOKUP($A140,INDIRECT("'W"&amp;I$1&amp;"'!$A$3:$T$1000"),3,FALSE),0)</f>
        <v>4.3000000000000007</v>
      </c>
      <c r="J140" s="17">
        <f ca="1">_xlfn.IFNA(VLOOKUP($A140,INDIRECT("'W"&amp;J$1&amp;"'!$A$3:$T$1000"),3,FALSE),0)</f>
        <v>2</v>
      </c>
      <c r="K140" s="17">
        <f ca="1">_xlfn.IFNA(VLOOKUP($A140,INDIRECT("'W"&amp;K$1&amp;"'!$A$3:$T$1000"),3,FALSE),0)</f>
        <v>2.2000000000000002</v>
      </c>
      <c r="L140" s="17">
        <f ca="1">_xlfn.IFNA(VLOOKUP($A140,INDIRECT("'W"&amp;L$1&amp;"'!$A$3:$T$1000"),3,FALSE),0)</f>
        <v>0</v>
      </c>
      <c r="M140" s="17">
        <f ca="1">_xlfn.IFNA(VLOOKUP($A140,INDIRECT("'W"&amp;M$1&amp;"'!$A$3:$T$1000"),3,FALSE),0)</f>
        <v>0</v>
      </c>
      <c r="N140" s="17">
        <f ca="1">_xlfn.IFNA(VLOOKUP($A140,INDIRECT("'W"&amp;N$1&amp;"'!$A$3:$T$1000"),3,FALSE),0)</f>
        <v>7.5</v>
      </c>
      <c r="O140" s="17">
        <f ca="1">_xlfn.IFNA(VLOOKUP($A140,INDIRECT("'W"&amp;O$1&amp;"'!$A$3:$T$1000"),3,FALSE),0)</f>
        <v>0</v>
      </c>
      <c r="P140" s="17">
        <f ca="1">_xlfn.IFNA(VLOOKUP($A140,INDIRECT("'W"&amp;P$1&amp;"'!$A$3:$T$1000"),3,FALSE),0)</f>
        <v>4.7</v>
      </c>
      <c r="Q140" s="17">
        <f ca="1">_xlfn.IFNA(VLOOKUP($A140,INDIRECT("'W"&amp;Q$1&amp;"'!$A$3:$T$1000"),3,FALSE),0)</f>
        <v>1.7000000000000002</v>
      </c>
      <c r="R140" s="17">
        <f ca="1">_xlfn.IFNA(VLOOKUP($A140,INDIRECT("'W"&amp;R$1&amp;"'!$A$3:$T$1000"),3,FALSE),0)</f>
        <v>0</v>
      </c>
      <c r="S140" s="17">
        <f ca="1">_xlfn.IFNA(VLOOKUP($A140,INDIRECT("'W"&amp;S$1&amp;"'!$A$3:$T$1000"),3,FALSE),0)</f>
        <v>4.9000000000000004</v>
      </c>
      <c r="T140" s="17">
        <f ca="1">_xlfn.IFNA(VLOOKUP($A140,INDIRECT("'W"&amp;T$1&amp;"'!$A$3:$T$1000"),3,FALSE),0)</f>
        <v>1.6</v>
      </c>
      <c r="U140" s="16">
        <f t="shared" ca="1" si="16"/>
        <v>1</v>
      </c>
      <c r="V140" s="16">
        <f t="shared" ca="1" si="2"/>
        <v>64.200000000000017</v>
      </c>
      <c r="W140" s="16"/>
    </row>
    <row r="141" spans="1:23" x14ac:dyDescent="0.2">
      <c r="A141" s="16" t="s">
        <v>1357</v>
      </c>
      <c r="B141" s="16" t="str">
        <f t="shared" ca="1" si="13"/>
        <v>RB</v>
      </c>
      <c r="C141" s="17">
        <f ca="1">_xlfn.IFNA(VLOOKUP($A141,INDIRECT("'W"&amp;C$1&amp;"'!$A$3:$T$1000"),3,FALSE),0)</f>
        <v>2.9</v>
      </c>
      <c r="D141" s="17">
        <f ca="1">_xlfn.IFNA(VLOOKUP($A141,INDIRECT("'W"&amp;D$1&amp;"'!$A$3:$T$1000"),3,FALSE),0)</f>
        <v>0</v>
      </c>
      <c r="E141" s="17">
        <f ca="1">_xlfn.IFNA(VLOOKUP($A141,INDIRECT("'W"&amp;E$1&amp;"'!$A$3:$T$1000"),3,FALSE),0)</f>
        <v>0</v>
      </c>
      <c r="F141" s="17">
        <f ca="1">_xlfn.IFNA(VLOOKUP($A141,INDIRECT("'W"&amp;F$1&amp;"'!$A$3:$T$1000"),3,FALSE),0)</f>
        <v>0</v>
      </c>
      <c r="G141" s="17">
        <f ca="1">_xlfn.IFNA(VLOOKUP($A141,INDIRECT("'W"&amp;G$1&amp;"'!$A$3:$T$1000"),3,FALSE),0)</f>
        <v>10.8</v>
      </c>
      <c r="H141" s="17">
        <f ca="1">_xlfn.IFNA(VLOOKUP($A141,INDIRECT("'W"&amp;H$1&amp;"'!$A$3:$T$1000"),3,FALSE),0)</f>
        <v>0</v>
      </c>
      <c r="I141" s="17">
        <f ca="1">_xlfn.IFNA(VLOOKUP($A141,INDIRECT("'W"&amp;I$1&amp;"'!$A$3:$T$1000"),3,FALSE),0)</f>
        <v>3</v>
      </c>
      <c r="J141" s="17">
        <f ca="1">_xlfn.IFNA(VLOOKUP($A141,INDIRECT("'W"&amp;J$1&amp;"'!$A$3:$T$1000"),3,FALSE),0)</f>
        <v>15.5</v>
      </c>
      <c r="K141" s="17">
        <f ca="1">_xlfn.IFNA(VLOOKUP($A141,INDIRECT("'W"&amp;K$1&amp;"'!$A$3:$T$1000"),3,FALSE),0)</f>
        <v>7.8000000000000007</v>
      </c>
      <c r="L141" s="17">
        <f ca="1">_xlfn.IFNA(VLOOKUP($A141,INDIRECT("'W"&amp;L$1&amp;"'!$A$3:$T$1000"),3,FALSE),0)</f>
        <v>4.4000000000000004</v>
      </c>
      <c r="M141" s="17">
        <f ca="1">_xlfn.IFNA(VLOOKUP($A141,INDIRECT("'W"&amp;M$1&amp;"'!$A$3:$T$1000"),3,FALSE),0)</f>
        <v>-0.2</v>
      </c>
      <c r="N141" s="17">
        <f ca="1">_xlfn.IFNA(VLOOKUP($A141,INDIRECT("'W"&amp;N$1&amp;"'!$A$3:$T$1000"),3,FALSE),0)</f>
        <v>0.7</v>
      </c>
      <c r="O141" s="17">
        <f ca="1">_xlfn.IFNA(VLOOKUP($A141,INDIRECT("'W"&amp;O$1&amp;"'!$A$3:$T$1000"),3,FALSE),0)</f>
        <v>4.4000000000000004</v>
      </c>
      <c r="P141" s="17">
        <f ca="1">_xlfn.IFNA(VLOOKUP($A141,INDIRECT("'W"&amp;P$1&amp;"'!$A$3:$T$1000"),3,FALSE),0)</f>
        <v>0</v>
      </c>
      <c r="Q141" s="17">
        <f ca="1">_xlfn.IFNA(VLOOKUP($A141,INDIRECT("'W"&amp;Q$1&amp;"'!$A$3:$T$1000"),3,FALSE),0)</f>
        <v>3.5999999999999996</v>
      </c>
      <c r="R141" s="17">
        <f ca="1">_xlfn.IFNA(VLOOKUP($A141,INDIRECT("'W"&amp;R$1&amp;"'!$A$3:$T$1000"),3,FALSE),0)</f>
        <v>5.6</v>
      </c>
      <c r="S141" s="17">
        <f ca="1">_xlfn.IFNA(VLOOKUP($A141,INDIRECT("'W"&amp;S$1&amp;"'!$A$3:$T$1000"),3,FALSE),0)</f>
        <v>2.9000000000000004</v>
      </c>
      <c r="T141" s="17">
        <f ca="1">_xlfn.IFNA(VLOOKUP($A141,INDIRECT("'W"&amp;T$1&amp;"'!$A$3:$T$1000"),3,FALSE),0)</f>
        <v>0</v>
      </c>
      <c r="U141" s="16">
        <f t="shared" ca="1" si="16"/>
        <v>1</v>
      </c>
      <c r="V141" s="16">
        <f t="shared" ca="1" si="2"/>
        <v>61.4</v>
      </c>
      <c r="W141" s="16"/>
    </row>
    <row r="142" spans="1:23" x14ac:dyDescent="0.2">
      <c r="A142" s="16" t="s">
        <v>1358</v>
      </c>
      <c r="B142" s="16" t="str">
        <f t="shared" ca="1" si="13"/>
        <v>RB</v>
      </c>
      <c r="C142" s="17">
        <f ca="1">_xlfn.IFNA(VLOOKUP($A142,INDIRECT("'W"&amp;C$1&amp;"'!$A$3:$T$1000"),3,FALSE),0)</f>
        <v>0</v>
      </c>
      <c r="D142" s="17">
        <f ca="1">_xlfn.IFNA(VLOOKUP($A142,INDIRECT("'W"&amp;D$1&amp;"'!$A$3:$T$1000"),3,FALSE),0)</f>
        <v>0</v>
      </c>
      <c r="E142" s="17">
        <f ca="1">_xlfn.IFNA(VLOOKUP($A142,INDIRECT("'W"&amp;E$1&amp;"'!$A$3:$T$1000"),3,FALSE),0)</f>
        <v>0.1</v>
      </c>
      <c r="F142" s="17">
        <f ca="1">_xlfn.IFNA(VLOOKUP($A142,INDIRECT("'W"&amp;F$1&amp;"'!$A$3:$T$1000"),3,FALSE),0)</f>
        <v>19.900000000000002</v>
      </c>
      <c r="G142" s="17">
        <f ca="1">_xlfn.IFNA(VLOOKUP($A142,INDIRECT("'W"&amp;G$1&amp;"'!$A$3:$T$1000"),3,FALSE),0)</f>
        <v>10.4</v>
      </c>
      <c r="H142" s="17">
        <f ca="1">_xlfn.IFNA(VLOOKUP($A142,INDIRECT("'W"&amp;H$1&amp;"'!$A$3:$T$1000"),3,FALSE),0)</f>
        <v>0.9</v>
      </c>
      <c r="I142" s="17">
        <f ca="1">_xlfn.IFNA(VLOOKUP($A142,INDIRECT("'W"&amp;I$1&amp;"'!$A$3:$T$1000"),3,FALSE),0)</f>
        <v>4.2</v>
      </c>
      <c r="J142" s="17">
        <f ca="1">_xlfn.IFNA(VLOOKUP($A142,INDIRECT("'W"&amp;J$1&amp;"'!$A$3:$T$1000"),3,FALSE),0)</f>
        <v>-0.1</v>
      </c>
      <c r="K142" s="17">
        <f ca="1">_xlfn.IFNA(VLOOKUP($A142,INDIRECT("'W"&amp;K$1&amp;"'!$A$3:$T$1000"),3,FALSE),0)</f>
        <v>2</v>
      </c>
      <c r="L142" s="17">
        <f ca="1">_xlfn.IFNA(VLOOKUP($A142,INDIRECT("'W"&amp;L$1&amp;"'!$A$3:$T$1000"),3,FALSE),0)</f>
        <v>6.7</v>
      </c>
      <c r="M142" s="17">
        <f ca="1">_xlfn.IFNA(VLOOKUP($A142,INDIRECT("'W"&amp;M$1&amp;"'!$A$3:$T$1000"),3,FALSE),0)</f>
        <v>1.1000000000000001</v>
      </c>
      <c r="N142" s="17">
        <f ca="1">_xlfn.IFNA(VLOOKUP($A142,INDIRECT("'W"&amp;N$1&amp;"'!$A$3:$T$1000"),3,FALSE),0)</f>
        <v>2.2000000000000002</v>
      </c>
      <c r="O142" s="17">
        <f ca="1">_xlfn.IFNA(VLOOKUP($A142,INDIRECT("'W"&amp;O$1&amp;"'!$A$3:$T$1000"),3,FALSE),0)</f>
        <v>3.2</v>
      </c>
      <c r="P142" s="17">
        <f ca="1">_xlfn.IFNA(VLOOKUP($A142,INDIRECT("'W"&amp;P$1&amp;"'!$A$3:$T$1000"),3,FALSE),0)</f>
        <v>0</v>
      </c>
      <c r="Q142" s="17">
        <f ca="1">_xlfn.IFNA(VLOOKUP($A142,INDIRECT("'W"&amp;Q$1&amp;"'!$A$3:$T$1000"),3,FALSE),0)</f>
        <v>0.9</v>
      </c>
      <c r="R142" s="17">
        <f ca="1">_xlfn.IFNA(VLOOKUP($A142,INDIRECT("'W"&amp;R$1&amp;"'!$A$3:$T$1000"),3,FALSE),0)</f>
        <v>5.8</v>
      </c>
      <c r="S142" s="17">
        <f ca="1">_xlfn.IFNA(VLOOKUP($A142,INDIRECT("'W"&amp;S$1&amp;"'!$A$3:$T$1000"),3,FALSE),0)</f>
        <v>2</v>
      </c>
      <c r="T142" s="17">
        <f ca="1">_xlfn.IFNA(VLOOKUP($A142,INDIRECT("'W"&amp;T$1&amp;"'!$A$3:$T$1000"),3,FALSE),0)</f>
        <v>0</v>
      </c>
      <c r="U142" s="16">
        <f t="shared" ca="1" si="16"/>
        <v>1</v>
      </c>
      <c r="V142" s="16">
        <f t="shared" ca="1" si="2"/>
        <v>59.300000000000011</v>
      </c>
      <c r="W142" s="16"/>
    </row>
    <row r="143" spans="1:23" x14ac:dyDescent="0.2">
      <c r="A143" s="16" t="s">
        <v>1359</v>
      </c>
      <c r="B143" s="16" t="str">
        <f t="shared" ca="1" si="13"/>
        <v>RB</v>
      </c>
      <c r="C143" s="17">
        <f ca="1">_xlfn.IFNA(VLOOKUP($A143,INDIRECT("'W"&amp;C$1&amp;"'!$A$3:$T$1000"),3,FALSE),0)</f>
        <v>0</v>
      </c>
      <c r="D143" s="17">
        <f ca="1">_xlfn.IFNA(VLOOKUP($A143,INDIRECT("'W"&amp;D$1&amp;"'!$A$3:$T$1000"),3,FALSE),0)</f>
        <v>1.2000000000000002</v>
      </c>
      <c r="E143" s="17">
        <f ca="1">_xlfn.IFNA(VLOOKUP($A143,INDIRECT("'W"&amp;E$1&amp;"'!$A$3:$T$1000"),3,FALSE),0)</f>
        <v>7.6</v>
      </c>
      <c r="F143" s="17">
        <f ca="1">_xlfn.IFNA(VLOOKUP($A143,INDIRECT("'W"&amp;F$1&amp;"'!$A$3:$T$1000"),3,FALSE),0)</f>
        <v>0.8</v>
      </c>
      <c r="G143" s="17">
        <f ca="1">_xlfn.IFNA(VLOOKUP($A143,INDIRECT("'W"&amp;G$1&amp;"'!$A$3:$T$1000"),3,FALSE),0)</f>
        <v>15.3</v>
      </c>
      <c r="H143" s="17">
        <f ca="1">_xlfn.IFNA(VLOOKUP($A143,INDIRECT("'W"&amp;H$1&amp;"'!$A$3:$T$1000"),3,FALSE),0)</f>
        <v>2.9000000000000004</v>
      </c>
      <c r="I143" s="17">
        <f ca="1">_xlfn.IFNA(VLOOKUP($A143,INDIRECT("'W"&amp;I$1&amp;"'!$A$3:$T$1000"),3,FALSE),0)</f>
        <v>5.3999999999999995</v>
      </c>
      <c r="J143" s="17">
        <f ca="1">_xlfn.IFNA(VLOOKUP($A143,INDIRECT("'W"&amp;J$1&amp;"'!$A$3:$T$1000"),3,FALSE),0)</f>
        <v>1.9000000000000001</v>
      </c>
      <c r="K143" s="17">
        <f ca="1">_xlfn.IFNA(VLOOKUP($A143,INDIRECT("'W"&amp;K$1&amp;"'!$A$3:$T$1000"),3,FALSE),0)</f>
        <v>1.8</v>
      </c>
      <c r="L143" s="17">
        <f ca="1">_xlfn.IFNA(VLOOKUP($A143,INDIRECT("'W"&amp;L$1&amp;"'!$A$3:$T$1000"),3,FALSE),0)</f>
        <v>0.9</v>
      </c>
      <c r="M143" s="17">
        <f ca="1">_xlfn.IFNA(VLOOKUP($A143,INDIRECT("'W"&amp;M$1&amp;"'!$A$3:$T$1000"),3,FALSE),0)</f>
        <v>0.8</v>
      </c>
      <c r="N143" s="17">
        <f ca="1">_xlfn.IFNA(VLOOKUP($A143,INDIRECT("'W"&amp;N$1&amp;"'!$A$3:$T$1000"),3,FALSE),0)</f>
        <v>0</v>
      </c>
      <c r="O143" s="17">
        <f ca="1">_xlfn.IFNA(VLOOKUP($A143,INDIRECT("'W"&amp;O$1&amp;"'!$A$3:$T$1000"),3,FALSE),0)</f>
        <v>0</v>
      </c>
      <c r="P143" s="17">
        <f ca="1">_xlfn.IFNA(VLOOKUP($A143,INDIRECT("'W"&amp;P$1&amp;"'!$A$3:$T$1000"),3,FALSE),0)</f>
        <v>0</v>
      </c>
      <c r="Q143" s="17">
        <f ca="1">_xlfn.IFNA(VLOOKUP($A143,INDIRECT("'W"&amp;Q$1&amp;"'!$A$3:$T$1000"),3,FALSE),0)</f>
        <v>2.2000000000000002</v>
      </c>
      <c r="R143" s="17">
        <f ca="1">_xlfn.IFNA(VLOOKUP($A143,INDIRECT("'W"&amp;R$1&amp;"'!$A$3:$T$1000"),3,FALSE),0)</f>
        <v>2.5</v>
      </c>
      <c r="S143" s="17">
        <f ca="1">_xlfn.IFNA(VLOOKUP($A143,INDIRECT("'W"&amp;S$1&amp;"'!$A$3:$T$1000"),3,FALSE),0)</f>
        <v>1.5</v>
      </c>
      <c r="T143" s="17">
        <f ca="1">_xlfn.IFNA(VLOOKUP($A143,INDIRECT("'W"&amp;T$1&amp;"'!$A$3:$T$1000"),3,FALSE),0)</f>
        <v>1</v>
      </c>
      <c r="U143" s="16">
        <f t="shared" ca="1" si="16"/>
        <v>1</v>
      </c>
      <c r="V143" s="16">
        <f t="shared" ca="1" si="2"/>
        <v>45.8</v>
      </c>
      <c r="W143" s="16"/>
    </row>
    <row r="144" spans="1:23" x14ac:dyDescent="0.2">
      <c r="A144" s="16" t="s">
        <v>1360</v>
      </c>
      <c r="B144" s="16" t="str">
        <f t="shared" ca="1" si="13"/>
        <v>RB</v>
      </c>
      <c r="C144" s="17">
        <f ca="1">_xlfn.IFNA(VLOOKUP($A144,INDIRECT("'W"&amp;C$1&amp;"'!$A$3:$T$1000"),3,FALSE),0)</f>
        <v>1.6</v>
      </c>
      <c r="D144" s="17">
        <f ca="1">_xlfn.IFNA(VLOOKUP($A144,INDIRECT("'W"&amp;D$1&amp;"'!$A$3:$T$1000"),3,FALSE),0)</f>
        <v>0</v>
      </c>
      <c r="E144" s="17">
        <f ca="1">_xlfn.IFNA(VLOOKUP($A144,INDIRECT("'W"&amp;E$1&amp;"'!$A$3:$T$1000"),3,FALSE),0)</f>
        <v>0</v>
      </c>
      <c r="F144" s="17">
        <f ca="1">_xlfn.IFNA(VLOOKUP($A144,INDIRECT("'W"&amp;F$1&amp;"'!$A$3:$T$1000"),3,FALSE),0)</f>
        <v>0</v>
      </c>
      <c r="G144" s="17">
        <f ca="1">_xlfn.IFNA(VLOOKUP($A144,INDIRECT("'W"&amp;G$1&amp;"'!$A$3:$T$1000"),3,FALSE),0)</f>
        <v>0</v>
      </c>
      <c r="H144" s="17">
        <f ca="1">_xlfn.IFNA(VLOOKUP($A144,INDIRECT("'W"&amp;H$1&amp;"'!$A$3:$T$1000"),3,FALSE),0)</f>
        <v>14.200000000000001</v>
      </c>
      <c r="I144" s="17">
        <f ca="1">_xlfn.IFNA(VLOOKUP($A144,INDIRECT("'W"&amp;I$1&amp;"'!$A$3:$T$1000"),3,FALSE),0)</f>
        <v>0.2</v>
      </c>
      <c r="J144" s="17">
        <f ca="1">_xlfn.IFNA(VLOOKUP($A144,INDIRECT("'W"&amp;J$1&amp;"'!$A$3:$T$1000"),3,FALSE),0)</f>
        <v>0.4</v>
      </c>
      <c r="K144" s="17">
        <f ca="1">_xlfn.IFNA(VLOOKUP($A144,INDIRECT("'W"&amp;K$1&amp;"'!$A$3:$T$1000"),3,FALSE),0)</f>
        <v>0</v>
      </c>
      <c r="L144" s="17">
        <f ca="1">_xlfn.IFNA(VLOOKUP($A144,INDIRECT("'W"&amp;L$1&amp;"'!$A$3:$T$1000"),3,FALSE),0)</f>
        <v>0</v>
      </c>
      <c r="M144" s="17">
        <f ca="1">_xlfn.IFNA(VLOOKUP($A144,INDIRECT("'W"&amp;M$1&amp;"'!$A$3:$T$1000"),3,FALSE),0)</f>
        <v>0.2</v>
      </c>
      <c r="N144" s="17">
        <f ca="1">_xlfn.IFNA(VLOOKUP($A144,INDIRECT("'W"&amp;N$1&amp;"'!$A$3:$T$1000"),3,FALSE),0)</f>
        <v>0</v>
      </c>
      <c r="O144" s="17">
        <f ca="1">_xlfn.IFNA(VLOOKUP($A144,INDIRECT("'W"&amp;O$1&amp;"'!$A$3:$T$1000"),3,FALSE),0)</f>
        <v>0.6</v>
      </c>
      <c r="P144" s="17">
        <f ca="1">_xlfn.IFNA(VLOOKUP($A144,INDIRECT("'W"&amp;P$1&amp;"'!$A$3:$T$1000"),3,FALSE),0)</f>
        <v>0</v>
      </c>
      <c r="Q144" s="17">
        <f ca="1">_xlfn.IFNA(VLOOKUP($A144,INDIRECT("'W"&amp;Q$1&amp;"'!$A$3:$T$1000"),3,FALSE),0)</f>
        <v>0</v>
      </c>
      <c r="R144" s="17">
        <f ca="1">_xlfn.IFNA(VLOOKUP($A144,INDIRECT("'W"&amp;R$1&amp;"'!$A$3:$T$1000"),3,FALSE),0)</f>
        <v>0.4</v>
      </c>
      <c r="S144" s="17">
        <f ca="1">_xlfn.IFNA(VLOOKUP($A144,INDIRECT("'W"&amp;S$1&amp;"'!$A$3:$T$1000"),3,FALSE),0)</f>
        <v>1.3</v>
      </c>
      <c r="T144" s="17">
        <f ca="1">_xlfn.IFNA(VLOOKUP($A144,INDIRECT("'W"&amp;T$1&amp;"'!$A$3:$T$1000"),3,FALSE),0)</f>
        <v>23.6</v>
      </c>
      <c r="U144" s="16">
        <f t="shared" ca="1" si="16"/>
        <v>1</v>
      </c>
      <c r="V144" s="16">
        <f t="shared" ca="1" si="2"/>
        <v>42.5</v>
      </c>
      <c r="W144" s="16"/>
    </row>
    <row r="145" spans="1:23" x14ac:dyDescent="0.2">
      <c r="A145" s="16" t="s">
        <v>1361</v>
      </c>
      <c r="B145" s="16" t="str">
        <f t="shared" ca="1" si="13"/>
        <v>RB</v>
      </c>
      <c r="C145" s="17">
        <f ca="1">_xlfn.IFNA(VLOOKUP($A145,INDIRECT("'W"&amp;C$1&amp;"'!$A$3:$T$1000"),3,FALSE),0)</f>
        <v>11.600000000000001</v>
      </c>
      <c r="D145" s="17">
        <f ca="1">_xlfn.IFNA(VLOOKUP($A145,INDIRECT("'W"&amp;D$1&amp;"'!$A$3:$T$1000"),3,FALSE),0)</f>
        <v>3.9000000000000004</v>
      </c>
      <c r="E145" s="17">
        <f ca="1">_xlfn.IFNA(VLOOKUP($A145,INDIRECT("'W"&amp;E$1&amp;"'!$A$3:$T$1000"),3,FALSE),0)</f>
        <v>0.4</v>
      </c>
      <c r="F145" s="17">
        <f ca="1">_xlfn.IFNA(VLOOKUP($A145,INDIRECT("'W"&amp;F$1&amp;"'!$A$3:$T$1000"),3,FALSE),0)</f>
        <v>2.9000000000000004</v>
      </c>
      <c r="G145" s="17">
        <f ca="1">_xlfn.IFNA(VLOOKUP($A145,INDIRECT("'W"&amp;G$1&amp;"'!$A$3:$T$1000"),3,FALSE),0)</f>
        <v>0.9</v>
      </c>
      <c r="H145" s="17">
        <f ca="1">_xlfn.IFNA(VLOOKUP($A145,INDIRECT("'W"&amp;H$1&amp;"'!$A$3:$T$1000"),3,FALSE),0)</f>
        <v>0.70000000000000007</v>
      </c>
      <c r="I145" s="17">
        <f ca="1">_xlfn.IFNA(VLOOKUP($A145,INDIRECT("'W"&amp;I$1&amp;"'!$A$3:$T$1000"),3,FALSE),0)</f>
        <v>1.7000000000000002</v>
      </c>
      <c r="J145" s="17">
        <f ca="1">_xlfn.IFNA(VLOOKUP($A145,INDIRECT("'W"&amp;J$1&amp;"'!$A$3:$T$1000"),3,FALSE),0)</f>
        <v>0.4</v>
      </c>
      <c r="K145" s="17">
        <f ca="1">_xlfn.IFNA(VLOOKUP($A145,INDIRECT("'W"&amp;K$1&amp;"'!$A$3:$T$1000"),3,FALSE),0)</f>
        <v>0</v>
      </c>
      <c r="L145" s="17">
        <f ca="1">_xlfn.IFNA(VLOOKUP($A145,INDIRECT("'W"&amp;L$1&amp;"'!$A$3:$T$1000"),3,FALSE),0)</f>
        <v>0</v>
      </c>
      <c r="M145" s="17">
        <f ca="1">_xlfn.IFNA(VLOOKUP($A145,INDIRECT("'W"&amp;M$1&amp;"'!$A$3:$T$1000"),3,FALSE),0)</f>
        <v>0</v>
      </c>
      <c r="N145" s="17">
        <f ca="1">_xlfn.IFNA(VLOOKUP($A145,INDIRECT("'W"&amp;N$1&amp;"'!$A$3:$T$1000"),3,FALSE),0)</f>
        <v>0</v>
      </c>
      <c r="O145" s="17">
        <f ca="1">_xlfn.IFNA(VLOOKUP($A145,INDIRECT("'W"&amp;O$1&amp;"'!$A$3:$T$1000"),3,FALSE),0)</f>
        <v>1.2000000000000002</v>
      </c>
      <c r="P145" s="17">
        <f ca="1">_xlfn.IFNA(VLOOKUP($A145,INDIRECT("'W"&amp;P$1&amp;"'!$A$3:$T$1000"),3,FALSE),0)</f>
        <v>2.5</v>
      </c>
      <c r="Q145" s="17">
        <f ca="1">_xlfn.IFNA(VLOOKUP($A145,INDIRECT("'W"&amp;Q$1&amp;"'!$A$3:$T$1000"),3,FALSE),0)</f>
        <v>0</v>
      </c>
      <c r="R145" s="17">
        <f ca="1">_xlfn.IFNA(VLOOKUP($A145,INDIRECT("'W"&amp;R$1&amp;"'!$A$3:$T$1000"),3,FALSE),0)</f>
        <v>0.8</v>
      </c>
      <c r="S145" s="17">
        <f ca="1">_xlfn.IFNA(VLOOKUP($A145,INDIRECT("'W"&amp;S$1&amp;"'!$A$3:$T$1000"),3,FALSE),0)</f>
        <v>2.9000000000000004</v>
      </c>
      <c r="T145" s="17">
        <f ca="1">_xlfn.IFNA(VLOOKUP($A145,INDIRECT("'W"&amp;T$1&amp;"'!$A$3:$T$1000"),3,FALSE),0)</f>
        <v>2.7</v>
      </c>
      <c r="U145" s="16">
        <f t="shared" ref="U145:U146" ca="1" si="17">COUNTIF(C145:T145,"&gt; 7")</f>
        <v>1</v>
      </c>
      <c r="V145" s="16">
        <f t="shared" ca="1" si="2"/>
        <v>32.6</v>
      </c>
      <c r="W145" s="16"/>
    </row>
    <row r="146" spans="1:23" x14ac:dyDescent="0.2">
      <c r="A146" s="16" t="s">
        <v>1362</v>
      </c>
      <c r="B146" s="16" t="str">
        <f t="shared" ca="1" si="13"/>
        <v>RB</v>
      </c>
      <c r="C146" s="17">
        <f ca="1">_xlfn.IFNA(VLOOKUP($A146,INDIRECT("'W"&amp;C$1&amp;"'!$A$3:$T$1000"),3,FALSE),0)</f>
        <v>0</v>
      </c>
      <c r="D146" s="17">
        <f ca="1">_xlfn.IFNA(VLOOKUP($A146,INDIRECT("'W"&amp;D$1&amp;"'!$A$3:$T$1000"),3,FALSE),0)</f>
        <v>2.6</v>
      </c>
      <c r="E146" s="17">
        <f ca="1">_xlfn.IFNA(VLOOKUP($A146,INDIRECT("'W"&amp;E$1&amp;"'!$A$3:$T$1000"),3,FALSE),0)</f>
        <v>1.2000000000000002</v>
      </c>
      <c r="F146" s="17">
        <f ca="1">_xlfn.IFNA(VLOOKUP($A146,INDIRECT("'W"&amp;F$1&amp;"'!$A$3:$T$1000"),3,FALSE),0)</f>
        <v>0</v>
      </c>
      <c r="G146" s="17">
        <f ca="1">_xlfn.IFNA(VLOOKUP($A146,INDIRECT("'W"&amp;G$1&amp;"'!$A$3:$T$1000"),3,FALSE),0)</f>
        <v>2</v>
      </c>
      <c r="H146" s="17">
        <f ca="1">_xlfn.IFNA(VLOOKUP($A146,INDIRECT("'W"&amp;H$1&amp;"'!$A$3:$T$1000"),3,FALSE),0)</f>
        <v>5.4</v>
      </c>
      <c r="I146" s="17">
        <f ca="1">_xlfn.IFNA(VLOOKUP($A146,INDIRECT("'W"&amp;I$1&amp;"'!$A$3:$T$1000"),3,FALSE),0)</f>
        <v>8.5</v>
      </c>
      <c r="J146" s="17">
        <f ca="1">_xlfn.IFNA(VLOOKUP($A146,INDIRECT("'W"&amp;J$1&amp;"'!$A$3:$T$1000"),3,FALSE),0)</f>
        <v>2.8</v>
      </c>
      <c r="K146" s="17">
        <f ca="1">_xlfn.IFNA(VLOOKUP($A146,INDIRECT("'W"&amp;K$1&amp;"'!$A$3:$T$1000"),3,FALSE),0)</f>
        <v>0.60000000000000009</v>
      </c>
      <c r="L146" s="17">
        <f ca="1">_xlfn.IFNA(VLOOKUP($A146,INDIRECT("'W"&amp;L$1&amp;"'!$A$3:$T$1000"),3,FALSE),0)</f>
        <v>0</v>
      </c>
      <c r="M146" s="17">
        <f ca="1">_xlfn.IFNA(VLOOKUP($A146,INDIRECT("'W"&amp;M$1&amp;"'!$A$3:$T$1000"),3,FALSE),0)</f>
        <v>0.30000000000000004</v>
      </c>
      <c r="N146" s="17">
        <f ca="1">_xlfn.IFNA(VLOOKUP($A146,INDIRECT("'W"&amp;N$1&amp;"'!$A$3:$T$1000"),3,FALSE),0)</f>
        <v>0</v>
      </c>
      <c r="O146" s="17">
        <f ca="1">_xlfn.IFNA(VLOOKUP($A146,INDIRECT("'W"&amp;O$1&amp;"'!$A$3:$T$1000"),3,FALSE),0)</f>
        <v>0</v>
      </c>
      <c r="P146" s="17">
        <f ca="1">_xlfn.IFNA(VLOOKUP($A146,INDIRECT("'W"&amp;P$1&amp;"'!$A$3:$T$1000"),3,FALSE),0)</f>
        <v>0</v>
      </c>
      <c r="Q146" s="17">
        <f ca="1">_xlfn.IFNA(VLOOKUP($A146,INDIRECT("'W"&amp;Q$1&amp;"'!$A$3:$T$1000"),3,FALSE),0)</f>
        <v>0</v>
      </c>
      <c r="R146" s="17">
        <f ca="1">_xlfn.IFNA(VLOOKUP($A146,INDIRECT("'W"&amp;R$1&amp;"'!$A$3:$T$1000"),3,FALSE),0)</f>
        <v>1.3</v>
      </c>
      <c r="S146" s="17">
        <f ca="1">_xlfn.IFNA(VLOOKUP($A146,INDIRECT("'W"&amp;S$1&amp;"'!$A$3:$T$1000"),3,FALSE),0)</f>
        <v>2.1</v>
      </c>
      <c r="T146" s="17">
        <f ca="1">_xlfn.IFNA(VLOOKUP($A146,INDIRECT("'W"&amp;T$1&amp;"'!$A$3:$T$1000"),3,FALSE),0)</f>
        <v>3.1</v>
      </c>
      <c r="U146" s="16">
        <f t="shared" ca="1" si="17"/>
        <v>1</v>
      </c>
      <c r="V146" s="16">
        <f t="shared" ca="1" si="2"/>
        <v>29.900000000000009</v>
      </c>
      <c r="W146" s="16"/>
    </row>
    <row r="147" spans="1:23" x14ac:dyDescent="0.2">
      <c r="A147" s="16" t="s">
        <v>1363</v>
      </c>
      <c r="B147" s="16" t="str">
        <f t="shared" ca="1" si="13"/>
        <v>RB</v>
      </c>
      <c r="C147" s="17">
        <f ca="1">_xlfn.IFNA(VLOOKUP($A147,INDIRECT("'W"&amp;C$1&amp;"'!$A$3:$T$1000"),3,FALSE),0)</f>
        <v>0</v>
      </c>
      <c r="D147" s="17">
        <f ca="1">_xlfn.IFNA(VLOOKUP($A147,INDIRECT("'W"&amp;D$1&amp;"'!$A$3:$T$1000"),3,FALSE),0)</f>
        <v>0</v>
      </c>
      <c r="E147" s="17">
        <f ca="1">_xlfn.IFNA(VLOOKUP($A147,INDIRECT("'W"&amp;E$1&amp;"'!$A$3:$T$1000"),3,FALSE),0)</f>
        <v>0</v>
      </c>
      <c r="F147" s="17">
        <f ca="1">_xlfn.IFNA(VLOOKUP($A147,INDIRECT("'W"&amp;F$1&amp;"'!$A$3:$T$1000"),3,FALSE),0)</f>
        <v>0</v>
      </c>
      <c r="G147" s="17">
        <f ca="1">_xlfn.IFNA(VLOOKUP($A147,INDIRECT("'W"&amp;G$1&amp;"'!$A$3:$T$1000"),3,FALSE),0)</f>
        <v>0</v>
      </c>
      <c r="H147" s="17">
        <f ca="1">_xlfn.IFNA(VLOOKUP($A147,INDIRECT("'W"&amp;H$1&amp;"'!$A$3:$T$1000"),3,FALSE),0)</f>
        <v>0</v>
      </c>
      <c r="I147" s="17">
        <f ca="1">_xlfn.IFNA(VLOOKUP($A147,INDIRECT("'W"&amp;I$1&amp;"'!$A$3:$T$1000"),3,FALSE),0)</f>
        <v>4.6999999999999993</v>
      </c>
      <c r="J147" s="17">
        <f ca="1">_xlfn.IFNA(VLOOKUP($A147,INDIRECT("'W"&amp;J$1&amp;"'!$A$3:$T$1000"),3,FALSE),0)</f>
        <v>1.6</v>
      </c>
      <c r="K147" s="17">
        <f ca="1">_xlfn.IFNA(VLOOKUP($A147,INDIRECT("'W"&amp;K$1&amp;"'!$A$3:$T$1000"),3,FALSE),0)</f>
        <v>0</v>
      </c>
      <c r="L147" s="17">
        <f ca="1">_xlfn.IFNA(VLOOKUP($A147,INDIRECT("'W"&amp;L$1&amp;"'!$A$3:$T$1000"),3,FALSE),0)</f>
        <v>0</v>
      </c>
      <c r="M147" s="17">
        <f ca="1">_xlfn.IFNA(VLOOKUP($A147,INDIRECT("'W"&amp;M$1&amp;"'!$A$3:$T$1000"),3,FALSE),0)</f>
        <v>0</v>
      </c>
      <c r="N147" s="17">
        <f ca="1">_xlfn.IFNA(VLOOKUP($A147,INDIRECT("'W"&amp;N$1&amp;"'!$A$3:$T$1000"),3,FALSE),0)</f>
        <v>0</v>
      </c>
      <c r="O147" s="17">
        <f ca="1">_xlfn.IFNA(VLOOKUP($A147,INDIRECT("'W"&amp;O$1&amp;"'!$A$3:$T$1000"),3,FALSE),0)</f>
        <v>0</v>
      </c>
      <c r="P147" s="17">
        <f ca="1">_xlfn.IFNA(VLOOKUP($A147,INDIRECT("'W"&amp;P$1&amp;"'!$A$3:$T$1000"),3,FALSE),0)</f>
        <v>9.1999999999999993</v>
      </c>
      <c r="Q147" s="17">
        <f ca="1">_xlfn.IFNA(VLOOKUP($A147,INDIRECT("'W"&amp;Q$1&amp;"'!$A$3:$T$1000"),3,FALSE),0)</f>
        <v>4.6000000000000005</v>
      </c>
      <c r="R147" s="17">
        <f ca="1">_xlfn.IFNA(VLOOKUP($A147,INDIRECT("'W"&amp;R$1&amp;"'!$A$3:$T$1000"),3,FALSE),0)</f>
        <v>4.0999999999999996</v>
      </c>
      <c r="S147" s="17">
        <f ca="1">_xlfn.IFNA(VLOOKUP($A147,INDIRECT("'W"&amp;S$1&amp;"'!$A$3:$T$1000"),3,FALSE),0)</f>
        <v>2.4000000000000004</v>
      </c>
      <c r="T147" s="17">
        <f ca="1">_xlfn.IFNA(VLOOKUP($A147,INDIRECT("'W"&amp;T$1&amp;"'!$A$3:$T$1000"),3,FALSE),0)</f>
        <v>0</v>
      </c>
      <c r="U147" s="16">
        <f t="shared" ref="U147:U150" ca="1" si="18">COUNTIF(C147:T147,"&gt; 9")</f>
        <v>1</v>
      </c>
      <c r="V147" s="16">
        <f t="shared" ca="1" si="2"/>
        <v>26.599999999999994</v>
      </c>
      <c r="W147" s="16"/>
    </row>
    <row r="148" spans="1:23" x14ac:dyDescent="0.2">
      <c r="A148" s="16" t="s">
        <v>1364</v>
      </c>
      <c r="B148" s="16" t="str">
        <f t="shared" ca="1" si="13"/>
        <v>RB</v>
      </c>
      <c r="C148" s="17">
        <f ca="1">_xlfn.IFNA(VLOOKUP($A148,INDIRECT("'W"&amp;C$1&amp;"'!$A$3:$T$1000"),3,FALSE),0)</f>
        <v>0.8</v>
      </c>
      <c r="D148" s="17">
        <f ca="1">_xlfn.IFNA(VLOOKUP($A148,INDIRECT("'W"&amp;D$1&amp;"'!$A$3:$T$1000"),3,FALSE),0)</f>
        <v>0.6</v>
      </c>
      <c r="E148" s="17">
        <f ca="1">_xlfn.IFNA(VLOOKUP($A148,INDIRECT("'W"&amp;E$1&amp;"'!$A$3:$T$1000"),3,FALSE),0)</f>
        <v>0</v>
      </c>
      <c r="F148" s="17">
        <f ca="1">_xlfn.IFNA(VLOOKUP($A148,INDIRECT("'W"&amp;F$1&amp;"'!$A$3:$T$1000"),3,FALSE),0)</f>
        <v>0.8</v>
      </c>
      <c r="G148" s="17">
        <f ca="1">_xlfn.IFNA(VLOOKUP($A148,INDIRECT("'W"&amp;G$1&amp;"'!$A$3:$T$1000"),3,FALSE),0)</f>
        <v>1</v>
      </c>
      <c r="H148" s="17">
        <f ca="1">_xlfn.IFNA(VLOOKUP($A148,INDIRECT("'W"&amp;H$1&amp;"'!$A$3:$T$1000"),3,FALSE),0)</f>
        <v>0</v>
      </c>
      <c r="I148" s="17">
        <f ca="1">_xlfn.IFNA(VLOOKUP($A148,INDIRECT("'W"&amp;I$1&amp;"'!$A$3:$T$1000"),3,FALSE),0)</f>
        <v>0</v>
      </c>
      <c r="J148" s="17">
        <f ca="1">_xlfn.IFNA(VLOOKUP($A148,INDIRECT("'W"&amp;J$1&amp;"'!$A$3:$T$1000"),3,FALSE),0)</f>
        <v>3.3000000000000003</v>
      </c>
      <c r="K148" s="17">
        <f ca="1">_xlfn.IFNA(VLOOKUP($A148,INDIRECT("'W"&amp;K$1&amp;"'!$A$3:$T$1000"),3,FALSE),0)</f>
        <v>-0.1</v>
      </c>
      <c r="L148" s="17">
        <f ca="1">_xlfn.IFNA(VLOOKUP($A148,INDIRECT("'W"&amp;L$1&amp;"'!$A$3:$T$1000"),3,FALSE),0)</f>
        <v>0</v>
      </c>
      <c r="M148" s="17">
        <f ca="1">_xlfn.IFNA(VLOOKUP($A148,INDIRECT("'W"&amp;M$1&amp;"'!$A$3:$T$1000"),3,FALSE),0)</f>
        <v>0.49999999999999994</v>
      </c>
      <c r="N148" s="17">
        <f ca="1">_xlfn.IFNA(VLOOKUP($A148,INDIRECT("'W"&amp;N$1&amp;"'!$A$3:$T$1000"),3,FALSE),0)</f>
        <v>1.6</v>
      </c>
      <c r="O148" s="17">
        <f ca="1">_xlfn.IFNA(VLOOKUP($A148,INDIRECT("'W"&amp;O$1&amp;"'!$A$3:$T$1000"),3,FALSE),0)</f>
        <v>6.1</v>
      </c>
      <c r="P148" s="17">
        <f ca="1">_xlfn.IFNA(VLOOKUP($A148,INDIRECT("'W"&amp;P$1&amp;"'!$A$3:$T$1000"),3,FALSE),0)</f>
        <v>0</v>
      </c>
      <c r="Q148" s="17">
        <f ca="1">_xlfn.IFNA(VLOOKUP($A148,INDIRECT("'W"&amp;Q$1&amp;"'!$A$3:$T$1000"),3,FALSE),0)</f>
        <v>0</v>
      </c>
      <c r="R148" s="17">
        <f ca="1">_xlfn.IFNA(VLOOKUP($A148,INDIRECT("'W"&amp;R$1&amp;"'!$A$3:$T$1000"),3,FALSE),0)</f>
        <v>9.4</v>
      </c>
      <c r="S148" s="17">
        <f ca="1">_xlfn.IFNA(VLOOKUP($A148,INDIRECT("'W"&amp;S$1&amp;"'!$A$3:$T$1000"),3,FALSE),0)</f>
        <v>0</v>
      </c>
      <c r="T148" s="17">
        <f ca="1">_xlfn.IFNA(VLOOKUP($A148,INDIRECT("'W"&amp;T$1&amp;"'!$A$3:$T$1000"),3,FALSE),0)</f>
        <v>0.30000000000000004</v>
      </c>
      <c r="U148" s="16">
        <f t="shared" ca="1" si="18"/>
        <v>1</v>
      </c>
      <c r="V148" s="16">
        <f t="shared" ca="1" si="2"/>
        <v>24.3</v>
      </c>
      <c r="W148" s="16"/>
    </row>
    <row r="149" spans="1:23" x14ac:dyDescent="0.2">
      <c r="A149" s="16" t="s">
        <v>1365</v>
      </c>
      <c r="B149" s="16" t="str">
        <f t="shared" ca="1" si="13"/>
        <v>RB</v>
      </c>
      <c r="C149" s="17">
        <f ca="1">_xlfn.IFNA(VLOOKUP($A149,INDIRECT("'W"&amp;C$1&amp;"'!$A$3:$T$1000"),3,FALSE),0)</f>
        <v>1.6</v>
      </c>
      <c r="D149" s="17">
        <f ca="1">_xlfn.IFNA(VLOOKUP($A149,INDIRECT("'W"&amp;D$1&amp;"'!$A$3:$T$1000"),3,FALSE),0)</f>
        <v>0.5</v>
      </c>
      <c r="E149" s="17">
        <f ca="1">_xlfn.IFNA(VLOOKUP($A149,INDIRECT("'W"&amp;E$1&amp;"'!$A$3:$T$1000"),3,FALSE),0)</f>
        <v>0.9</v>
      </c>
      <c r="F149" s="17">
        <f ca="1">_xlfn.IFNA(VLOOKUP($A149,INDIRECT("'W"&amp;F$1&amp;"'!$A$3:$T$1000"),3,FALSE),0)</f>
        <v>2.6</v>
      </c>
      <c r="G149" s="17">
        <f ca="1">_xlfn.IFNA(VLOOKUP($A149,INDIRECT("'W"&amp;G$1&amp;"'!$A$3:$T$1000"),3,FALSE),0)</f>
        <v>0</v>
      </c>
      <c r="H149" s="17">
        <f ca="1">_xlfn.IFNA(VLOOKUP($A149,INDIRECT("'W"&amp;H$1&amp;"'!$A$3:$T$1000"),3,FALSE),0)</f>
        <v>0</v>
      </c>
      <c r="I149" s="17">
        <f ca="1">_xlfn.IFNA(VLOOKUP($A149,INDIRECT("'W"&amp;I$1&amp;"'!$A$3:$T$1000"),3,FALSE),0)</f>
        <v>0</v>
      </c>
      <c r="J149" s="17">
        <f ca="1">_xlfn.IFNA(VLOOKUP($A149,INDIRECT("'W"&amp;J$1&amp;"'!$A$3:$T$1000"),3,FALSE),0)</f>
        <v>0</v>
      </c>
      <c r="K149" s="17">
        <f ca="1">_xlfn.IFNA(VLOOKUP($A149,INDIRECT("'W"&amp;K$1&amp;"'!$A$3:$T$1000"),3,FALSE),0)</f>
        <v>0</v>
      </c>
      <c r="L149" s="17">
        <f ca="1">_xlfn.IFNA(VLOOKUP($A149,INDIRECT("'W"&amp;L$1&amp;"'!$A$3:$T$1000"),3,FALSE),0)</f>
        <v>0</v>
      </c>
      <c r="M149" s="17">
        <f ca="1">_xlfn.IFNA(VLOOKUP($A149,INDIRECT("'W"&amp;M$1&amp;"'!$A$3:$T$1000"),3,FALSE),0)</f>
        <v>0</v>
      </c>
      <c r="N149" s="17">
        <f ca="1">_xlfn.IFNA(VLOOKUP($A149,INDIRECT("'W"&amp;N$1&amp;"'!$A$3:$T$1000"),3,FALSE),0)</f>
        <v>0</v>
      </c>
      <c r="O149" s="17">
        <f ca="1">_xlfn.IFNA(VLOOKUP($A149,INDIRECT("'W"&amp;O$1&amp;"'!$A$3:$T$1000"),3,FALSE),0)</f>
        <v>0</v>
      </c>
      <c r="P149" s="17">
        <f ca="1">_xlfn.IFNA(VLOOKUP($A149,INDIRECT("'W"&amp;P$1&amp;"'!$A$3:$T$1000"),3,FALSE),0)</f>
        <v>0</v>
      </c>
      <c r="Q149" s="17">
        <f ca="1">_xlfn.IFNA(VLOOKUP($A149,INDIRECT("'W"&amp;Q$1&amp;"'!$A$3:$T$1000"),3,FALSE),0)</f>
        <v>0</v>
      </c>
      <c r="R149" s="17">
        <f ca="1">_xlfn.IFNA(VLOOKUP($A149,INDIRECT("'W"&amp;R$1&amp;"'!$A$3:$T$1000"),3,FALSE),0)</f>
        <v>0</v>
      </c>
      <c r="S149" s="17">
        <f ca="1">_xlfn.IFNA(VLOOKUP($A149,INDIRECT("'W"&amp;S$1&amp;"'!$A$3:$T$1000"),3,FALSE),0)</f>
        <v>0</v>
      </c>
      <c r="T149" s="17">
        <f ca="1">_xlfn.IFNA(VLOOKUP($A149,INDIRECT("'W"&amp;T$1&amp;"'!$A$3:$T$1000"),3,FALSE),0)</f>
        <v>10.200000000000001</v>
      </c>
      <c r="U149" s="16">
        <f t="shared" ca="1" si="18"/>
        <v>1</v>
      </c>
      <c r="V149" s="16">
        <f t="shared" ca="1" si="2"/>
        <v>15.8</v>
      </c>
      <c r="W149" s="16"/>
    </row>
    <row r="150" spans="1:23" x14ac:dyDescent="0.2">
      <c r="A150" s="16" t="s">
        <v>1366</v>
      </c>
      <c r="B150" s="16" t="str">
        <f t="shared" ca="1" si="13"/>
        <v>RB</v>
      </c>
      <c r="C150" s="17">
        <f ca="1">_xlfn.IFNA(VLOOKUP($A150,INDIRECT("'W"&amp;C$1&amp;"'!$A$3:$T$1000"),3,FALSE),0)</f>
        <v>0</v>
      </c>
      <c r="D150" s="17">
        <f ca="1">_xlfn.IFNA(VLOOKUP($A150,INDIRECT("'W"&amp;D$1&amp;"'!$A$3:$T$1000"),3,FALSE),0)</f>
        <v>0</v>
      </c>
      <c r="E150" s="17">
        <f ca="1">_xlfn.IFNA(VLOOKUP($A150,INDIRECT("'W"&amp;E$1&amp;"'!$A$3:$T$1000"),3,FALSE),0)</f>
        <v>0.7</v>
      </c>
      <c r="F150" s="17">
        <f ca="1">_xlfn.IFNA(VLOOKUP($A150,INDIRECT("'W"&amp;F$1&amp;"'!$A$3:$T$1000"),3,FALSE),0)</f>
        <v>0</v>
      </c>
      <c r="G150" s="17">
        <f ca="1">_xlfn.IFNA(VLOOKUP($A150,INDIRECT("'W"&amp;G$1&amp;"'!$A$3:$T$1000"),3,FALSE),0)</f>
        <v>9.3000000000000007</v>
      </c>
      <c r="H150" s="17">
        <f ca="1">_xlfn.IFNA(VLOOKUP($A150,INDIRECT("'W"&amp;H$1&amp;"'!$A$3:$T$1000"),3,FALSE),0)</f>
        <v>0.9</v>
      </c>
      <c r="I150" s="17">
        <f ca="1">_xlfn.IFNA(VLOOKUP($A150,INDIRECT("'W"&amp;I$1&amp;"'!$A$3:$T$1000"),3,FALSE),0)</f>
        <v>0</v>
      </c>
      <c r="J150" s="17">
        <f ca="1">_xlfn.IFNA(VLOOKUP($A150,INDIRECT("'W"&amp;J$1&amp;"'!$A$3:$T$1000"),3,FALSE),0)</f>
        <v>0</v>
      </c>
      <c r="K150" s="17">
        <f ca="1">_xlfn.IFNA(VLOOKUP($A150,INDIRECT("'W"&amp;K$1&amp;"'!$A$3:$T$1000"),3,FALSE),0)</f>
        <v>0</v>
      </c>
      <c r="L150" s="17">
        <f ca="1">_xlfn.IFNA(VLOOKUP($A150,INDIRECT("'W"&amp;L$1&amp;"'!$A$3:$T$1000"),3,FALSE),0)</f>
        <v>0</v>
      </c>
      <c r="M150" s="17">
        <f ca="1">_xlfn.IFNA(VLOOKUP($A150,INDIRECT("'W"&amp;M$1&amp;"'!$A$3:$T$1000"),3,FALSE),0)</f>
        <v>0</v>
      </c>
      <c r="N150" s="17">
        <f ca="1">_xlfn.IFNA(VLOOKUP($A150,INDIRECT("'W"&amp;N$1&amp;"'!$A$3:$T$1000"),3,FALSE),0)</f>
        <v>0</v>
      </c>
      <c r="O150" s="17">
        <f ca="1">_xlfn.IFNA(VLOOKUP($A150,INDIRECT("'W"&amp;O$1&amp;"'!$A$3:$T$1000"),3,FALSE),0)</f>
        <v>0</v>
      </c>
      <c r="P150" s="17">
        <f ca="1">_xlfn.IFNA(VLOOKUP($A150,INDIRECT("'W"&amp;P$1&amp;"'!$A$3:$T$1000"),3,FALSE),0)</f>
        <v>0</v>
      </c>
      <c r="Q150" s="17">
        <f ca="1">_xlfn.IFNA(VLOOKUP($A150,INDIRECT("'W"&amp;Q$1&amp;"'!$A$3:$T$1000"),3,FALSE),0)</f>
        <v>0</v>
      </c>
      <c r="R150" s="17">
        <f ca="1">_xlfn.IFNA(VLOOKUP($A150,INDIRECT("'W"&amp;R$1&amp;"'!$A$3:$T$1000"),3,FALSE),0)</f>
        <v>0.8</v>
      </c>
      <c r="S150" s="17">
        <f ca="1">_xlfn.IFNA(VLOOKUP($A150,INDIRECT("'W"&amp;S$1&amp;"'!$A$3:$T$1000"),3,FALSE),0)</f>
        <v>1.3</v>
      </c>
      <c r="T150" s="17">
        <f ca="1">_xlfn.IFNA(VLOOKUP($A150,INDIRECT("'W"&amp;T$1&amp;"'!$A$3:$T$1000"),3,FALSE),0)</f>
        <v>0</v>
      </c>
      <c r="U150" s="16">
        <f t="shared" ca="1" si="18"/>
        <v>1</v>
      </c>
      <c r="V150" s="16">
        <f t="shared" ca="1" si="2"/>
        <v>13.000000000000002</v>
      </c>
      <c r="W150" s="16"/>
    </row>
    <row r="151" spans="1:23" x14ac:dyDescent="0.2">
      <c r="A151" s="16" t="s">
        <v>1367</v>
      </c>
      <c r="B151" s="16" t="str">
        <f t="shared" ca="1" si="13"/>
        <v>RB</v>
      </c>
      <c r="C151" s="17">
        <f ca="1">_xlfn.IFNA(VLOOKUP($A151,INDIRECT("'W"&amp;C$1&amp;"'!$A$3:$T$1000"),3,FALSE),0)</f>
        <v>14.2</v>
      </c>
      <c r="D151" s="17">
        <f ca="1">_xlfn.IFNA(VLOOKUP($A151,INDIRECT("'W"&amp;D$1&amp;"'!$A$3:$T$1000"),3,FALSE),0)</f>
        <v>6.1</v>
      </c>
      <c r="E151" s="17">
        <f ca="1">_xlfn.IFNA(VLOOKUP($A151,INDIRECT("'W"&amp;E$1&amp;"'!$A$3:$T$1000"),3,FALSE),0)</f>
        <v>11.899999999999999</v>
      </c>
      <c r="F151" s="17">
        <f ca="1">_xlfn.IFNA(VLOOKUP($A151,INDIRECT("'W"&amp;F$1&amp;"'!$A$3:$T$1000"),3,FALSE),0)</f>
        <v>6</v>
      </c>
      <c r="G151" s="17">
        <f ca="1">_xlfn.IFNA(VLOOKUP($A151,INDIRECT("'W"&amp;G$1&amp;"'!$A$3:$T$1000"),3,FALSE),0)</f>
        <v>9.1000000000000014</v>
      </c>
      <c r="H151" s="17">
        <f ca="1">_xlfn.IFNA(VLOOKUP($A151,INDIRECT("'W"&amp;H$1&amp;"'!$A$3:$T$1000"),3,FALSE),0)</f>
        <v>15</v>
      </c>
      <c r="I151" s="17">
        <f ca="1">_xlfn.IFNA(VLOOKUP($A151,INDIRECT("'W"&amp;I$1&amp;"'!$A$3:$T$1000"),3,FALSE),0)</f>
        <v>13.8</v>
      </c>
      <c r="J151" s="17">
        <f ca="1">_xlfn.IFNA(VLOOKUP($A151,INDIRECT("'W"&amp;J$1&amp;"'!$A$3:$T$1000"),3,FALSE),0)</f>
        <v>6.9</v>
      </c>
      <c r="K151" s="17">
        <f ca="1">_xlfn.IFNA(VLOOKUP($A151,INDIRECT("'W"&amp;K$1&amp;"'!$A$3:$T$1000"),3,FALSE),0)</f>
        <v>3.6</v>
      </c>
      <c r="L151" s="17">
        <f ca="1">_xlfn.IFNA(VLOOKUP($A151,INDIRECT("'W"&amp;L$1&amp;"'!$A$3:$T$1000"),3,FALSE),0)</f>
        <v>0</v>
      </c>
      <c r="M151" s="17">
        <f ca="1">_xlfn.IFNA(VLOOKUP($A151,INDIRECT("'W"&amp;M$1&amp;"'!$A$3:$T$1000"),3,FALSE),0)</f>
        <v>8.4</v>
      </c>
      <c r="N151" s="17">
        <f ca="1">_xlfn.IFNA(VLOOKUP($A151,INDIRECT("'W"&amp;N$1&amp;"'!$A$3:$T$1000"),3,FALSE),0)</f>
        <v>0</v>
      </c>
      <c r="O151" s="17">
        <f ca="1">_xlfn.IFNA(VLOOKUP($A151,INDIRECT("'W"&amp;O$1&amp;"'!$A$3:$T$1000"),3,FALSE),0)</f>
        <v>0</v>
      </c>
      <c r="P151" s="17">
        <f ca="1">_xlfn.IFNA(VLOOKUP($A151,INDIRECT("'W"&amp;P$1&amp;"'!$A$3:$T$1000"),3,FALSE),0)</f>
        <v>0</v>
      </c>
      <c r="Q151" s="17">
        <f ca="1">_xlfn.IFNA(VLOOKUP($A151,INDIRECT("'W"&amp;Q$1&amp;"'!$A$3:$T$1000"),3,FALSE),0)</f>
        <v>1.4000000000000004</v>
      </c>
      <c r="R151" s="17">
        <f ca="1">_xlfn.IFNA(VLOOKUP($A151,INDIRECT("'W"&amp;R$1&amp;"'!$A$3:$T$1000"),3,FALSE),0)</f>
        <v>13.6</v>
      </c>
      <c r="S151" s="17">
        <f ca="1">_xlfn.IFNA(VLOOKUP($A151,INDIRECT("'W"&amp;S$1&amp;"'!$A$3:$T$1000"),3,FALSE),0)</f>
        <v>4.3000000000000007</v>
      </c>
      <c r="T151" s="17">
        <f ca="1">_xlfn.IFNA(VLOOKUP($A151,INDIRECT("'W"&amp;T$1&amp;"'!$A$3:$T$1000"),3,FALSE),0)</f>
        <v>5.0999999999999996</v>
      </c>
      <c r="U151" s="16">
        <f t="shared" ref="U151:U166" ca="1" si="19">COUNTIF(C151:T151,"&gt; 15")</f>
        <v>0</v>
      </c>
      <c r="V151" s="16">
        <f t="shared" ca="1" si="2"/>
        <v>119.39999999999999</v>
      </c>
      <c r="W151" s="16"/>
    </row>
    <row r="152" spans="1:23" x14ac:dyDescent="0.2">
      <c r="A152" s="16" t="s">
        <v>1368</v>
      </c>
      <c r="B152" s="16" t="str">
        <f t="shared" ca="1" si="13"/>
        <v>RB</v>
      </c>
      <c r="C152" s="17">
        <f ca="1">_xlfn.IFNA(VLOOKUP($A152,INDIRECT("'W"&amp;C$1&amp;"'!$A$3:$T$1000"),3,FALSE),0)</f>
        <v>3</v>
      </c>
      <c r="D152" s="17">
        <f ca="1">_xlfn.IFNA(VLOOKUP($A152,INDIRECT("'W"&amp;D$1&amp;"'!$A$3:$T$1000"),3,FALSE),0)</f>
        <v>7.1000000000000005</v>
      </c>
      <c r="E152" s="17">
        <f ca="1">_xlfn.IFNA(VLOOKUP($A152,INDIRECT("'W"&amp;E$1&amp;"'!$A$3:$T$1000"),3,FALSE),0)</f>
        <v>0.6</v>
      </c>
      <c r="F152" s="17">
        <f ca="1">_xlfn.IFNA(VLOOKUP($A152,INDIRECT("'W"&amp;F$1&amp;"'!$A$3:$T$1000"),3,FALSE),0)</f>
        <v>0</v>
      </c>
      <c r="G152" s="17">
        <f ca="1">_xlfn.IFNA(VLOOKUP($A152,INDIRECT("'W"&amp;G$1&amp;"'!$A$3:$T$1000"),3,FALSE),0)</f>
        <v>0</v>
      </c>
      <c r="H152" s="17">
        <f ca="1">_xlfn.IFNA(VLOOKUP($A152,INDIRECT("'W"&amp;H$1&amp;"'!$A$3:$T$1000"),3,FALSE),0)</f>
        <v>3.3000000000000003</v>
      </c>
      <c r="I152" s="17">
        <f ca="1">_xlfn.IFNA(VLOOKUP($A152,INDIRECT("'W"&amp;I$1&amp;"'!$A$3:$T$1000"),3,FALSE),0)</f>
        <v>6.9</v>
      </c>
      <c r="J152" s="17">
        <f ca="1">_xlfn.IFNA(VLOOKUP($A152,INDIRECT("'W"&amp;J$1&amp;"'!$A$3:$T$1000"),3,FALSE),0)</f>
        <v>6.9</v>
      </c>
      <c r="K152" s="17">
        <f ca="1">_xlfn.IFNA(VLOOKUP($A152,INDIRECT("'W"&amp;K$1&amp;"'!$A$3:$T$1000"),3,FALSE),0)</f>
        <v>0</v>
      </c>
      <c r="L152" s="17">
        <f ca="1">_xlfn.IFNA(VLOOKUP($A152,INDIRECT("'W"&amp;L$1&amp;"'!$A$3:$T$1000"),3,FALSE),0)</f>
        <v>8.5</v>
      </c>
      <c r="M152" s="17">
        <f ca="1">_xlfn.IFNA(VLOOKUP($A152,INDIRECT("'W"&amp;M$1&amp;"'!$A$3:$T$1000"),3,FALSE),0)</f>
        <v>8.8000000000000007</v>
      </c>
      <c r="N152" s="17">
        <f ca="1">_xlfn.IFNA(VLOOKUP($A152,INDIRECT("'W"&amp;N$1&amp;"'!$A$3:$T$1000"),3,FALSE),0)</f>
        <v>13.9</v>
      </c>
      <c r="O152" s="17">
        <f ca="1">_xlfn.IFNA(VLOOKUP($A152,INDIRECT("'W"&amp;O$1&amp;"'!$A$3:$T$1000"),3,FALSE),0)</f>
        <v>8.4</v>
      </c>
      <c r="P152" s="17">
        <f ca="1">_xlfn.IFNA(VLOOKUP($A152,INDIRECT("'W"&amp;P$1&amp;"'!$A$3:$T$1000"),3,FALSE),0)</f>
        <v>8.1999999999999993</v>
      </c>
      <c r="Q152" s="17">
        <f ca="1">_xlfn.IFNA(VLOOKUP($A152,INDIRECT("'W"&amp;Q$1&amp;"'!$A$3:$T$1000"),3,FALSE),0)</f>
        <v>2</v>
      </c>
      <c r="R152" s="17">
        <f ca="1">_xlfn.IFNA(VLOOKUP($A152,INDIRECT("'W"&amp;R$1&amp;"'!$A$3:$T$1000"),3,FALSE),0)</f>
        <v>11.700000000000001</v>
      </c>
      <c r="S152" s="17">
        <f ca="1">_xlfn.IFNA(VLOOKUP($A152,INDIRECT("'W"&amp;S$1&amp;"'!$A$3:$T$1000"),3,FALSE),0)</f>
        <v>13.700000000000003</v>
      </c>
      <c r="T152" s="17">
        <f ca="1">_xlfn.IFNA(VLOOKUP($A152,INDIRECT("'W"&amp;T$1&amp;"'!$A$3:$T$1000"),3,FALSE),0)</f>
        <v>2.1</v>
      </c>
      <c r="U152" s="16">
        <f t="shared" ca="1" si="19"/>
        <v>0</v>
      </c>
      <c r="V152" s="16">
        <f t="shared" ca="1" si="2"/>
        <v>105.10000000000001</v>
      </c>
      <c r="W152" s="16"/>
    </row>
    <row r="153" spans="1:23" x14ac:dyDescent="0.2">
      <c r="A153" s="16" t="s">
        <v>1369</v>
      </c>
      <c r="B153" s="16" t="str">
        <f t="shared" ca="1" si="13"/>
        <v>RB</v>
      </c>
      <c r="C153" s="17">
        <f ca="1">_xlfn.IFNA(VLOOKUP($A153,INDIRECT("'W"&amp;C$1&amp;"'!$A$3:$T$1000"),3,FALSE),0)</f>
        <v>1.8</v>
      </c>
      <c r="D153" s="17">
        <f ca="1">_xlfn.IFNA(VLOOKUP($A153,INDIRECT("'W"&amp;D$1&amp;"'!$A$3:$T$1000"),3,FALSE),0)</f>
        <v>10.8</v>
      </c>
      <c r="E153" s="17">
        <f ca="1">_xlfn.IFNA(VLOOKUP($A153,INDIRECT("'W"&amp;E$1&amp;"'!$A$3:$T$1000"),3,FALSE),0)</f>
        <v>5.2</v>
      </c>
      <c r="F153" s="17">
        <f ca="1">_xlfn.IFNA(VLOOKUP($A153,INDIRECT("'W"&amp;F$1&amp;"'!$A$3:$T$1000"),3,FALSE),0)</f>
        <v>9.4</v>
      </c>
      <c r="G153" s="17">
        <f ca="1">_xlfn.IFNA(VLOOKUP($A153,INDIRECT("'W"&amp;G$1&amp;"'!$A$3:$T$1000"),3,FALSE),0)</f>
        <v>6.1000000000000005</v>
      </c>
      <c r="H153" s="17">
        <f ca="1">_xlfn.IFNA(VLOOKUP($A153,INDIRECT("'W"&amp;H$1&amp;"'!$A$3:$T$1000"),3,FALSE),0)</f>
        <v>5.8000000000000007</v>
      </c>
      <c r="I153" s="17">
        <f ca="1">_xlfn.IFNA(VLOOKUP($A153,INDIRECT("'W"&amp;I$1&amp;"'!$A$3:$T$1000"),3,FALSE),0)</f>
        <v>1.8</v>
      </c>
      <c r="J153" s="17">
        <f ca="1">_xlfn.IFNA(VLOOKUP($A153,INDIRECT("'W"&amp;J$1&amp;"'!$A$3:$T$1000"),3,FALSE),0)</f>
        <v>0.70000000000000007</v>
      </c>
      <c r="K153" s="17">
        <f ca="1">_xlfn.IFNA(VLOOKUP($A153,INDIRECT("'W"&amp;K$1&amp;"'!$A$3:$T$1000"),3,FALSE),0)</f>
        <v>1.6</v>
      </c>
      <c r="L153" s="17">
        <f ca="1">_xlfn.IFNA(VLOOKUP($A153,INDIRECT("'W"&amp;L$1&amp;"'!$A$3:$T$1000"),3,FALSE),0)</f>
        <v>2.6</v>
      </c>
      <c r="M153" s="17">
        <f ca="1">_xlfn.IFNA(VLOOKUP($A153,INDIRECT("'W"&amp;M$1&amp;"'!$A$3:$T$1000"),3,FALSE),0)</f>
        <v>2.5</v>
      </c>
      <c r="N153" s="17">
        <f ca="1">_xlfn.IFNA(VLOOKUP($A153,INDIRECT("'W"&amp;N$1&amp;"'!$A$3:$T$1000"),3,FALSE),0)</f>
        <v>5</v>
      </c>
      <c r="O153" s="17">
        <f ca="1">_xlfn.IFNA(VLOOKUP($A153,INDIRECT("'W"&amp;O$1&amp;"'!$A$3:$T$1000"),3,FALSE),0)</f>
        <v>12.2</v>
      </c>
      <c r="P153" s="17">
        <f ca="1">_xlfn.IFNA(VLOOKUP($A153,INDIRECT("'W"&amp;P$1&amp;"'!$A$3:$T$1000"),3,FALSE),0)</f>
        <v>0</v>
      </c>
      <c r="Q153" s="17">
        <f ca="1">_xlfn.IFNA(VLOOKUP($A153,INDIRECT("'W"&amp;Q$1&amp;"'!$A$3:$T$1000"),3,FALSE),0)</f>
        <v>7.4</v>
      </c>
      <c r="R153" s="17">
        <f ca="1">_xlfn.IFNA(VLOOKUP($A153,INDIRECT("'W"&amp;R$1&amp;"'!$A$3:$T$1000"),3,FALSE),0)</f>
        <v>4.6000000000000005</v>
      </c>
      <c r="S153" s="17">
        <f ca="1">_xlfn.IFNA(VLOOKUP($A153,INDIRECT("'W"&amp;S$1&amp;"'!$A$3:$T$1000"),3,FALSE),0)</f>
        <v>6.3000000000000007</v>
      </c>
      <c r="T153" s="17">
        <f ca="1">_xlfn.IFNA(VLOOKUP($A153,INDIRECT("'W"&amp;T$1&amp;"'!$A$3:$T$1000"),3,FALSE),0)</f>
        <v>8.1000000000000014</v>
      </c>
      <c r="U153" s="16">
        <f t="shared" ca="1" si="19"/>
        <v>0</v>
      </c>
      <c r="V153" s="16">
        <f t="shared" ca="1" si="2"/>
        <v>91.9</v>
      </c>
      <c r="W153" s="16"/>
    </row>
    <row r="154" spans="1:23" x14ac:dyDescent="0.2">
      <c r="A154" s="16" t="s">
        <v>1370</v>
      </c>
      <c r="B154" s="16" t="str">
        <f t="shared" ca="1" si="13"/>
        <v>RB</v>
      </c>
      <c r="C154" s="17">
        <f ca="1">_xlfn.IFNA(VLOOKUP($A154,INDIRECT("'W"&amp;C$1&amp;"'!$A$3:$T$1000"),3,FALSE),0)</f>
        <v>0</v>
      </c>
      <c r="D154" s="17">
        <f ca="1">_xlfn.IFNA(VLOOKUP($A154,INDIRECT("'W"&amp;D$1&amp;"'!$A$3:$T$1000"),3,FALSE),0)</f>
        <v>2</v>
      </c>
      <c r="E154" s="17">
        <f ca="1">_xlfn.IFNA(VLOOKUP($A154,INDIRECT("'W"&amp;E$1&amp;"'!$A$3:$T$1000"),3,FALSE),0)</f>
        <v>9.4</v>
      </c>
      <c r="F154" s="17">
        <f ca="1">_xlfn.IFNA(VLOOKUP($A154,INDIRECT("'W"&amp;F$1&amp;"'!$A$3:$T$1000"),3,FALSE),0)</f>
        <v>5.3000000000000007</v>
      </c>
      <c r="G154" s="17">
        <f ca="1">_xlfn.IFNA(VLOOKUP($A154,INDIRECT("'W"&amp;G$1&amp;"'!$A$3:$T$1000"),3,FALSE),0)</f>
        <v>11.7</v>
      </c>
      <c r="H154" s="17">
        <f ca="1">_xlfn.IFNA(VLOOKUP($A154,INDIRECT("'W"&amp;H$1&amp;"'!$A$3:$T$1000"),3,FALSE),0)</f>
        <v>-0.1</v>
      </c>
      <c r="I154" s="17">
        <f ca="1">_xlfn.IFNA(VLOOKUP($A154,INDIRECT("'W"&amp;I$1&amp;"'!$A$3:$T$1000"),3,FALSE),0)</f>
        <v>0</v>
      </c>
      <c r="J154" s="17">
        <f ca="1">_xlfn.IFNA(VLOOKUP($A154,INDIRECT("'W"&amp;J$1&amp;"'!$A$3:$T$1000"),3,FALSE),0)</f>
        <v>0</v>
      </c>
      <c r="K154" s="17">
        <f ca="1">_xlfn.IFNA(VLOOKUP($A154,INDIRECT("'W"&amp;K$1&amp;"'!$A$3:$T$1000"),3,FALSE),0)</f>
        <v>6.3000000000000007</v>
      </c>
      <c r="L154" s="17">
        <f ca="1">_xlfn.IFNA(VLOOKUP($A154,INDIRECT("'W"&amp;L$1&amp;"'!$A$3:$T$1000"),3,FALSE),0)</f>
        <v>5.2000000000000011</v>
      </c>
      <c r="M154" s="17">
        <f ca="1">_xlfn.IFNA(VLOOKUP($A154,INDIRECT("'W"&amp;M$1&amp;"'!$A$3:$T$1000"),3,FALSE),0)</f>
        <v>10.6</v>
      </c>
      <c r="N154" s="17">
        <f ca="1">_xlfn.IFNA(VLOOKUP($A154,INDIRECT("'W"&amp;N$1&amp;"'!$A$3:$T$1000"),3,FALSE),0)</f>
        <v>3.0000000000000004</v>
      </c>
      <c r="O154" s="17">
        <f ca="1">_xlfn.IFNA(VLOOKUP($A154,INDIRECT("'W"&amp;O$1&amp;"'!$A$3:$T$1000"),3,FALSE),0)</f>
        <v>2.2000000000000002</v>
      </c>
      <c r="P154" s="17">
        <f ca="1">_xlfn.IFNA(VLOOKUP($A154,INDIRECT("'W"&amp;P$1&amp;"'!$A$3:$T$1000"),3,FALSE),0)</f>
        <v>3.7</v>
      </c>
      <c r="Q154" s="17">
        <f ca="1">_xlfn.IFNA(VLOOKUP($A154,INDIRECT("'W"&amp;Q$1&amp;"'!$A$3:$T$1000"),3,FALSE),0)</f>
        <v>8.4</v>
      </c>
      <c r="R154" s="17">
        <f ca="1">_xlfn.IFNA(VLOOKUP($A154,INDIRECT("'W"&amp;R$1&amp;"'!$A$3:$T$1000"),3,FALSE),0)</f>
        <v>0.30000000000000004</v>
      </c>
      <c r="S154" s="17">
        <f ca="1">_xlfn.IFNA(VLOOKUP($A154,INDIRECT("'W"&amp;S$1&amp;"'!$A$3:$T$1000"),3,FALSE),0)</f>
        <v>10.3</v>
      </c>
      <c r="T154" s="17">
        <f ca="1">_xlfn.IFNA(VLOOKUP($A154,INDIRECT("'W"&amp;T$1&amp;"'!$A$3:$T$1000"),3,FALSE),0)</f>
        <v>7.9</v>
      </c>
      <c r="U154" s="16">
        <f t="shared" ca="1" si="19"/>
        <v>0</v>
      </c>
      <c r="V154" s="16">
        <f t="shared" ca="1" si="2"/>
        <v>86.200000000000017</v>
      </c>
      <c r="W154" s="16"/>
    </row>
    <row r="155" spans="1:23" x14ac:dyDescent="0.2">
      <c r="A155" s="16" t="s">
        <v>1371</v>
      </c>
      <c r="B155" s="16" t="str">
        <f t="shared" ca="1" si="13"/>
        <v>RB</v>
      </c>
      <c r="C155" s="17">
        <f ca="1">_xlfn.IFNA(VLOOKUP($A155,INDIRECT("'W"&amp;C$1&amp;"'!$A$3:$T$1000"),3,FALSE),0)</f>
        <v>3.3</v>
      </c>
      <c r="D155" s="17">
        <f ca="1">_xlfn.IFNA(VLOOKUP($A155,INDIRECT("'W"&amp;D$1&amp;"'!$A$3:$T$1000"),3,FALSE),0)</f>
        <v>0.60000000000000009</v>
      </c>
      <c r="E155" s="17">
        <f ca="1">_xlfn.IFNA(VLOOKUP($A155,INDIRECT("'W"&amp;E$1&amp;"'!$A$3:$T$1000"),3,FALSE),0)</f>
        <v>7.9</v>
      </c>
      <c r="F155" s="17">
        <f ca="1">_xlfn.IFNA(VLOOKUP($A155,INDIRECT("'W"&amp;F$1&amp;"'!$A$3:$T$1000"),3,FALSE),0)</f>
        <v>5.1000000000000005</v>
      </c>
      <c r="G155" s="17">
        <f ca="1">_xlfn.IFNA(VLOOKUP($A155,INDIRECT("'W"&amp;G$1&amp;"'!$A$3:$T$1000"),3,FALSE),0)</f>
        <v>10</v>
      </c>
      <c r="H155" s="17">
        <f ca="1">_xlfn.IFNA(VLOOKUP($A155,INDIRECT("'W"&amp;H$1&amp;"'!$A$3:$T$1000"),3,FALSE),0)</f>
        <v>3.5</v>
      </c>
      <c r="I155" s="17">
        <f ca="1">_xlfn.IFNA(VLOOKUP($A155,INDIRECT("'W"&amp;I$1&amp;"'!$A$3:$T$1000"),3,FALSE),0)</f>
        <v>3.5</v>
      </c>
      <c r="J155" s="17">
        <f ca="1">_xlfn.IFNA(VLOOKUP($A155,INDIRECT("'W"&amp;J$1&amp;"'!$A$3:$T$1000"),3,FALSE),0)</f>
        <v>12.100000000000001</v>
      </c>
      <c r="K155" s="17">
        <f ca="1">_xlfn.IFNA(VLOOKUP($A155,INDIRECT("'W"&amp;K$1&amp;"'!$A$3:$T$1000"),3,FALSE),0)</f>
        <v>3.5</v>
      </c>
      <c r="L155" s="17">
        <f ca="1">_xlfn.IFNA(VLOOKUP($A155,INDIRECT("'W"&amp;L$1&amp;"'!$A$3:$T$1000"),3,FALSE),0)</f>
        <v>1.2000000000000002</v>
      </c>
      <c r="M155" s="17">
        <f ca="1">_xlfn.IFNA(VLOOKUP($A155,INDIRECT("'W"&amp;M$1&amp;"'!$A$3:$T$1000"),3,FALSE),0)</f>
        <v>1.9000000000000001</v>
      </c>
      <c r="N155" s="17">
        <f ca="1">_xlfn.IFNA(VLOOKUP($A155,INDIRECT("'W"&amp;N$1&amp;"'!$A$3:$T$1000"),3,FALSE),0)</f>
        <v>4.4000000000000004</v>
      </c>
      <c r="O155" s="17">
        <f ca="1">_xlfn.IFNA(VLOOKUP($A155,INDIRECT("'W"&amp;O$1&amp;"'!$A$3:$T$1000"),3,FALSE),0)</f>
        <v>8.9</v>
      </c>
      <c r="P155" s="17">
        <f ca="1">_xlfn.IFNA(VLOOKUP($A155,INDIRECT("'W"&amp;P$1&amp;"'!$A$3:$T$1000"),3,FALSE),0)</f>
        <v>0</v>
      </c>
      <c r="Q155" s="17">
        <f ca="1">_xlfn.IFNA(VLOOKUP($A155,INDIRECT("'W"&amp;Q$1&amp;"'!$A$3:$T$1000"),3,FALSE),0)</f>
        <v>4.9000000000000004</v>
      </c>
      <c r="R155" s="17">
        <f ca="1">_xlfn.IFNA(VLOOKUP($A155,INDIRECT("'W"&amp;R$1&amp;"'!$A$3:$T$1000"),3,FALSE),0)</f>
        <v>0</v>
      </c>
      <c r="S155" s="17">
        <f ca="1">_xlfn.IFNA(VLOOKUP($A155,INDIRECT("'W"&amp;S$1&amp;"'!$A$3:$T$1000"),3,FALSE),0)</f>
        <v>8.6</v>
      </c>
      <c r="T155" s="17">
        <f ca="1">_xlfn.IFNA(VLOOKUP($A155,INDIRECT("'W"&amp;T$1&amp;"'!$A$3:$T$1000"),3,FALSE),0)</f>
        <v>5.8000000000000007</v>
      </c>
      <c r="U155" s="16">
        <f t="shared" ca="1" si="19"/>
        <v>0</v>
      </c>
      <c r="V155" s="16">
        <f t="shared" ca="1" si="2"/>
        <v>85.2</v>
      </c>
      <c r="W155" s="16"/>
    </row>
    <row r="156" spans="1:23" x14ac:dyDescent="0.2">
      <c r="A156" s="16" t="s">
        <v>1372</v>
      </c>
      <c r="B156" s="16" t="str">
        <f t="shared" ca="1" si="13"/>
        <v>RB</v>
      </c>
      <c r="C156" s="17">
        <f ca="1">_xlfn.IFNA(VLOOKUP($A156,INDIRECT("'W"&amp;C$1&amp;"'!$A$3:$T$1000"),3,FALSE),0)</f>
        <v>0.70000000000000007</v>
      </c>
      <c r="D156" s="17">
        <f ca="1">_xlfn.IFNA(VLOOKUP($A156,INDIRECT("'W"&amp;D$1&amp;"'!$A$3:$T$1000"),3,FALSE),0)</f>
        <v>3.7</v>
      </c>
      <c r="E156" s="17">
        <f ca="1">_xlfn.IFNA(VLOOKUP($A156,INDIRECT("'W"&amp;E$1&amp;"'!$A$3:$T$1000"),3,FALSE),0)</f>
        <v>12.1</v>
      </c>
      <c r="F156" s="17">
        <f ca="1">_xlfn.IFNA(VLOOKUP($A156,INDIRECT("'W"&amp;F$1&amp;"'!$A$3:$T$1000"),3,FALSE),0)</f>
        <v>6.3</v>
      </c>
      <c r="G156" s="17">
        <f ca="1">_xlfn.IFNA(VLOOKUP($A156,INDIRECT("'W"&amp;G$1&amp;"'!$A$3:$T$1000"),3,FALSE),0)</f>
        <v>1.5</v>
      </c>
      <c r="H156" s="17">
        <f ca="1">_xlfn.IFNA(VLOOKUP($A156,INDIRECT("'W"&amp;H$1&amp;"'!$A$3:$T$1000"),3,FALSE),0)</f>
        <v>3.4000000000000004</v>
      </c>
      <c r="I156" s="17">
        <f ca="1">_xlfn.IFNA(VLOOKUP($A156,INDIRECT("'W"&amp;I$1&amp;"'!$A$3:$T$1000"),3,FALSE),0)</f>
        <v>6.9</v>
      </c>
      <c r="J156" s="17">
        <f ca="1">_xlfn.IFNA(VLOOKUP($A156,INDIRECT("'W"&amp;J$1&amp;"'!$A$3:$T$1000"),3,FALSE),0)</f>
        <v>0</v>
      </c>
      <c r="K156" s="17">
        <f ca="1">_xlfn.IFNA(VLOOKUP($A156,INDIRECT("'W"&amp;K$1&amp;"'!$A$3:$T$1000"),3,FALSE),0)</f>
        <v>2.3000000000000003</v>
      </c>
      <c r="L156" s="17">
        <f ca="1">_xlfn.IFNA(VLOOKUP($A156,INDIRECT("'W"&amp;L$1&amp;"'!$A$3:$T$1000"),3,FALSE),0)</f>
        <v>4.7</v>
      </c>
      <c r="M156" s="17">
        <f ca="1">_xlfn.IFNA(VLOOKUP($A156,INDIRECT("'W"&amp;M$1&amp;"'!$A$3:$T$1000"),3,FALSE),0)</f>
        <v>1.8</v>
      </c>
      <c r="N156" s="17">
        <f ca="1">_xlfn.IFNA(VLOOKUP($A156,INDIRECT("'W"&amp;N$1&amp;"'!$A$3:$T$1000"),3,FALSE),0)</f>
        <v>0</v>
      </c>
      <c r="O156" s="17">
        <f ca="1">_xlfn.IFNA(VLOOKUP($A156,INDIRECT("'W"&amp;O$1&amp;"'!$A$3:$T$1000"),3,FALSE),0)</f>
        <v>4.2</v>
      </c>
      <c r="P156" s="17">
        <f ca="1">_xlfn.IFNA(VLOOKUP($A156,INDIRECT("'W"&amp;P$1&amp;"'!$A$3:$T$1000"),3,FALSE),0)</f>
        <v>12.5</v>
      </c>
      <c r="Q156" s="17">
        <f ca="1">_xlfn.IFNA(VLOOKUP($A156,INDIRECT("'W"&amp;Q$1&amp;"'!$A$3:$T$1000"),3,FALSE),0)</f>
        <v>14.8</v>
      </c>
      <c r="R156" s="17">
        <f ca="1">_xlfn.IFNA(VLOOKUP($A156,INDIRECT("'W"&amp;R$1&amp;"'!$A$3:$T$1000"),3,FALSE),0)</f>
        <v>3</v>
      </c>
      <c r="S156" s="17">
        <f ca="1">_xlfn.IFNA(VLOOKUP($A156,INDIRECT("'W"&amp;S$1&amp;"'!$A$3:$T$1000"),3,FALSE),0)</f>
        <v>3</v>
      </c>
      <c r="T156" s="17">
        <f ca="1">_xlfn.IFNA(VLOOKUP($A156,INDIRECT("'W"&amp;T$1&amp;"'!$A$3:$T$1000"),3,FALSE),0)</f>
        <v>1.8</v>
      </c>
      <c r="U156" s="16">
        <f t="shared" ca="1" si="19"/>
        <v>0</v>
      </c>
      <c r="V156" s="16">
        <f t="shared" ca="1" si="2"/>
        <v>82.7</v>
      </c>
      <c r="W156" s="16"/>
    </row>
    <row r="157" spans="1:23" x14ac:dyDescent="0.2">
      <c r="A157" s="16" t="s">
        <v>1373</v>
      </c>
      <c r="B157" s="16" t="str">
        <f t="shared" ca="1" si="13"/>
        <v>RB</v>
      </c>
      <c r="C157" s="17">
        <f ca="1">_xlfn.IFNA(VLOOKUP($A157,INDIRECT("'W"&amp;C$1&amp;"'!$A$3:$T$1000"),3,FALSE),0)</f>
        <v>0</v>
      </c>
      <c r="D157" s="17">
        <f ca="1">_xlfn.IFNA(VLOOKUP($A157,INDIRECT("'W"&amp;D$1&amp;"'!$A$3:$T$1000"),3,FALSE),0)</f>
        <v>0</v>
      </c>
      <c r="E157" s="17">
        <f ca="1">_xlfn.IFNA(VLOOKUP($A157,INDIRECT("'W"&amp;E$1&amp;"'!$A$3:$T$1000"),3,FALSE),0)</f>
        <v>8.1999999999999993</v>
      </c>
      <c r="F157" s="17">
        <f ca="1">_xlfn.IFNA(VLOOKUP($A157,INDIRECT("'W"&amp;F$1&amp;"'!$A$3:$T$1000"),3,FALSE),0)</f>
        <v>8.6</v>
      </c>
      <c r="G157" s="17">
        <f ca="1">_xlfn.IFNA(VLOOKUP($A157,INDIRECT("'W"&amp;G$1&amp;"'!$A$3:$T$1000"),3,FALSE),0)</f>
        <v>14.5</v>
      </c>
      <c r="H157" s="17">
        <f ca="1">_xlfn.IFNA(VLOOKUP($A157,INDIRECT("'W"&amp;H$1&amp;"'!$A$3:$T$1000"),3,FALSE),0)</f>
        <v>4.3</v>
      </c>
      <c r="I157" s="17">
        <f ca="1">_xlfn.IFNA(VLOOKUP($A157,INDIRECT("'W"&amp;I$1&amp;"'!$A$3:$T$1000"),3,FALSE),0)</f>
        <v>0</v>
      </c>
      <c r="J157" s="17">
        <f ca="1">_xlfn.IFNA(VLOOKUP($A157,INDIRECT("'W"&amp;J$1&amp;"'!$A$3:$T$1000"),3,FALSE),0)</f>
        <v>6.6</v>
      </c>
      <c r="K157" s="17">
        <f ca="1">_xlfn.IFNA(VLOOKUP($A157,INDIRECT("'W"&amp;K$1&amp;"'!$A$3:$T$1000"),3,FALSE),0)</f>
        <v>3.0999999999999996</v>
      </c>
      <c r="L157" s="17">
        <f ca="1">_xlfn.IFNA(VLOOKUP($A157,INDIRECT("'W"&amp;L$1&amp;"'!$A$3:$T$1000"),3,FALSE),0)</f>
        <v>0.6</v>
      </c>
      <c r="M157" s="17">
        <f ca="1">_xlfn.IFNA(VLOOKUP($A157,INDIRECT("'W"&amp;M$1&amp;"'!$A$3:$T$1000"),3,FALSE),0)</f>
        <v>10.600000000000001</v>
      </c>
      <c r="N157" s="17">
        <f ca="1">_xlfn.IFNA(VLOOKUP($A157,INDIRECT("'W"&amp;N$1&amp;"'!$A$3:$T$1000"),3,FALSE),0)</f>
        <v>7.7</v>
      </c>
      <c r="O157" s="17">
        <f ca="1">_xlfn.IFNA(VLOOKUP($A157,INDIRECT("'W"&amp;O$1&amp;"'!$A$3:$T$1000"),3,FALSE),0)</f>
        <v>0</v>
      </c>
      <c r="P157" s="17">
        <f ca="1">_xlfn.IFNA(VLOOKUP($A157,INDIRECT("'W"&amp;P$1&amp;"'!$A$3:$T$1000"),3,FALSE),0)</f>
        <v>0</v>
      </c>
      <c r="Q157" s="17">
        <f ca="1">_xlfn.IFNA(VLOOKUP($A157,INDIRECT("'W"&amp;Q$1&amp;"'!$A$3:$T$1000"),3,FALSE),0)</f>
        <v>0</v>
      </c>
      <c r="R157" s="17">
        <f ca="1">_xlfn.IFNA(VLOOKUP($A157,INDIRECT("'W"&amp;R$1&amp;"'!$A$3:$T$1000"),3,FALSE),0)</f>
        <v>0.30000000000000004</v>
      </c>
      <c r="S157" s="17">
        <f ca="1">_xlfn.IFNA(VLOOKUP($A157,INDIRECT("'W"&amp;S$1&amp;"'!$A$3:$T$1000"),3,FALSE),0)</f>
        <v>0.5</v>
      </c>
      <c r="T157" s="17">
        <f ca="1">_xlfn.IFNA(VLOOKUP($A157,INDIRECT("'W"&amp;T$1&amp;"'!$A$3:$T$1000"),3,FALSE),0)</f>
        <v>4.4000000000000004</v>
      </c>
      <c r="U157" s="16">
        <f t="shared" ca="1" si="19"/>
        <v>0</v>
      </c>
      <c r="V157" s="16">
        <f t="shared" ca="1" si="2"/>
        <v>69.400000000000006</v>
      </c>
      <c r="W157" s="16"/>
    </row>
    <row r="158" spans="1:23" x14ac:dyDescent="0.2">
      <c r="A158" s="16" t="s">
        <v>1374</v>
      </c>
      <c r="B158" s="16" t="str">
        <f t="shared" ca="1" si="13"/>
        <v>RB</v>
      </c>
      <c r="C158" s="17">
        <f ca="1">_xlfn.IFNA(VLOOKUP($A158,INDIRECT("'W"&amp;C$1&amp;"'!$A$3:$T$1000"),3,FALSE),0)</f>
        <v>5</v>
      </c>
      <c r="D158" s="17">
        <f ca="1">_xlfn.IFNA(VLOOKUP($A158,INDIRECT("'W"&amp;D$1&amp;"'!$A$3:$T$1000"),3,FALSE),0)</f>
        <v>3.4000000000000004</v>
      </c>
      <c r="E158" s="17">
        <f ca="1">_xlfn.IFNA(VLOOKUP($A158,INDIRECT("'W"&amp;E$1&amp;"'!$A$3:$T$1000"),3,FALSE),0)</f>
        <v>1.1000000000000001</v>
      </c>
      <c r="F158" s="17">
        <f ca="1">_xlfn.IFNA(VLOOKUP($A158,INDIRECT("'W"&amp;F$1&amp;"'!$A$3:$T$1000"),3,FALSE),0)</f>
        <v>1.7000000000000002</v>
      </c>
      <c r="G158" s="17">
        <f ca="1">_xlfn.IFNA(VLOOKUP($A158,INDIRECT("'W"&amp;G$1&amp;"'!$A$3:$T$1000"),3,FALSE),0)</f>
        <v>0</v>
      </c>
      <c r="H158" s="17">
        <f ca="1">_xlfn.IFNA(VLOOKUP($A158,INDIRECT("'W"&amp;H$1&amp;"'!$A$3:$T$1000"),3,FALSE),0)</f>
        <v>9.1</v>
      </c>
      <c r="I158" s="17">
        <f ca="1">_xlfn.IFNA(VLOOKUP($A158,INDIRECT("'W"&amp;I$1&amp;"'!$A$3:$T$1000"),3,FALSE),0)</f>
        <v>1.4000000000000001</v>
      </c>
      <c r="J158" s="17">
        <f ca="1">_xlfn.IFNA(VLOOKUP($A158,INDIRECT("'W"&amp;J$1&amp;"'!$A$3:$T$1000"),3,FALSE),0)</f>
        <v>1.2000000000000002</v>
      </c>
      <c r="K158" s="17">
        <f ca="1">_xlfn.IFNA(VLOOKUP($A158,INDIRECT("'W"&amp;K$1&amp;"'!$A$3:$T$1000"),3,FALSE),0)</f>
        <v>0</v>
      </c>
      <c r="L158" s="17">
        <f ca="1">_xlfn.IFNA(VLOOKUP($A158,INDIRECT("'W"&amp;L$1&amp;"'!$A$3:$T$1000"),3,FALSE),0)</f>
        <v>0</v>
      </c>
      <c r="M158" s="17">
        <f ca="1">_xlfn.IFNA(VLOOKUP($A158,INDIRECT("'W"&amp;M$1&amp;"'!$A$3:$T$1000"),3,FALSE),0)</f>
        <v>2.2000000000000002</v>
      </c>
      <c r="N158" s="17">
        <f ca="1">_xlfn.IFNA(VLOOKUP($A158,INDIRECT("'W"&amp;N$1&amp;"'!$A$3:$T$1000"),3,FALSE),0)</f>
        <v>1.9000000000000001</v>
      </c>
      <c r="O158" s="17">
        <f ca="1">_xlfn.IFNA(VLOOKUP($A158,INDIRECT("'W"&amp;O$1&amp;"'!$A$3:$T$1000"),3,FALSE),0)</f>
        <v>-2.1</v>
      </c>
      <c r="P158" s="17">
        <f ca="1">_xlfn.IFNA(VLOOKUP($A158,INDIRECT("'W"&amp;P$1&amp;"'!$A$3:$T$1000"),3,FALSE),0)</f>
        <v>0.8</v>
      </c>
      <c r="Q158" s="17">
        <f ca="1">_xlfn.IFNA(VLOOKUP($A158,INDIRECT("'W"&amp;Q$1&amp;"'!$A$3:$T$1000"),3,FALSE),0)</f>
        <v>0</v>
      </c>
      <c r="R158" s="17">
        <f ca="1">_xlfn.IFNA(VLOOKUP($A158,INDIRECT("'W"&amp;R$1&amp;"'!$A$3:$T$1000"),3,FALSE),0)</f>
        <v>3.1</v>
      </c>
      <c r="S158" s="17">
        <f ca="1">_xlfn.IFNA(VLOOKUP($A158,INDIRECT("'W"&amp;S$1&amp;"'!$A$3:$T$1000"),3,FALSE),0)</f>
        <v>7.4</v>
      </c>
      <c r="T158" s="17">
        <f ca="1">_xlfn.IFNA(VLOOKUP($A158,INDIRECT("'W"&amp;T$1&amp;"'!$A$3:$T$1000"),3,FALSE),0)</f>
        <v>11.9</v>
      </c>
      <c r="U158" s="16">
        <f t="shared" ca="1" si="19"/>
        <v>0</v>
      </c>
      <c r="V158" s="16">
        <f t="shared" ca="1" si="2"/>
        <v>48.099999999999994</v>
      </c>
      <c r="W158" s="16"/>
    </row>
    <row r="159" spans="1:23" x14ac:dyDescent="0.2">
      <c r="A159" s="16" t="s">
        <v>1375</v>
      </c>
      <c r="B159" s="16" t="str">
        <f t="shared" ca="1" si="13"/>
        <v>RB</v>
      </c>
      <c r="C159" s="17">
        <f ca="1">_xlfn.IFNA(VLOOKUP($A159,INDIRECT("'W"&amp;C$1&amp;"'!$A$3:$T$1000"),3,FALSE),0)</f>
        <v>3.6</v>
      </c>
      <c r="D159" s="17">
        <f ca="1">_xlfn.IFNA(VLOOKUP($A159,INDIRECT("'W"&amp;D$1&amp;"'!$A$3:$T$1000"),3,FALSE),0)</f>
        <v>4.6000000000000005</v>
      </c>
      <c r="E159" s="17">
        <f ca="1">_xlfn.IFNA(VLOOKUP($A159,INDIRECT("'W"&amp;E$1&amp;"'!$A$3:$T$1000"),3,FALSE),0)</f>
        <v>0.70000000000000007</v>
      </c>
      <c r="F159" s="17">
        <f ca="1">_xlfn.IFNA(VLOOKUP($A159,INDIRECT("'W"&amp;F$1&amp;"'!$A$3:$T$1000"),3,FALSE),0)</f>
        <v>2.9000000000000004</v>
      </c>
      <c r="G159" s="17">
        <f ca="1">_xlfn.IFNA(VLOOKUP($A159,INDIRECT("'W"&amp;G$1&amp;"'!$A$3:$T$1000"),3,FALSE),0)</f>
        <v>0.5</v>
      </c>
      <c r="H159" s="17">
        <f ca="1">_xlfn.IFNA(VLOOKUP($A159,INDIRECT("'W"&amp;H$1&amp;"'!$A$3:$T$1000"),3,FALSE),0)</f>
        <v>8.9</v>
      </c>
      <c r="I159" s="17">
        <f ca="1">_xlfn.IFNA(VLOOKUP($A159,INDIRECT("'W"&amp;I$1&amp;"'!$A$3:$T$1000"),3,FALSE),0)</f>
        <v>1.4000000000000001</v>
      </c>
      <c r="J159" s="17">
        <f ca="1">_xlfn.IFNA(VLOOKUP($A159,INDIRECT("'W"&amp;J$1&amp;"'!$A$3:$T$1000"),3,FALSE),0)</f>
        <v>0</v>
      </c>
      <c r="K159" s="17">
        <f ca="1">_xlfn.IFNA(VLOOKUP($A159,INDIRECT("'W"&amp;K$1&amp;"'!$A$3:$T$1000"),3,FALSE),0)</f>
        <v>15</v>
      </c>
      <c r="L159" s="17">
        <f ca="1">_xlfn.IFNA(VLOOKUP($A159,INDIRECT("'W"&amp;L$1&amp;"'!$A$3:$T$1000"),3,FALSE),0)</f>
        <v>2.2000000000000002</v>
      </c>
      <c r="M159" s="17">
        <f ca="1">_xlfn.IFNA(VLOOKUP($A159,INDIRECT("'W"&amp;M$1&amp;"'!$A$3:$T$1000"),3,FALSE),0)</f>
        <v>0</v>
      </c>
      <c r="N159" s="17">
        <f ca="1">_xlfn.IFNA(VLOOKUP($A159,INDIRECT("'W"&amp;N$1&amp;"'!$A$3:$T$1000"),3,FALSE),0)</f>
        <v>1.4000000000000001</v>
      </c>
      <c r="O159" s="17">
        <f ca="1">_xlfn.IFNA(VLOOKUP($A159,INDIRECT("'W"&amp;O$1&amp;"'!$A$3:$T$1000"),3,FALSE),0)</f>
        <v>2</v>
      </c>
      <c r="P159" s="17">
        <f ca="1">_xlfn.IFNA(VLOOKUP($A159,INDIRECT("'W"&amp;P$1&amp;"'!$A$3:$T$1000"),3,FALSE),0)</f>
        <v>3.5</v>
      </c>
      <c r="Q159" s="17">
        <f ca="1">_xlfn.IFNA(VLOOKUP($A159,INDIRECT("'W"&amp;Q$1&amp;"'!$A$3:$T$1000"),3,FALSE),0)</f>
        <v>0</v>
      </c>
      <c r="R159" s="17">
        <f ca="1">_xlfn.IFNA(VLOOKUP($A159,INDIRECT("'W"&amp;R$1&amp;"'!$A$3:$T$1000"),3,FALSE),0)</f>
        <v>0</v>
      </c>
      <c r="S159" s="17">
        <f ca="1">_xlfn.IFNA(VLOOKUP($A159,INDIRECT("'W"&amp;S$1&amp;"'!$A$3:$T$1000"),3,FALSE),0)</f>
        <v>0</v>
      </c>
      <c r="T159" s="17">
        <f ca="1">_xlfn.IFNA(VLOOKUP($A159,INDIRECT("'W"&amp;T$1&amp;"'!$A$3:$T$1000"),3,FALSE),0)</f>
        <v>0</v>
      </c>
      <c r="U159" s="16">
        <f t="shared" ca="1" si="19"/>
        <v>0</v>
      </c>
      <c r="V159" s="16">
        <f t="shared" ca="1" si="2"/>
        <v>46.7</v>
      </c>
      <c r="W159" s="16"/>
    </row>
    <row r="160" spans="1:23" x14ac:dyDescent="0.2">
      <c r="A160" s="16" t="s">
        <v>1376</v>
      </c>
      <c r="B160" s="16" t="str">
        <f t="shared" ca="1" si="13"/>
        <v>RB</v>
      </c>
      <c r="C160" s="17">
        <f ca="1">_xlfn.IFNA(VLOOKUP($A160,INDIRECT("'W"&amp;C$1&amp;"'!$A$3:$T$1000"),3,FALSE),0)</f>
        <v>0</v>
      </c>
      <c r="D160" s="17">
        <f ca="1">_xlfn.IFNA(VLOOKUP($A160,INDIRECT("'W"&amp;D$1&amp;"'!$A$3:$T$1000"),3,FALSE),0)</f>
        <v>0</v>
      </c>
      <c r="E160" s="17">
        <f ca="1">_xlfn.IFNA(VLOOKUP($A160,INDIRECT("'W"&amp;E$1&amp;"'!$A$3:$T$1000"),3,FALSE),0)</f>
        <v>0.60000000000000009</v>
      </c>
      <c r="F160" s="17">
        <f ca="1">_xlfn.IFNA(VLOOKUP($A160,INDIRECT("'W"&amp;F$1&amp;"'!$A$3:$T$1000"),3,FALSE),0)</f>
        <v>0</v>
      </c>
      <c r="G160" s="17">
        <f ca="1">_xlfn.IFNA(VLOOKUP($A160,INDIRECT("'W"&amp;G$1&amp;"'!$A$3:$T$1000"),3,FALSE),0)</f>
        <v>0</v>
      </c>
      <c r="H160" s="17">
        <f ca="1">_xlfn.IFNA(VLOOKUP($A160,INDIRECT("'W"&amp;H$1&amp;"'!$A$3:$T$1000"),3,FALSE),0)</f>
        <v>0</v>
      </c>
      <c r="I160" s="17">
        <f ca="1">_xlfn.IFNA(VLOOKUP($A160,INDIRECT("'W"&amp;I$1&amp;"'!$A$3:$T$1000"),3,FALSE),0)</f>
        <v>1.2000000000000002</v>
      </c>
      <c r="J160" s="17">
        <f ca="1">_xlfn.IFNA(VLOOKUP($A160,INDIRECT("'W"&amp;J$1&amp;"'!$A$3:$T$1000"),3,FALSE),0)</f>
        <v>0</v>
      </c>
      <c r="K160" s="17">
        <f ca="1">_xlfn.IFNA(VLOOKUP($A160,INDIRECT("'W"&amp;K$1&amp;"'!$A$3:$T$1000"),3,FALSE),0)</f>
        <v>0</v>
      </c>
      <c r="L160" s="17">
        <f ca="1">_xlfn.IFNA(VLOOKUP($A160,INDIRECT("'W"&amp;L$1&amp;"'!$A$3:$T$1000"),3,FALSE),0)</f>
        <v>1.5</v>
      </c>
      <c r="M160" s="17">
        <f ca="1">_xlfn.IFNA(VLOOKUP($A160,INDIRECT("'W"&amp;M$1&amp;"'!$A$3:$T$1000"),3,FALSE),0)</f>
        <v>0</v>
      </c>
      <c r="N160" s="17">
        <f ca="1">_xlfn.IFNA(VLOOKUP($A160,INDIRECT("'W"&amp;N$1&amp;"'!$A$3:$T$1000"),3,FALSE),0)</f>
        <v>0</v>
      </c>
      <c r="O160" s="17">
        <f ca="1">_xlfn.IFNA(VLOOKUP($A160,INDIRECT("'W"&amp;O$1&amp;"'!$A$3:$T$1000"),3,FALSE),0)</f>
        <v>10.7</v>
      </c>
      <c r="P160" s="17">
        <f ca="1">_xlfn.IFNA(VLOOKUP($A160,INDIRECT("'W"&amp;P$1&amp;"'!$A$3:$T$1000"),3,FALSE),0)</f>
        <v>14.2</v>
      </c>
      <c r="Q160" s="17">
        <f ca="1">_xlfn.IFNA(VLOOKUP($A160,INDIRECT("'W"&amp;Q$1&amp;"'!$A$3:$T$1000"),3,FALSE),0)</f>
        <v>3.1000000000000005</v>
      </c>
      <c r="R160" s="17">
        <f ca="1">_xlfn.IFNA(VLOOKUP($A160,INDIRECT("'W"&amp;R$1&amp;"'!$A$3:$T$1000"),3,FALSE),0)</f>
        <v>1.2000000000000002</v>
      </c>
      <c r="S160" s="17">
        <f ca="1">_xlfn.IFNA(VLOOKUP($A160,INDIRECT("'W"&amp;S$1&amp;"'!$A$3:$T$1000"),3,FALSE),0)</f>
        <v>4.8</v>
      </c>
      <c r="T160" s="17">
        <f ca="1">_xlfn.IFNA(VLOOKUP($A160,INDIRECT("'W"&amp;T$1&amp;"'!$A$3:$T$1000"),3,FALSE),0)</f>
        <v>4.1000000000000005</v>
      </c>
      <c r="U160" s="16">
        <f t="shared" ca="1" si="19"/>
        <v>0</v>
      </c>
      <c r="V160" s="16">
        <f t="shared" ca="1" si="2"/>
        <v>41.4</v>
      </c>
      <c r="W160" s="16"/>
    </row>
    <row r="161" spans="1:23" x14ac:dyDescent="0.2">
      <c r="A161" s="16" t="s">
        <v>1377</v>
      </c>
      <c r="B161" s="16" t="str">
        <f t="shared" ca="1" si="13"/>
        <v>RB</v>
      </c>
      <c r="C161" s="17">
        <f ca="1">_xlfn.IFNA(VLOOKUP($A161,INDIRECT("'W"&amp;C$1&amp;"'!$A$3:$T$1000"),3,FALSE),0)</f>
        <v>0</v>
      </c>
      <c r="D161" s="17">
        <f ca="1">_xlfn.IFNA(VLOOKUP($A161,INDIRECT("'W"&amp;D$1&amp;"'!$A$3:$T$1000"),3,FALSE),0)</f>
        <v>0</v>
      </c>
      <c r="E161" s="17">
        <f ca="1">_xlfn.IFNA(VLOOKUP($A161,INDIRECT("'W"&amp;E$1&amp;"'!$A$3:$T$1000"),3,FALSE),0)</f>
        <v>0</v>
      </c>
      <c r="F161" s="17">
        <f ca="1">_xlfn.IFNA(VLOOKUP($A161,INDIRECT("'W"&amp;F$1&amp;"'!$A$3:$T$1000"),3,FALSE),0)</f>
        <v>0</v>
      </c>
      <c r="G161" s="17">
        <f ca="1">_xlfn.IFNA(VLOOKUP($A161,INDIRECT("'W"&amp;G$1&amp;"'!$A$3:$T$1000"),3,FALSE),0)</f>
        <v>0</v>
      </c>
      <c r="H161" s="17">
        <f ca="1">_xlfn.IFNA(VLOOKUP($A161,INDIRECT("'W"&amp;H$1&amp;"'!$A$3:$T$1000"),3,FALSE),0)</f>
        <v>0</v>
      </c>
      <c r="I161" s="17">
        <f ca="1">_xlfn.IFNA(VLOOKUP($A161,INDIRECT("'W"&amp;I$1&amp;"'!$A$3:$T$1000"),3,FALSE),0)</f>
        <v>0</v>
      </c>
      <c r="J161" s="17">
        <f ca="1">_xlfn.IFNA(VLOOKUP($A161,INDIRECT("'W"&amp;J$1&amp;"'!$A$3:$T$1000"),3,FALSE),0)</f>
        <v>0</v>
      </c>
      <c r="K161" s="17">
        <f ca="1">_xlfn.IFNA(VLOOKUP($A161,INDIRECT("'W"&amp;K$1&amp;"'!$A$3:$T$1000"),3,FALSE),0)</f>
        <v>0</v>
      </c>
      <c r="L161" s="17">
        <f ca="1">_xlfn.IFNA(VLOOKUP($A161,INDIRECT("'W"&amp;L$1&amp;"'!$A$3:$T$1000"),3,FALSE),0)</f>
        <v>13.700000000000001</v>
      </c>
      <c r="M161" s="17">
        <f ca="1">_xlfn.IFNA(VLOOKUP($A161,INDIRECT("'W"&amp;M$1&amp;"'!$A$3:$T$1000"),3,FALSE),0)</f>
        <v>12.600000000000001</v>
      </c>
      <c r="N161" s="17">
        <f ca="1">_xlfn.IFNA(VLOOKUP($A161,INDIRECT("'W"&amp;N$1&amp;"'!$A$3:$T$1000"),3,FALSE),0)</f>
        <v>6.3000000000000007</v>
      </c>
      <c r="O161" s="17">
        <f ca="1">_xlfn.IFNA(VLOOKUP($A161,INDIRECT("'W"&amp;O$1&amp;"'!$A$3:$T$1000"),3,FALSE),0)</f>
        <v>7.7000000000000011</v>
      </c>
      <c r="P161" s="17">
        <f ca="1">_xlfn.IFNA(VLOOKUP($A161,INDIRECT("'W"&amp;P$1&amp;"'!$A$3:$T$1000"),3,FALSE),0)</f>
        <v>0</v>
      </c>
      <c r="Q161" s="17">
        <f ca="1">_xlfn.IFNA(VLOOKUP($A161,INDIRECT("'W"&amp;Q$1&amp;"'!$A$3:$T$1000"),3,FALSE),0)</f>
        <v>0</v>
      </c>
      <c r="R161" s="17">
        <f ca="1">_xlfn.IFNA(VLOOKUP($A161,INDIRECT("'W"&amp;R$1&amp;"'!$A$3:$T$1000"),3,FALSE),0)</f>
        <v>0</v>
      </c>
      <c r="S161" s="17">
        <f ca="1">_xlfn.IFNA(VLOOKUP($A161,INDIRECT("'W"&amp;S$1&amp;"'!$A$3:$T$1000"),3,FALSE),0)</f>
        <v>0</v>
      </c>
      <c r="T161" s="17">
        <f ca="1">_xlfn.IFNA(VLOOKUP($A161,INDIRECT("'W"&amp;T$1&amp;"'!$A$3:$T$1000"),3,FALSE),0)</f>
        <v>0</v>
      </c>
      <c r="U161" s="16">
        <f t="shared" ca="1" si="19"/>
        <v>0</v>
      </c>
      <c r="V161" s="16">
        <f t="shared" ca="1" si="2"/>
        <v>40.300000000000011</v>
      </c>
      <c r="W161" s="16"/>
    </row>
    <row r="162" spans="1:23" x14ac:dyDescent="0.2">
      <c r="A162" s="16" t="s">
        <v>1378</v>
      </c>
      <c r="B162" s="16" t="str">
        <f t="shared" ca="1" si="13"/>
        <v>RB</v>
      </c>
      <c r="C162" s="17">
        <f ca="1">_xlfn.IFNA(VLOOKUP($A162,INDIRECT("'W"&amp;C$1&amp;"'!$A$3:$T$1000"),3,FALSE),0)</f>
        <v>0</v>
      </c>
      <c r="D162" s="17">
        <f ca="1">_xlfn.IFNA(VLOOKUP($A162,INDIRECT("'W"&amp;D$1&amp;"'!$A$3:$T$1000"),3,FALSE),0)</f>
        <v>0.7</v>
      </c>
      <c r="E162" s="17">
        <f ca="1">_xlfn.IFNA(VLOOKUP($A162,INDIRECT("'W"&amp;E$1&amp;"'!$A$3:$T$1000"),3,FALSE),0)</f>
        <v>0</v>
      </c>
      <c r="F162" s="17">
        <f ca="1">_xlfn.IFNA(VLOOKUP($A162,INDIRECT("'W"&amp;F$1&amp;"'!$A$3:$T$1000"),3,FALSE),0)</f>
        <v>0</v>
      </c>
      <c r="G162" s="17">
        <f ca="1">_xlfn.IFNA(VLOOKUP($A162,INDIRECT("'W"&amp;G$1&amp;"'!$A$3:$T$1000"),3,FALSE),0)</f>
        <v>7.1999999999999993</v>
      </c>
      <c r="H162" s="17">
        <f ca="1">_xlfn.IFNA(VLOOKUP($A162,INDIRECT("'W"&amp;H$1&amp;"'!$A$3:$T$1000"),3,FALSE),0)</f>
        <v>8.5</v>
      </c>
      <c r="I162" s="17">
        <f ca="1">_xlfn.IFNA(VLOOKUP($A162,INDIRECT("'W"&amp;I$1&amp;"'!$A$3:$T$1000"),3,FALSE),0)</f>
        <v>11.100000000000001</v>
      </c>
      <c r="J162" s="17">
        <f ca="1">_xlfn.IFNA(VLOOKUP($A162,INDIRECT("'W"&amp;J$1&amp;"'!$A$3:$T$1000"),3,FALSE),0)</f>
        <v>0</v>
      </c>
      <c r="K162" s="17">
        <f ca="1">_xlfn.IFNA(VLOOKUP($A162,INDIRECT("'W"&amp;K$1&amp;"'!$A$3:$T$1000"),3,FALSE),0)</f>
        <v>0</v>
      </c>
      <c r="L162" s="17">
        <f ca="1">_xlfn.IFNA(VLOOKUP($A162,INDIRECT("'W"&amp;L$1&amp;"'!$A$3:$T$1000"),3,FALSE),0)</f>
        <v>7.9</v>
      </c>
      <c r="M162" s="17">
        <f ca="1">_xlfn.IFNA(VLOOKUP($A162,INDIRECT("'W"&amp;M$1&amp;"'!$A$3:$T$1000"),3,FALSE),0)</f>
        <v>0</v>
      </c>
      <c r="N162" s="17">
        <f ca="1">_xlfn.IFNA(VLOOKUP($A162,INDIRECT("'W"&amp;N$1&amp;"'!$A$3:$T$1000"),3,FALSE),0)</f>
        <v>0</v>
      </c>
      <c r="O162" s="17">
        <f ca="1">_xlfn.IFNA(VLOOKUP($A162,INDIRECT("'W"&amp;O$1&amp;"'!$A$3:$T$1000"),3,FALSE),0)</f>
        <v>0</v>
      </c>
      <c r="P162" s="17">
        <f ca="1">_xlfn.IFNA(VLOOKUP($A162,INDIRECT("'W"&amp;P$1&amp;"'!$A$3:$T$1000"),3,FALSE),0)</f>
        <v>0</v>
      </c>
      <c r="Q162" s="17">
        <f ca="1">_xlfn.IFNA(VLOOKUP($A162,INDIRECT("'W"&amp;Q$1&amp;"'!$A$3:$T$1000"),3,FALSE),0)</f>
        <v>0.30000000000000004</v>
      </c>
      <c r="R162" s="17">
        <f ca="1">_xlfn.IFNA(VLOOKUP($A162,INDIRECT("'W"&amp;R$1&amp;"'!$A$3:$T$1000"),3,FALSE),0)</f>
        <v>2.2000000000000002</v>
      </c>
      <c r="S162" s="17">
        <f ca="1">_xlfn.IFNA(VLOOKUP($A162,INDIRECT("'W"&amp;S$1&amp;"'!$A$3:$T$1000"),3,FALSE),0)</f>
        <v>0</v>
      </c>
      <c r="T162" s="17">
        <f ca="1">_xlfn.IFNA(VLOOKUP($A162,INDIRECT("'W"&amp;T$1&amp;"'!$A$3:$T$1000"),3,FALSE),0)</f>
        <v>1</v>
      </c>
      <c r="U162" s="16">
        <f t="shared" ca="1" si="19"/>
        <v>0</v>
      </c>
      <c r="V162" s="16">
        <f t="shared" ca="1" si="2"/>
        <v>38.9</v>
      </c>
      <c r="W162" s="16"/>
    </row>
    <row r="163" spans="1:23" x14ac:dyDescent="0.2">
      <c r="A163" s="16" t="s">
        <v>1379</v>
      </c>
      <c r="B163" s="16" t="str">
        <f t="shared" ca="1" si="13"/>
        <v>RB</v>
      </c>
      <c r="C163" s="17">
        <f ca="1">_xlfn.IFNA(VLOOKUP($A163,INDIRECT("'W"&amp;C$1&amp;"'!$A$3:$T$1000"),3,FALSE),0)</f>
        <v>0</v>
      </c>
      <c r="D163" s="17">
        <f ca="1">_xlfn.IFNA(VLOOKUP($A163,INDIRECT("'W"&amp;D$1&amp;"'!$A$3:$T$1000"),3,FALSE),0)</f>
        <v>0</v>
      </c>
      <c r="E163" s="17">
        <f ca="1">_xlfn.IFNA(VLOOKUP($A163,INDIRECT("'W"&amp;E$1&amp;"'!$A$3:$T$1000"),3,FALSE),0)</f>
        <v>0.30000000000000004</v>
      </c>
      <c r="F163" s="17">
        <f ca="1">_xlfn.IFNA(VLOOKUP($A163,INDIRECT("'W"&amp;F$1&amp;"'!$A$3:$T$1000"),3,FALSE),0)</f>
        <v>0</v>
      </c>
      <c r="G163" s="17">
        <f ca="1">_xlfn.IFNA(VLOOKUP($A163,INDIRECT("'W"&amp;G$1&amp;"'!$A$3:$T$1000"),3,FALSE),0)</f>
        <v>0</v>
      </c>
      <c r="H163" s="17">
        <f ca="1">_xlfn.IFNA(VLOOKUP($A163,INDIRECT("'W"&amp;H$1&amp;"'!$A$3:$T$1000"),3,FALSE),0)</f>
        <v>2.1</v>
      </c>
      <c r="I163" s="17">
        <f ca="1">_xlfn.IFNA(VLOOKUP($A163,INDIRECT("'W"&amp;I$1&amp;"'!$A$3:$T$1000"),3,FALSE),0)</f>
        <v>0</v>
      </c>
      <c r="J163" s="17">
        <f ca="1">_xlfn.IFNA(VLOOKUP($A163,INDIRECT("'W"&amp;J$1&amp;"'!$A$3:$T$1000"),3,FALSE),0)</f>
        <v>2.2000000000000002</v>
      </c>
      <c r="K163" s="17">
        <f ca="1">_xlfn.IFNA(VLOOKUP($A163,INDIRECT("'W"&amp;K$1&amp;"'!$A$3:$T$1000"),3,FALSE),0)</f>
        <v>5.6</v>
      </c>
      <c r="L163" s="17">
        <f ca="1">_xlfn.IFNA(VLOOKUP($A163,INDIRECT("'W"&amp;L$1&amp;"'!$A$3:$T$1000"),3,FALSE),0)</f>
        <v>0</v>
      </c>
      <c r="M163" s="17">
        <f ca="1">_xlfn.IFNA(VLOOKUP($A163,INDIRECT("'W"&amp;M$1&amp;"'!$A$3:$T$1000"),3,FALSE),0)</f>
        <v>2.2999999999999998</v>
      </c>
      <c r="N163" s="17">
        <f ca="1">_xlfn.IFNA(VLOOKUP($A163,INDIRECT("'W"&amp;N$1&amp;"'!$A$3:$T$1000"),3,FALSE),0)</f>
        <v>3.1</v>
      </c>
      <c r="O163" s="17">
        <f ca="1">_xlfn.IFNA(VLOOKUP($A163,INDIRECT("'W"&amp;O$1&amp;"'!$A$3:$T$1000"),3,FALSE),0)</f>
        <v>3.9000000000000004</v>
      </c>
      <c r="P163" s="17">
        <f ca="1">_xlfn.IFNA(VLOOKUP($A163,INDIRECT("'W"&amp;P$1&amp;"'!$A$3:$T$1000"),3,FALSE),0)</f>
        <v>0.30000000000000004</v>
      </c>
      <c r="Q163" s="17">
        <f ca="1">_xlfn.IFNA(VLOOKUP($A163,INDIRECT("'W"&amp;Q$1&amp;"'!$A$3:$T$1000"),3,FALSE),0)</f>
        <v>2</v>
      </c>
      <c r="R163" s="17">
        <f ca="1">_xlfn.IFNA(VLOOKUP($A163,INDIRECT("'W"&amp;R$1&amp;"'!$A$3:$T$1000"),3,FALSE),0)</f>
        <v>9</v>
      </c>
      <c r="S163" s="17">
        <f ca="1">_xlfn.IFNA(VLOOKUP($A163,INDIRECT("'W"&amp;S$1&amp;"'!$A$3:$T$1000"),3,FALSE),0)</f>
        <v>0</v>
      </c>
      <c r="T163" s="17">
        <f ca="1">_xlfn.IFNA(VLOOKUP($A163,INDIRECT("'W"&amp;T$1&amp;"'!$A$3:$T$1000"),3,FALSE),0)</f>
        <v>5.9</v>
      </c>
      <c r="U163" s="16">
        <f t="shared" ca="1" si="19"/>
        <v>0</v>
      </c>
      <c r="V163" s="16">
        <f t="shared" ca="1" si="2"/>
        <v>36.700000000000003</v>
      </c>
      <c r="W163" s="16"/>
    </row>
    <row r="164" spans="1:23" x14ac:dyDescent="0.2">
      <c r="A164" s="16" t="s">
        <v>1380</v>
      </c>
      <c r="B164" s="16" t="str">
        <f t="shared" ca="1" si="13"/>
        <v>RB</v>
      </c>
      <c r="C164" s="17">
        <f ca="1">_xlfn.IFNA(VLOOKUP($A164,INDIRECT("'W"&amp;C$1&amp;"'!$A$3:$T$1000"),3,FALSE),0)</f>
        <v>1.3</v>
      </c>
      <c r="D164" s="17">
        <f ca="1">_xlfn.IFNA(VLOOKUP($A164,INDIRECT("'W"&amp;D$1&amp;"'!$A$3:$T$1000"),3,FALSE),0)</f>
        <v>0.30000000000000004</v>
      </c>
      <c r="E164" s="17">
        <f ca="1">_xlfn.IFNA(VLOOKUP($A164,INDIRECT("'W"&amp;E$1&amp;"'!$A$3:$T$1000"),3,FALSE),0)</f>
        <v>6.3000000000000007</v>
      </c>
      <c r="F164" s="17">
        <f ca="1">_xlfn.IFNA(VLOOKUP($A164,INDIRECT("'W"&amp;F$1&amp;"'!$A$3:$T$1000"),3,FALSE),0)</f>
        <v>7.2</v>
      </c>
      <c r="G164" s="17">
        <f ca="1">_xlfn.IFNA(VLOOKUP($A164,INDIRECT("'W"&amp;G$1&amp;"'!$A$3:$T$1000"),3,FALSE),0)</f>
        <v>0</v>
      </c>
      <c r="H164" s="17">
        <f ca="1">_xlfn.IFNA(VLOOKUP($A164,INDIRECT("'W"&amp;H$1&amp;"'!$A$3:$T$1000"),3,FALSE),0)</f>
        <v>0</v>
      </c>
      <c r="I164" s="17">
        <f ca="1">_xlfn.IFNA(VLOOKUP($A164,INDIRECT("'W"&amp;I$1&amp;"'!$A$3:$T$1000"),3,FALSE),0)</f>
        <v>0</v>
      </c>
      <c r="J164" s="17">
        <f ca="1">_xlfn.IFNA(VLOOKUP($A164,INDIRECT("'W"&amp;J$1&amp;"'!$A$3:$T$1000"),3,FALSE),0)</f>
        <v>0</v>
      </c>
      <c r="K164" s="17">
        <f ca="1">_xlfn.IFNA(VLOOKUP($A164,INDIRECT("'W"&amp;K$1&amp;"'!$A$3:$T$1000"),3,FALSE),0)</f>
        <v>0</v>
      </c>
      <c r="L164" s="17">
        <f ca="1">_xlfn.IFNA(VLOOKUP($A164,INDIRECT("'W"&amp;L$1&amp;"'!$A$3:$T$1000"),3,FALSE),0)</f>
        <v>1.4000000000000001</v>
      </c>
      <c r="M164" s="17">
        <f ca="1">_xlfn.IFNA(VLOOKUP($A164,INDIRECT("'W"&amp;M$1&amp;"'!$A$3:$T$1000"),3,FALSE),0)</f>
        <v>0.5</v>
      </c>
      <c r="N164" s="17">
        <f ca="1">_xlfn.IFNA(VLOOKUP($A164,INDIRECT("'W"&amp;N$1&amp;"'!$A$3:$T$1000"),3,FALSE),0)</f>
        <v>-0.2</v>
      </c>
      <c r="O164" s="17">
        <f ca="1">_xlfn.IFNA(VLOOKUP($A164,INDIRECT("'W"&amp;O$1&amp;"'!$A$3:$T$1000"),3,FALSE),0)</f>
        <v>6.8000000000000007</v>
      </c>
      <c r="P164" s="17">
        <f ca="1">_xlfn.IFNA(VLOOKUP($A164,INDIRECT("'W"&amp;P$1&amp;"'!$A$3:$T$1000"),3,FALSE),0)</f>
        <v>-1.4</v>
      </c>
      <c r="Q164" s="17">
        <f ca="1">_xlfn.IFNA(VLOOKUP($A164,INDIRECT("'W"&amp;Q$1&amp;"'!$A$3:$T$1000"),3,FALSE),0)</f>
        <v>1.2999999999999998</v>
      </c>
      <c r="R164" s="17">
        <f ca="1">_xlfn.IFNA(VLOOKUP($A164,INDIRECT("'W"&amp;R$1&amp;"'!$A$3:$T$1000"),3,FALSE),0)</f>
        <v>7.7</v>
      </c>
      <c r="S164" s="17">
        <f ca="1">_xlfn.IFNA(VLOOKUP($A164,INDIRECT("'W"&amp;S$1&amp;"'!$A$3:$T$1000"),3,FALSE),0)</f>
        <v>0.2</v>
      </c>
      <c r="T164" s="17">
        <f ca="1">_xlfn.IFNA(VLOOKUP($A164,INDIRECT("'W"&amp;T$1&amp;"'!$A$3:$T$1000"),3,FALSE),0)</f>
        <v>0.1</v>
      </c>
      <c r="U164" s="16">
        <f t="shared" ca="1" si="19"/>
        <v>0</v>
      </c>
      <c r="V164" s="16">
        <f t="shared" ca="1" si="2"/>
        <v>31.500000000000004</v>
      </c>
      <c r="W164" s="16"/>
    </row>
    <row r="165" spans="1:23" x14ac:dyDescent="0.2">
      <c r="A165" s="16" t="s">
        <v>1381</v>
      </c>
      <c r="B165" s="16" t="str">
        <f t="shared" ca="1" si="13"/>
        <v>RB</v>
      </c>
      <c r="C165" s="17">
        <f ca="1">_xlfn.IFNA(VLOOKUP($A165,INDIRECT("'W"&amp;C$1&amp;"'!$A$3:$T$1000"),3,FALSE),0)</f>
        <v>0</v>
      </c>
      <c r="D165" s="17">
        <f ca="1">_xlfn.IFNA(VLOOKUP($A165,INDIRECT("'W"&amp;D$1&amp;"'!$A$3:$T$1000"),3,FALSE),0)</f>
        <v>0</v>
      </c>
      <c r="E165" s="17">
        <f ca="1">_xlfn.IFNA(VLOOKUP($A165,INDIRECT("'W"&amp;E$1&amp;"'!$A$3:$T$1000"),3,FALSE),0)</f>
        <v>0</v>
      </c>
      <c r="F165" s="17">
        <f ca="1">_xlfn.IFNA(VLOOKUP($A165,INDIRECT("'W"&amp;F$1&amp;"'!$A$3:$T$1000"),3,FALSE),0)</f>
        <v>0</v>
      </c>
      <c r="G165" s="17">
        <f ca="1">_xlfn.IFNA(VLOOKUP($A165,INDIRECT("'W"&amp;G$1&amp;"'!$A$3:$T$1000"),3,FALSE),0)</f>
        <v>0</v>
      </c>
      <c r="H165" s="17">
        <f ca="1">_xlfn.IFNA(VLOOKUP($A165,INDIRECT("'W"&amp;H$1&amp;"'!$A$3:$T$1000"),3,FALSE),0)</f>
        <v>12.1</v>
      </c>
      <c r="I165" s="17">
        <f ca="1">_xlfn.IFNA(VLOOKUP($A165,INDIRECT("'W"&amp;I$1&amp;"'!$A$3:$T$1000"),3,FALSE),0)</f>
        <v>2.4</v>
      </c>
      <c r="J165" s="17">
        <f ca="1">_xlfn.IFNA(VLOOKUP($A165,INDIRECT("'W"&amp;J$1&amp;"'!$A$3:$T$1000"),3,FALSE),0)</f>
        <v>1.6</v>
      </c>
      <c r="K165" s="17">
        <f ca="1">_xlfn.IFNA(VLOOKUP($A165,INDIRECT("'W"&amp;K$1&amp;"'!$A$3:$T$1000"),3,FALSE),0)</f>
        <v>0.70000000000000007</v>
      </c>
      <c r="L165" s="17">
        <f ca="1">_xlfn.IFNA(VLOOKUP($A165,INDIRECT("'W"&amp;L$1&amp;"'!$A$3:$T$1000"),3,FALSE),0)</f>
        <v>0</v>
      </c>
      <c r="M165" s="17">
        <f ca="1">_xlfn.IFNA(VLOOKUP($A165,INDIRECT("'W"&amp;M$1&amp;"'!$A$3:$T$1000"),3,FALSE),0)</f>
        <v>0</v>
      </c>
      <c r="N165" s="17">
        <f ca="1">_xlfn.IFNA(VLOOKUP($A165,INDIRECT("'W"&amp;N$1&amp;"'!$A$3:$T$1000"),3,FALSE),0)</f>
        <v>0</v>
      </c>
      <c r="O165" s="17">
        <f ca="1">_xlfn.IFNA(VLOOKUP($A165,INDIRECT("'W"&amp;O$1&amp;"'!$A$3:$T$1000"),3,FALSE),0)</f>
        <v>2</v>
      </c>
      <c r="P165" s="17">
        <f ca="1">_xlfn.IFNA(VLOOKUP($A165,INDIRECT("'W"&amp;P$1&amp;"'!$A$3:$T$1000"),3,FALSE),0)</f>
        <v>3.4000000000000004</v>
      </c>
      <c r="Q165" s="17">
        <f ca="1">_xlfn.IFNA(VLOOKUP($A165,INDIRECT("'W"&amp;Q$1&amp;"'!$A$3:$T$1000"),3,FALSE),0)</f>
        <v>3.2</v>
      </c>
      <c r="R165" s="17">
        <f ca="1">_xlfn.IFNA(VLOOKUP($A165,INDIRECT("'W"&amp;R$1&amp;"'!$A$3:$T$1000"),3,FALSE),0)</f>
        <v>2.4000000000000004</v>
      </c>
      <c r="S165" s="17">
        <f ca="1">_xlfn.IFNA(VLOOKUP($A165,INDIRECT("'W"&amp;S$1&amp;"'!$A$3:$T$1000"),3,FALSE),0)</f>
        <v>2.4000000000000004</v>
      </c>
      <c r="T165" s="17">
        <f ca="1">_xlfn.IFNA(VLOOKUP($A165,INDIRECT("'W"&amp;T$1&amp;"'!$A$3:$T$1000"),3,FALSE),0)</f>
        <v>0</v>
      </c>
      <c r="U165" s="16">
        <f t="shared" ca="1" si="19"/>
        <v>0</v>
      </c>
      <c r="V165" s="16">
        <f t="shared" ca="1" si="2"/>
        <v>30.200000000000003</v>
      </c>
      <c r="W165" s="16"/>
    </row>
    <row r="166" spans="1:23" x14ac:dyDescent="0.2">
      <c r="A166" s="16" t="s">
        <v>1382</v>
      </c>
      <c r="B166" s="16" t="str">
        <f t="shared" ca="1" si="13"/>
        <v>RB</v>
      </c>
      <c r="C166" s="17">
        <f ca="1">_xlfn.IFNA(VLOOKUP($A166,INDIRECT("'W"&amp;C$1&amp;"'!$A$3:$T$1000"),3,FALSE),0)</f>
        <v>0</v>
      </c>
      <c r="D166" s="17">
        <f ca="1">_xlfn.IFNA(VLOOKUP($A166,INDIRECT("'W"&amp;D$1&amp;"'!$A$3:$T$1000"),3,FALSE),0)</f>
        <v>2.8000000000000003</v>
      </c>
      <c r="E166" s="17">
        <f ca="1">_xlfn.IFNA(VLOOKUP($A166,INDIRECT("'W"&amp;E$1&amp;"'!$A$3:$T$1000"),3,FALSE),0)</f>
        <v>0</v>
      </c>
      <c r="F166" s="17">
        <f ca="1">_xlfn.IFNA(VLOOKUP($A166,INDIRECT("'W"&amp;F$1&amp;"'!$A$3:$T$1000"),3,FALSE),0)</f>
        <v>0</v>
      </c>
      <c r="G166" s="17">
        <f ca="1">_xlfn.IFNA(VLOOKUP($A166,INDIRECT("'W"&amp;G$1&amp;"'!$A$3:$T$1000"),3,FALSE),0)</f>
        <v>3.8</v>
      </c>
      <c r="H166" s="17">
        <f ca="1">_xlfn.IFNA(VLOOKUP($A166,INDIRECT("'W"&amp;H$1&amp;"'!$A$3:$T$1000"),3,FALSE),0)</f>
        <v>0</v>
      </c>
      <c r="I166" s="17">
        <f ca="1">_xlfn.IFNA(VLOOKUP($A166,INDIRECT("'W"&amp;I$1&amp;"'!$A$3:$T$1000"),3,FALSE),0)</f>
        <v>1.1000000000000001</v>
      </c>
      <c r="J166" s="17">
        <f ca="1">_xlfn.IFNA(VLOOKUP($A166,INDIRECT("'W"&amp;J$1&amp;"'!$A$3:$T$1000"),3,FALSE),0)</f>
        <v>2.2999999999999998</v>
      </c>
      <c r="K166" s="17">
        <f ca="1">_xlfn.IFNA(VLOOKUP($A166,INDIRECT("'W"&amp;K$1&amp;"'!$A$3:$T$1000"),3,FALSE),0)</f>
        <v>-0.1</v>
      </c>
      <c r="L166" s="17">
        <f ca="1">_xlfn.IFNA(VLOOKUP($A166,INDIRECT("'W"&amp;L$1&amp;"'!$A$3:$T$1000"),3,FALSE),0)</f>
        <v>2</v>
      </c>
      <c r="M166" s="17">
        <f ca="1">_xlfn.IFNA(VLOOKUP($A166,INDIRECT("'W"&amp;M$1&amp;"'!$A$3:$T$1000"),3,FALSE),0)</f>
        <v>3.3000000000000003</v>
      </c>
      <c r="N166" s="17">
        <f ca="1">_xlfn.IFNA(VLOOKUP($A166,INDIRECT("'W"&amp;N$1&amp;"'!$A$3:$T$1000"),3,FALSE),0)</f>
        <v>0.5</v>
      </c>
      <c r="O166" s="17">
        <f ca="1">_xlfn.IFNA(VLOOKUP($A166,INDIRECT("'W"&amp;O$1&amp;"'!$A$3:$T$1000"),3,FALSE),0)</f>
        <v>4.2</v>
      </c>
      <c r="P166" s="17">
        <f ca="1">_xlfn.IFNA(VLOOKUP($A166,INDIRECT("'W"&amp;P$1&amp;"'!$A$3:$T$1000"),3,FALSE),0)</f>
        <v>3.4000000000000004</v>
      </c>
      <c r="Q166" s="17">
        <f ca="1">_xlfn.IFNA(VLOOKUP($A166,INDIRECT("'W"&amp;Q$1&amp;"'!$A$3:$T$1000"),3,FALSE),0)</f>
        <v>3</v>
      </c>
      <c r="R166" s="17">
        <f ca="1">_xlfn.IFNA(VLOOKUP($A166,INDIRECT("'W"&amp;R$1&amp;"'!$A$3:$T$1000"),3,FALSE),0)</f>
        <v>1.4000000000000001</v>
      </c>
      <c r="S166" s="17">
        <f ca="1">_xlfn.IFNA(VLOOKUP($A166,INDIRECT("'W"&amp;S$1&amp;"'!$A$3:$T$1000"),3,FALSE),0)</f>
        <v>-0.4</v>
      </c>
      <c r="T166" s="17">
        <f ca="1">_xlfn.IFNA(VLOOKUP($A166,INDIRECT("'W"&amp;T$1&amp;"'!$A$3:$T$1000"),3,FALSE),0)</f>
        <v>2.7</v>
      </c>
      <c r="U166" s="16">
        <f t="shared" ca="1" si="19"/>
        <v>0</v>
      </c>
      <c r="V166" s="16">
        <f t="shared" ca="1" si="2"/>
        <v>30.000000000000004</v>
      </c>
      <c r="W166" s="16"/>
    </row>
    <row r="167" spans="1:23" x14ac:dyDescent="0.2">
      <c r="A167" s="16" t="s">
        <v>1383</v>
      </c>
      <c r="B167" s="16" t="str">
        <f t="shared" ca="1" si="13"/>
        <v>RB</v>
      </c>
      <c r="C167" s="17">
        <f ca="1">_xlfn.IFNA(VLOOKUP($A167,INDIRECT("'W"&amp;C$1&amp;"'!$A$3:$T$1000"),3,FALSE),0)</f>
        <v>0</v>
      </c>
      <c r="D167" s="17">
        <f ca="1">_xlfn.IFNA(VLOOKUP($A167,INDIRECT("'W"&amp;D$1&amp;"'!$A$3:$T$1000"),3,FALSE),0)</f>
        <v>5.6000000000000005</v>
      </c>
      <c r="E167" s="17">
        <f ca="1">_xlfn.IFNA(VLOOKUP($A167,INDIRECT("'W"&amp;E$1&amp;"'!$A$3:$T$1000"),3,FALSE),0)</f>
        <v>0.5</v>
      </c>
      <c r="F167" s="17">
        <f ca="1">_xlfn.IFNA(VLOOKUP($A167,INDIRECT("'W"&amp;F$1&amp;"'!$A$3:$T$1000"),3,FALSE),0)</f>
        <v>1.2</v>
      </c>
      <c r="G167" s="17">
        <f ca="1">_xlfn.IFNA(VLOOKUP($A167,INDIRECT("'W"&amp;G$1&amp;"'!$A$3:$T$1000"),3,FALSE),0)</f>
        <v>6.5</v>
      </c>
      <c r="H167" s="17">
        <f ca="1">_xlfn.IFNA(VLOOKUP($A167,INDIRECT("'W"&amp;H$1&amp;"'!$A$3:$T$1000"),3,FALSE),0)</f>
        <v>5.6999999999999993</v>
      </c>
      <c r="I167" s="17">
        <f ca="1">_xlfn.IFNA(VLOOKUP($A167,INDIRECT("'W"&amp;I$1&amp;"'!$A$3:$T$1000"),3,FALSE),0)</f>
        <v>0.5</v>
      </c>
      <c r="J167" s="17">
        <f ca="1">_xlfn.IFNA(VLOOKUP($A167,INDIRECT("'W"&amp;J$1&amp;"'!$A$3:$T$1000"),3,FALSE),0)</f>
        <v>2.6</v>
      </c>
      <c r="K167" s="17">
        <f ca="1">_xlfn.IFNA(VLOOKUP($A167,INDIRECT("'W"&amp;K$1&amp;"'!$A$3:$T$1000"),3,FALSE),0)</f>
        <v>0</v>
      </c>
      <c r="L167" s="17">
        <f ca="1">_xlfn.IFNA(VLOOKUP($A167,INDIRECT("'W"&amp;L$1&amp;"'!$A$3:$T$1000"),3,FALSE),0)</f>
        <v>0</v>
      </c>
      <c r="M167" s="17">
        <f ca="1">_xlfn.IFNA(VLOOKUP($A167,INDIRECT("'W"&amp;M$1&amp;"'!$A$3:$T$1000"),3,FALSE),0)</f>
        <v>0</v>
      </c>
      <c r="N167" s="17">
        <f ca="1">_xlfn.IFNA(VLOOKUP($A167,INDIRECT("'W"&amp;N$1&amp;"'!$A$3:$T$1000"),3,FALSE),0)</f>
        <v>0</v>
      </c>
      <c r="O167" s="17">
        <f ca="1">_xlfn.IFNA(VLOOKUP($A167,INDIRECT("'W"&amp;O$1&amp;"'!$A$3:$T$1000"),3,FALSE),0)</f>
        <v>0</v>
      </c>
      <c r="P167" s="17">
        <f ca="1">_xlfn.IFNA(VLOOKUP($A167,INDIRECT("'W"&amp;P$1&amp;"'!$A$3:$T$1000"),3,FALSE),0)</f>
        <v>0</v>
      </c>
      <c r="Q167" s="17">
        <f ca="1">_xlfn.IFNA(VLOOKUP($A167,INDIRECT("'W"&amp;Q$1&amp;"'!$A$3:$T$1000"),3,FALSE),0)</f>
        <v>0</v>
      </c>
      <c r="R167" s="17">
        <f ca="1">_xlfn.IFNA(VLOOKUP($A167,INDIRECT("'W"&amp;R$1&amp;"'!$A$3:$T$1000"),3,FALSE),0)</f>
        <v>-1.9</v>
      </c>
      <c r="S167" s="17">
        <f ca="1">_xlfn.IFNA(VLOOKUP($A167,INDIRECT("'W"&amp;S$1&amp;"'!$A$3:$T$1000"),3,FALSE),0)</f>
        <v>4.9000000000000004</v>
      </c>
      <c r="T167" s="17">
        <f ca="1">_xlfn.IFNA(VLOOKUP($A167,INDIRECT("'W"&amp;T$1&amp;"'!$A$3:$T$1000"),3,FALSE),0)</f>
        <v>4</v>
      </c>
      <c r="U167" s="16">
        <f ca="1">COUNTIF(C167:T167,"&gt; 7")</f>
        <v>0</v>
      </c>
      <c r="V167" s="16">
        <f t="shared" ca="1" si="2"/>
        <v>29.6</v>
      </c>
      <c r="W167" s="16"/>
    </row>
    <row r="168" spans="1:23" x14ac:dyDescent="0.2">
      <c r="A168" s="16" t="s">
        <v>1384</v>
      </c>
      <c r="B168" s="16" t="str">
        <f t="shared" ca="1" si="13"/>
        <v>RB</v>
      </c>
      <c r="C168" s="17">
        <f ca="1">_xlfn.IFNA(VLOOKUP($A168,INDIRECT("'W"&amp;C$1&amp;"'!$A$3:$T$1000"),3,FALSE),0)</f>
        <v>0</v>
      </c>
      <c r="D168" s="17">
        <f ca="1">_xlfn.IFNA(VLOOKUP($A168,INDIRECT("'W"&amp;D$1&amp;"'!$A$3:$T$1000"),3,FALSE),0)</f>
        <v>0</v>
      </c>
      <c r="E168" s="17">
        <f ca="1">_xlfn.IFNA(VLOOKUP($A168,INDIRECT("'W"&amp;E$1&amp;"'!$A$3:$T$1000"),3,FALSE),0)</f>
        <v>0</v>
      </c>
      <c r="F168" s="17">
        <f ca="1">_xlfn.IFNA(VLOOKUP($A168,INDIRECT("'W"&amp;F$1&amp;"'!$A$3:$T$1000"),3,FALSE),0)</f>
        <v>0</v>
      </c>
      <c r="G168" s="17">
        <f ca="1">_xlfn.IFNA(VLOOKUP($A168,INDIRECT("'W"&amp;G$1&amp;"'!$A$3:$T$1000"),3,FALSE),0)</f>
        <v>0</v>
      </c>
      <c r="H168" s="17">
        <f ca="1">_xlfn.IFNA(VLOOKUP($A168,INDIRECT("'W"&amp;H$1&amp;"'!$A$3:$T$1000"),3,FALSE),0)</f>
        <v>3.3000000000000003</v>
      </c>
      <c r="I168" s="17">
        <f ca="1">_xlfn.IFNA(VLOOKUP($A168,INDIRECT("'W"&amp;I$1&amp;"'!$A$3:$T$1000"),3,FALSE),0)</f>
        <v>0</v>
      </c>
      <c r="J168" s="17">
        <f ca="1">_xlfn.IFNA(VLOOKUP($A168,INDIRECT("'W"&amp;J$1&amp;"'!$A$3:$T$1000"),3,FALSE),0)</f>
        <v>0.9</v>
      </c>
      <c r="K168" s="17">
        <f ca="1">_xlfn.IFNA(VLOOKUP($A168,INDIRECT("'W"&amp;K$1&amp;"'!$A$3:$T$1000"),3,FALSE),0)</f>
        <v>0</v>
      </c>
      <c r="L168" s="17">
        <f ca="1">_xlfn.IFNA(VLOOKUP($A168,INDIRECT("'W"&amp;L$1&amp;"'!$A$3:$T$1000"),3,FALSE),0)</f>
        <v>0</v>
      </c>
      <c r="M168" s="17">
        <f ca="1">_xlfn.IFNA(VLOOKUP($A168,INDIRECT("'W"&amp;M$1&amp;"'!$A$3:$T$1000"),3,FALSE),0)</f>
        <v>0</v>
      </c>
      <c r="N168" s="17">
        <f ca="1">_xlfn.IFNA(VLOOKUP($A168,INDIRECT("'W"&amp;N$1&amp;"'!$A$3:$T$1000"),3,FALSE),0)</f>
        <v>0</v>
      </c>
      <c r="O168" s="17">
        <f ca="1">_xlfn.IFNA(VLOOKUP($A168,INDIRECT("'W"&amp;O$1&amp;"'!$A$3:$T$1000"),3,FALSE),0)</f>
        <v>0</v>
      </c>
      <c r="P168" s="17">
        <f ca="1">_xlfn.IFNA(VLOOKUP($A168,INDIRECT("'W"&amp;P$1&amp;"'!$A$3:$T$1000"),3,FALSE),0)</f>
        <v>8.5</v>
      </c>
      <c r="Q168" s="17">
        <f ca="1">_xlfn.IFNA(VLOOKUP($A168,INDIRECT("'W"&amp;Q$1&amp;"'!$A$3:$T$1000"),3,FALSE),0)</f>
        <v>0</v>
      </c>
      <c r="R168" s="17">
        <f ca="1">_xlfn.IFNA(VLOOKUP($A168,INDIRECT("'W"&amp;R$1&amp;"'!$A$3:$T$1000"),3,FALSE),0)</f>
        <v>3.0000000000000004</v>
      </c>
      <c r="S168" s="17">
        <f ca="1">_xlfn.IFNA(VLOOKUP($A168,INDIRECT("'W"&amp;S$1&amp;"'!$A$3:$T$1000"),3,FALSE),0)</f>
        <v>0</v>
      </c>
      <c r="T168" s="17">
        <f ca="1">_xlfn.IFNA(VLOOKUP($A168,INDIRECT("'W"&amp;T$1&amp;"'!$A$3:$T$1000"),3,FALSE),0)</f>
        <v>12.600000000000001</v>
      </c>
      <c r="U168" s="16">
        <f t="shared" ref="U168:U170" ca="1" si="20">COUNTIF(C168:T168,"&gt; 15")</f>
        <v>0</v>
      </c>
      <c r="V168" s="16">
        <f t="shared" ca="1" si="2"/>
        <v>28.3</v>
      </c>
      <c r="W168" s="16"/>
    </row>
    <row r="169" spans="1:23" x14ac:dyDescent="0.2">
      <c r="A169" s="16" t="s">
        <v>1385</v>
      </c>
      <c r="B169" s="16" t="str">
        <f t="shared" ca="1" si="13"/>
        <v>RB</v>
      </c>
      <c r="C169" s="17">
        <f ca="1">_xlfn.IFNA(VLOOKUP($A169,INDIRECT("'W"&amp;C$1&amp;"'!$A$3:$T$1000"),3,FALSE),0)</f>
        <v>4</v>
      </c>
      <c r="D169" s="17">
        <f ca="1">_xlfn.IFNA(VLOOKUP($A169,INDIRECT("'W"&amp;D$1&amp;"'!$A$3:$T$1000"),3,FALSE),0)</f>
        <v>1</v>
      </c>
      <c r="E169" s="17">
        <f ca="1">_xlfn.IFNA(VLOOKUP($A169,INDIRECT("'W"&amp;E$1&amp;"'!$A$3:$T$1000"),3,FALSE),0)</f>
        <v>0</v>
      </c>
      <c r="F169" s="17">
        <f ca="1">_xlfn.IFNA(VLOOKUP($A169,INDIRECT("'W"&amp;F$1&amp;"'!$A$3:$T$1000"),3,FALSE),0)</f>
        <v>0</v>
      </c>
      <c r="G169" s="17">
        <f ca="1">_xlfn.IFNA(VLOOKUP($A169,INDIRECT("'W"&amp;G$1&amp;"'!$A$3:$T$1000"),3,FALSE),0)</f>
        <v>0.2</v>
      </c>
      <c r="H169" s="17">
        <f ca="1">_xlfn.IFNA(VLOOKUP($A169,INDIRECT("'W"&amp;H$1&amp;"'!$A$3:$T$1000"),3,FALSE),0)</f>
        <v>8.8000000000000007</v>
      </c>
      <c r="I169" s="17">
        <f ca="1">_xlfn.IFNA(VLOOKUP($A169,INDIRECT("'W"&amp;I$1&amp;"'!$A$3:$T$1000"),3,FALSE),0)</f>
        <v>2</v>
      </c>
      <c r="J169" s="17">
        <f ca="1">_xlfn.IFNA(VLOOKUP($A169,INDIRECT("'W"&amp;J$1&amp;"'!$A$3:$T$1000"),3,FALSE),0)</f>
        <v>0.8</v>
      </c>
      <c r="K169" s="17">
        <f ca="1">_xlfn.IFNA(VLOOKUP($A169,INDIRECT("'W"&amp;K$1&amp;"'!$A$3:$T$1000"),3,FALSE),0)</f>
        <v>0.8</v>
      </c>
      <c r="L169" s="17">
        <f ca="1">_xlfn.IFNA(VLOOKUP($A169,INDIRECT("'W"&amp;L$1&amp;"'!$A$3:$T$1000"),3,FALSE),0)</f>
        <v>0</v>
      </c>
      <c r="M169" s="17">
        <f ca="1">_xlfn.IFNA(VLOOKUP($A169,INDIRECT("'W"&amp;M$1&amp;"'!$A$3:$T$1000"),3,FALSE),0)</f>
        <v>0.5</v>
      </c>
      <c r="N169" s="17">
        <f ca="1">_xlfn.IFNA(VLOOKUP($A169,INDIRECT("'W"&amp;N$1&amp;"'!$A$3:$T$1000"),3,FALSE),0)</f>
        <v>0</v>
      </c>
      <c r="O169" s="17">
        <f ca="1">_xlfn.IFNA(VLOOKUP($A169,INDIRECT("'W"&amp;O$1&amp;"'!$A$3:$T$1000"),3,FALSE),0)</f>
        <v>0</v>
      </c>
      <c r="P169" s="17">
        <f ca="1">_xlfn.IFNA(VLOOKUP($A169,INDIRECT("'W"&amp;P$1&amp;"'!$A$3:$T$1000"),3,FALSE),0)</f>
        <v>1.9</v>
      </c>
      <c r="Q169" s="17">
        <f ca="1">_xlfn.IFNA(VLOOKUP($A169,INDIRECT("'W"&amp;Q$1&amp;"'!$A$3:$T$1000"),3,FALSE),0)</f>
        <v>0</v>
      </c>
      <c r="R169" s="17">
        <f ca="1">_xlfn.IFNA(VLOOKUP($A169,INDIRECT("'W"&amp;R$1&amp;"'!$A$3:$T$1000"),3,FALSE),0)</f>
        <v>1.9000000000000001</v>
      </c>
      <c r="S169" s="17">
        <f ca="1">_xlfn.IFNA(VLOOKUP($A169,INDIRECT("'W"&amp;S$1&amp;"'!$A$3:$T$1000"),3,FALSE),0)</f>
        <v>6.3000000000000007</v>
      </c>
      <c r="T169" s="17">
        <f ca="1">_xlfn.IFNA(VLOOKUP($A169,INDIRECT("'W"&amp;T$1&amp;"'!$A$3:$T$1000"),3,FALSE),0)</f>
        <v>0</v>
      </c>
      <c r="U169" s="16">
        <f t="shared" ca="1" si="20"/>
        <v>0</v>
      </c>
      <c r="V169" s="16">
        <f t="shared" ca="1" si="2"/>
        <v>28.2</v>
      </c>
      <c r="W169" s="16"/>
    </row>
    <row r="170" spans="1:23" x14ac:dyDescent="0.2">
      <c r="A170" s="16" t="s">
        <v>1386</v>
      </c>
      <c r="B170" s="16" t="str">
        <f t="shared" ca="1" si="13"/>
        <v>RB</v>
      </c>
      <c r="C170" s="17">
        <f ca="1">_xlfn.IFNA(VLOOKUP($A170,INDIRECT("'W"&amp;C$1&amp;"'!$A$3:$T$1000"),3,FALSE),0)</f>
        <v>0.4</v>
      </c>
      <c r="D170" s="17">
        <f ca="1">_xlfn.IFNA(VLOOKUP($A170,INDIRECT("'W"&amp;D$1&amp;"'!$A$3:$T$1000"),3,FALSE),0)</f>
        <v>7.7</v>
      </c>
      <c r="E170" s="17">
        <f ca="1">_xlfn.IFNA(VLOOKUP($A170,INDIRECT("'W"&amp;E$1&amp;"'!$A$3:$T$1000"),3,FALSE),0)</f>
        <v>0.9</v>
      </c>
      <c r="F170" s="17">
        <f ca="1">_xlfn.IFNA(VLOOKUP($A170,INDIRECT("'W"&amp;F$1&amp;"'!$A$3:$T$1000"),3,FALSE),0)</f>
        <v>0</v>
      </c>
      <c r="G170" s="17">
        <f ca="1">_xlfn.IFNA(VLOOKUP($A170,INDIRECT("'W"&amp;G$1&amp;"'!$A$3:$T$1000"),3,FALSE),0)</f>
        <v>0</v>
      </c>
      <c r="H170" s="17">
        <f ca="1">_xlfn.IFNA(VLOOKUP($A170,INDIRECT("'W"&amp;H$1&amp;"'!$A$3:$T$1000"),3,FALSE),0)</f>
        <v>0</v>
      </c>
      <c r="I170" s="17">
        <f ca="1">_xlfn.IFNA(VLOOKUP($A170,INDIRECT("'W"&amp;I$1&amp;"'!$A$3:$T$1000"),3,FALSE),0)</f>
        <v>0</v>
      </c>
      <c r="J170" s="17">
        <f ca="1">_xlfn.IFNA(VLOOKUP($A170,INDIRECT("'W"&amp;J$1&amp;"'!$A$3:$T$1000"),3,FALSE),0)</f>
        <v>0</v>
      </c>
      <c r="K170" s="17">
        <f ca="1">_xlfn.IFNA(VLOOKUP($A170,INDIRECT("'W"&amp;K$1&amp;"'!$A$3:$T$1000"),3,FALSE),0)</f>
        <v>0</v>
      </c>
      <c r="L170" s="17">
        <f ca="1">_xlfn.IFNA(VLOOKUP($A170,INDIRECT("'W"&amp;L$1&amp;"'!$A$3:$T$1000"),3,FALSE),0)</f>
        <v>0</v>
      </c>
      <c r="M170" s="17">
        <f ca="1">_xlfn.IFNA(VLOOKUP($A170,INDIRECT("'W"&amp;M$1&amp;"'!$A$3:$T$1000"),3,FALSE),0)</f>
        <v>0</v>
      </c>
      <c r="N170" s="17">
        <f ca="1">_xlfn.IFNA(VLOOKUP($A170,INDIRECT("'W"&amp;N$1&amp;"'!$A$3:$T$1000"),3,FALSE),0)</f>
        <v>0</v>
      </c>
      <c r="O170" s="17">
        <f ca="1">_xlfn.IFNA(VLOOKUP($A170,INDIRECT("'W"&amp;O$1&amp;"'!$A$3:$T$1000"),3,FALSE),0)</f>
        <v>1.4000000000000001</v>
      </c>
      <c r="P170" s="17">
        <f ca="1">_xlfn.IFNA(VLOOKUP($A170,INDIRECT("'W"&amp;P$1&amp;"'!$A$3:$T$1000"),3,FALSE),0)</f>
        <v>1.6</v>
      </c>
      <c r="Q170" s="17">
        <f ca="1">_xlfn.IFNA(VLOOKUP($A170,INDIRECT("'W"&amp;Q$1&amp;"'!$A$3:$T$1000"),3,FALSE),0)</f>
        <v>0.4</v>
      </c>
      <c r="R170" s="17">
        <f ca="1">_xlfn.IFNA(VLOOKUP($A170,INDIRECT("'W"&amp;R$1&amp;"'!$A$3:$T$1000"),3,FALSE),0)</f>
        <v>0</v>
      </c>
      <c r="S170" s="17">
        <f ca="1">_xlfn.IFNA(VLOOKUP($A170,INDIRECT("'W"&amp;S$1&amp;"'!$A$3:$T$1000"),3,FALSE),0)</f>
        <v>2.3000000000000003</v>
      </c>
      <c r="T170" s="17">
        <f ca="1">_xlfn.IFNA(VLOOKUP($A170,INDIRECT("'W"&amp;T$1&amp;"'!$A$3:$T$1000"),3,FALSE),0)</f>
        <v>11.8</v>
      </c>
      <c r="U170" s="16">
        <f t="shared" ca="1" si="20"/>
        <v>0</v>
      </c>
      <c r="V170" s="16">
        <f t="shared" ca="1" si="2"/>
        <v>26.5</v>
      </c>
      <c r="W170" s="16"/>
    </row>
    <row r="171" spans="1:23" x14ac:dyDescent="0.2">
      <c r="A171" s="16" t="s">
        <v>1387</v>
      </c>
      <c r="B171" s="16" t="str">
        <f t="shared" ca="1" si="13"/>
        <v>RB</v>
      </c>
      <c r="C171" s="17">
        <f ca="1">_xlfn.IFNA(VLOOKUP($A171,INDIRECT("'W"&amp;C$1&amp;"'!$A$3:$T$1000"),3,FALSE),0)</f>
        <v>3.6000000000000005</v>
      </c>
      <c r="D171" s="17">
        <f ca="1">_xlfn.IFNA(VLOOKUP($A171,INDIRECT("'W"&amp;D$1&amp;"'!$A$3:$T$1000"),3,FALSE),0)</f>
        <v>5.3000000000000007</v>
      </c>
      <c r="E171" s="17">
        <f ca="1">_xlfn.IFNA(VLOOKUP($A171,INDIRECT("'W"&amp;E$1&amp;"'!$A$3:$T$1000"),3,FALSE),0)</f>
        <v>3.4000000000000004</v>
      </c>
      <c r="F171" s="17">
        <f ca="1">_xlfn.IFNA(VLOOKUP($A171,INDIRECT("'W"&amp;F$1&amp;"'!$A$3:$T$1000"),3,FALSE),0)</f>
        <v>3</v>
      </c>
      <c r="G171" s="17">
        <f ca="1">_xlfn.IFNA(VLOOKUP($A171,INDIRECT("'W"&amp;G$1&amp;"'!$A$3:$T$1000"),3,FALSE),0)</f>
        <v>0</v>
      </c>
      <c r="H171" s="17">
        <f ca="1">_xlfn.IFNA(VLOOKUP($A171,INDIRECT("'W"&amp;H$1&amp;"'!$A$3:$T$1000"),3,FALSE),0)</f>
        <v>0</v>
      </c>
      <c r="I171" s="17">
        <f ca="1">_xlfn.IFNA(VLOOKUP($A171,INDIRECT("'W"&amp;I$1&amp;"'!$A$3:$T$1000"),3,FALSE),0)</f>
        <v>3.2</v>
      </c>
      <c r="J171" s="17">
        <f ca="1">_xlfn.IFNA(VLOOKUP($A171,INDIRECT("'W"&amp;J$1&amp;"'!$A$3:$T$1000"),3,FALSE),0)</f>
        <v>-0.1</v>
      </c>
      <c r="K171" s="17">
        <f ca="1">_xlfn.IFNA(VLOOKUP($A171,INDIRECT("'W"&amp;K$1&amp;"'!$A$3:$T$1000"),3,FALSE),0)</f>
        <v>7</v>
      </c>
      <c r="L171" s="17">
        <f ca="1">_xlfn.IFNA(VLOOKUP($A171,INDIRECT("'W"&amp;L$1&amp;"'!$A$3:$T$1000"),3,FALSE),0)</f>
        <v>0</v>
      </c>
      <c r="M171" s="17">
        <f ca="1">_xlfn.IFNA(VLOOKUP($A171,INDIRECT("'W"&amp;M$1&amp;"'!$A$3:$T$1000"),3,FALSE),0)</f>
        <v>0.9</v>
      </c>
      <c r="N171" s="17">
        <f ca="1">_xlfn.IFNA(VLOOKUP($A171,INDIRECT("'W"&amp;N$1&amp;"'!$A$3:$T$1000"),3,FALSE),0)</f>
        <v>0</v>
      </c>
      <c r="O171" s="17">
        <f ca="1">_xlfn.IFNA(VLOOKUP($A171,INDIRECT("'W"&amp;O$1&amp;"'!$A$3:$T$1000"),3,FALSE),0)</f>
        <v>0</v>
      </c>
      <c r="P171" s="17">
        <f ca="1">_xlfn.IFNA(VLOOKUP($A171,INDIRECT("'W"&amp;P$1&amp;"'!$A$3:$T$1000"),3,FALSE),0)</f>
        <v>0</v>
      </c>
      <c r="Q171" s="17">
        <f ca="1">_xlfn.IFNA(VLOOKUP($A171,INDIRECT("'W"&amp;Q$1&amp;"'!$A$3:$T$1000"),3,FALSE),0)</f>
        <v>0</v>
      </c>
      <c r="R171" s="17">
        <f ca="1">_xlfn.IFNA(VLOOKUP($A171,INDIRECT("'W"&amp;R$1&amp;"'!$A$3:$T$1000"),3,FALSE),0)</f>
        <v>0</v>
      </c>
      <c r="S171" s="17">
        <f ca="1">_xlfn.IFNA(VLOOKUP($A171,INDIRECT("'W"&amp;S$1&amp;"'!$A$3:$T$1000"),3,FALSE),0)</f>
        <v>0</v>
      </c>
      <c r="T171" s="17">
        <f ca="1">_xlfn.IFNA(VLOOKUP($A171,INDIRECT("'W"&amp;T$1&amp;"'!$A$3:$T$1000"),3,FALSE),0)</f>
        <v>0</v>
      </c>
      <c r="U171" s="16">
        <f ca="1">COUNTIF(C171:T171,"&gt; 7")</f>
        <v>0</v>
      </c>
      <c r="V171" s="16">
        <f t="shared" ca="1" si="2"/>
        <v>26.3</v>
      </c>
      <c r="W171" s="16"/>
    </row>
    <row r="172" spans="1:23" x14ac:dyDescent="0.2">
      <c r="A172" s="16" t="s">
        <v>1388</v>
      </c>
      <c r="B172" s="16" t="str">
        <f t="shared" ca="1" si="13"/>
        <v>RB</v>
      </c>
      <c r="C172" s="17">
        <f ca="1">_xlfn.IFNA(VLOOKUP($A172,INDIRECT("'W"&amp;C$1&amp;"'!$A$3:$T$1000"),3,FALSE),0)</f>
        <v>5.7</v>
      </c>
      <c r="D172" s="17">
        <f ca="1">_xlfn.IFNA(VLOOKUP($A172,INDIRECT("'W"&amp;D$1&amp;"'!$A$3:$T$1000"),3,FALSE),0)</f>
        <v>8.2000000000000011</v>
      </c>
      <c r="E172" s="17">
        <f ca="1">_xlfn.IFNA(VLOOKUP($A172,INDIRECT("'W"&amp;E$1&amp;"'!$A$3:$T$1000"),3,FALSE),0)</f>
        <v>1.3</v>
      </c>
      <c r="F172" s="17">
        <f ca="1">_xlfn.IFNA(VLOOKUP($A172,INDIRECT("'W"&amp;F$1&amp;"'!$A$3:$T$1000"),3,FALSE),0)</f>
        <v>1.8</v>
      </c>
      <c r="G172" s="17">
        <f ca="1">_xlfn.IFNA(VLOOKUP($A172,INDIRECT("'W"&amp;G$1&amp;"'!$A$3:$T$1000"),3,FALSE),0)</f>
        <v>4.9000000000000004</v>
      </c>
      <c r="H172" s="17">
        <f ca="1">_xlfn.IFNA(VLOOKUP($A172,INDIRECT("'W"&amp;H$1&amp;"'!$A$3:$T$1000"),3,FALSE),0)</f>
        <v>0</v>
      </c>
      <c r="I172" s="17">
        <f ca="1">_xlfn.IFNA(VLOOKUP($A172,INDIRECT("'W"&amp;I$1&amp;"'!$A$3:$T$1000"),3,FALSE),0)</f>
        <v>0.4</v>
      </c>
      <c r="J172" s="17">
        <f ca="1">_xlfn.IFNA(VLOOKUP($A172,INDIRECT("'W"&amp;J$1&amp;"'!$A$3:$T$1000"),3,FALSE),0)</f>
        <v>0</v>
      </c>
      <c r="K172" s="17">
        <f ca="1">_xlfn.IFNA(VLOOKUP($A172,INDIRECT("'W"&amp;K$1&amp;"'!$A$3:$T$1000"),3,FALSE),0)</f>
        <v>0</v>
      </c>
      <c r="L172" s="17">
        <f ca="1">_xlfn.IFNA(VLOOKUP($A172,INDIRECT("'W"&amp;L$1&amp;"'!$A$3:$T$1000"),3,FALSE),0)</f>
        <v>1.8</v>
      </c>
      <c r="M172" s="17">
        <f ca="1">_xlfn.IFNA(VLOOKUP($A172,INDIRECT("'W"&amp;M$1&amp;"'!$A$3:$T$1000"),3,FALSE),0)</f>
        <v>0</v>
      </c>
      <c r="N172" s="17">
        <f ca="1">_xlfn.IFNA(VLOOKUP($A172,INDIRECT("'W"&amp;N$1&amp;"'!$A$3:$T$1000"),3,FALSE),0)</f>
        <v>0</v>
      </c>
      <c r="O172" s="17">
        <f ca="1">_xlfn.IFNA(VLOOKUP($A172,INDIRECT("'W"&amp;O$1&amp;"'!$A$3:$T$1000"),3,FALSE),0)</f>
        <v>0.2</v>
      </c>
      <c r="P172" s="17">
        <f ca="1">_xlfn.IFNA(VLOOKUP($A172,INDIRECT("'W"&amp;P$1&amp;"'!$A$3:$T$1000"),3,FALSE),0)</f>
        <v>0</v>
      </c>
      <c r="Q172" s="17">
        <f ca="1">_xlfn.IFNA(VLOOKUP($A172,INDIRECT("'W"&amp;Q$1&amp;"'!$A$3:$T$1000"),3,FALSE),0)</f>
        <v>0.4</v>
      </c>
      <c r="R172" s="17">
        <f ca="1">_xlfn.IFNA(VLOOKUP($A172,INDIRECT("'W"&amp;R$1&amp;"'!$A$3:$T$1000"),3,FALSE),0)</f>
        <v>0</v>
      </c>
      <c r="S172" s="17">
        <f ca="1">_xlfn.IFNA(VLOOKUP($A172,INDIRECT("'W"&amp;S$1&amp;"'!$A$3:$T$1000"),3,FALSE),0)</f>
        <v>0.70000000000000007</v>
      </c>
      <c r="T172" s="17">
        <f ca="1">_xlfn.IFNA(VLOOKUP($A172,INDIRECT("'W"&amp;T$1&amp;"'!$A$3:$T$1000"),3,FALSE),0)</f>
        <v>0</v>
      </c>
      <c r="U172" s="16">
        <f t="shared" ref="U172:U179" ca="1" si="21">COUNTIF(C172:T172,"&gt; 15")</f>
        <v>0</v>
      </c>
      <c r="V172" s="16">
        <f t="shared" ca="1" si="2"/>
        <v>25.400000000000002</v>
      </c>
      <c r="W172" s="16"/>
    </row>
    <row r="173" spans="1:23" x14ac:dyDescent="0.2">
      <c r="A173" s="16" t="s">
        <v>1389</v>
      </c>
      <c r="B173" s="16" t="str">
        <f t="shared" ca="1" si="13"/>
        <v>RB</v>
      </c>
      <c r="C173" s="17">
        <f ca="1">_xlfn.IFNA(VLOOKUP($A173,INDIRECT("'W"&amp;C$1&amp;"'!$A$3:$T$1000"),3,FALSE),0)</f>
        <v>0</v>
      </c>
      <c r="D173" s="17">
        <f ca="1">_xlfn.IFNA(VLOOKUP($A173,INDIRECT("'W"&amp;D$1&amp;"'!$A$3:$T$1000"),3,FALSE),0)</f>
        <v>0.4</v>
      </c>
      <c r="E173" s="17">
        <f ca="1">_xlfn.IFNA(VLOOKUP($A173,INDIRECT("'W"&amp;E$1&amp;"'!$A$3:$T$1000"),3,FALSE),0)</f>
        <v>1.7000000000000002</v>
      </c>
      <c r="F173" s="17">
        <f ca="1">_xlfn.IFNA(VLOOKUP($A173,INDIRECT("'W"&amp;F$1&amp;"'!$A$3:$T$1000"),3,FALSE),0)</f>
        <v>3.2</v>
      </c>
      <c r="G173" s="17">
        <f ca="1">_xlfn.IFNA(VLOOKUP($A173,INDIRECT("'W"&amp;G$1&amp;"'!$A$3:$T$1000"),3,FALSE),0)</f>
        <v>8.6</v>
      </c>
      <c r="H173" s="17">
        <f ca="1">_xlfn.IFNA(VLOOKUP($A173,INDIRECT("'W"&amp;H$1&amp;"'!$A$3:$T$1000"),3,FALSE),0)</f>
        <v>0</v>
      </c>
      <c r="I173" s="17">
        <f ca="1">_xlfn.IFNA(VLOOKUP($A173,INDIRECT("'W"&amp;I$1&amp;"'!$A$3:$T$1000"),3,FALSE),0)</f>
        <v>3.3000000000000003</v>
      </c>
      <c r="J173" s="17">
        <f ca="1">_xlfn.IFNA(VLOOKUP($A173,INDIRECT("'W"&amp;J$1&amp;"'!$A$3:$T$1000"),3,FALSE),0)</f>
        <v>1.8</v>
      </c>
      <c r="K173" s="17">
        <f ca="1">_xlfn.IFNA(VLOOKUP($A173,INDIRECT("'W"&amp;K$1&amp;"'!$A$3:$T$1000"),3,FALSE),0)</f>
        <v>1.8</v>
      </c>
      <c r="L173" s="17">
        <f ca="1">_xlfn.IFNA(VLOOKUP($A173,INDIRECT("'W"&amp;L$1&amp;"'!$A$3:$T$1000"),3,FALSE),0)</f>
        <v>0.30000000000000004</v>
      </c>
      <c r="M173" s="17">
        <f ca="1">_xlfn.IFNA(VLOOKUP($A173,INDIRECT("'W"&amp;M$1&amp;"'!$A$3:$T$1000"),3,FALSE),0)</f>
        <v>1.1000000000000001</v>
      </c>
      <c r="N173" s="17">
        <f ca="1">_xlfn.IFNA(VLOOKUP($A173,INDIRECT("'W"&amp;N$1&amp;"'!$A$3:$T$1000"),3,FALSE),0)</f>
        <v>0.80000000000000027</v>
      </c>
      <c r="O173" s="17">
        <f ca="1">_xlfn.IFNA(VLOOKUP($A173,INDIRECT("'W"&amp;O$1&amp;"'!$A$3:$T$1000"),3,FALSE),0)</f>
        <v>0</v>
      </c>
      <c r="P173" s="17">
        <f ca="1">_xlfn.IFNA(VLOOKUP($A173,INDIRECT("'W"&amp;P$1&amp;"'!$A$3:$T$1000"),3,FALSE),0)</f>
        <v>2.3000000000000003</v>
      </c>
      <c r="Q173" s="17">
        <f ca="1">_xlfn.IFNA(VLOOKUP($A173,INDIRECT("'W"&amp;Q$1&amp;"'!$A$3:$T$1000"),3,FALSE),0)</f>
        <v>0.30000000000000004</v>
      </c>
      <c r="R173" s="17">
        <f ca="1">_xlfn.IFNA(VLOOKUP($A173,INDIRECT("'W"&amp;R$1&amp;"'!$A$3:$T$1000"),3,FALSE),0)</f>
        <v>0</v>
      </c>
      <c r="S173" s="17">
        <f ca="1">_xlfn.IFNA(VLOOKUP($A173,INDIRECT("'W"&amp;S$1&amp;"'!$A$3:$T$1000"),3,FALSE),0)</f>
        <v>0</v>
      </c>
      <c r="T173" s="17">
        <f ca="1">_xlfn.IFNA(VLOOKUP($A173,INDIRECT("'W"&amp;T$1&amp;"'!$A$3:$T$1000"),3,FALSE),0)</f>
        <v>-0.4</v>
      </c>
      <c r="U173" s="16">
        <f t="shared" ca="1" si="21"/>
        <v>0</v>
      </c>
      <c r="V173" s="16">
        <f t="shared" ca="1" si="2"/>
        <v>25.200000000000006</v>
      </c>
      <c r="W173" s="16"/>
    </row>
    <row r="174" spans="1:23" x14ac:dyDescent="0.2">
      <c r="A174" s="16" t="s">
        <v>1390</v>
      </c>
      <c r="B174" s="16" t="str">
        <f t="shared" ca="1" si="13"/>
        <v>RB</v>
      </c>
      <c r="C174" s="17">
        <f ca="1">_xlfn.IFNA(VLOOKUP($A174,INDIRECT("'W"&amp;C$1&amp;"'!$A$3:$T$1000"),3,FALSE),0)</f>
        <v>0</v>
      </c>
      <c r="D174" s="17">
        <f ca="1">_xlfn.IFNA(VLOOKUP($A174,INDIRECT("'W"&amp;D$1&amp;"'!$A$3:$T$1000"),3,FALSE),0)</f>
        <v>0.2</v>
      </c>
      <c r="E174" s="17">
        <f ca="1">_xlfn.IFNA(VLOOKUP($A174,INDIRECT("'W"&amp;E$1&amp;"'!$A$3:$T$1000"),3,FALSE),0)</f>
        <v>0.5</v>
      </c>
      <c r="F174" s="17">
        <f ca="1">_xlfn.IFNA(VLOOKUP($A174,INDIRECT("'W"&amp;F$1&amp;"'!$A$3:$T$1000"),3,FALSE),0)</f>
        <v>1.5</v>
      </c>
      <c r="G174" s="17">
        <f ca="1">_xlfn.IFNA(VLOOKUP($A174,INDIRECT("'W"&amp;G$1&amp;"'!$A$3:$T$1000"),3,FALSE),0)</f>
        <v>0</v>
      </c>
      <c r="H174" s="17">
        <f ca="1">_xlfn.IFNA(VLOOKUP($A174,INDIRECT("'W"&amp;H$1&amp;"'!$A$3:$T$1000"),3,FALSE),0)</f>
        <v>2.6</v>
      </c>
      <c r="I174" s="17">
        <f ca="1">_xlfn.IFNA(VLOOKUP($A174,INDIRECT("'W"&amp;I$1&amp;"'!$A$3:$T$1000"),3,FALSE),0)</f>
        <v>13.2</v>
      </c>
      <c r="J174" s="17">
        <f ca="1">_xlfn.IFNA(VLOOKUP($A174,INDIRECT("'W"&amp;J$1&amp;"'!$A$3:$T$1000"),3,FALSE),0)</f>
        <v>0</v>
      </c>
      <c r="K174" s="17">
        <f ca="1">_xlfn.IFNA(VLOOKUP($A174,INDIRECT("'W"&amp;K$1&amp;"'!$A$3:$T$1000"),3,FALSE),0)</f>
        <v>0.19999999999999996</v>
      </c>
      <c r="L174" s="17">
        <f ca="1">_xlfn.IFNA(VLOOKUP($A174,INDIRECT("'W"&amp;L$1&amp;"'!$A$3:$T$1000"),3,FALSE),0)</f>
        <v>2.9</v>
      </c>
      <c r="M174" s="17">
        <f ca="1">_xlfn.IFNA(VLOOKUP($A174,INDIRECT("'W"&amp;M$1&amp;"'!$A$3:$T$1000"),3,FALSE),0)</f>
        <v>0.2</v>
      </c>
      <c r="N174" s="17">
        <f ca="1">_xlfn.IFNA(VLOOKUP($A174,INDIRECT("'W"&amp;N$1&amp;"'!$A$3:$T$1000"),3,FALSE),0)</f>
        <v>2.5</v>
      </c>
      <c r="O174" s="17">
        <f ca="1">_xlfn.IFNA(VLOOKUP($A174,INDIRECT("'W"&amp;O$1&amp;"'!$A$3:$T$1000"),3,FALSE),0)</f>
        <v>0</v>
      </c>
      <c r="P174" s="17">
        <f ca="1">_xlfn.IFNA(VLOOKUP($A174,INDIRECT("'W"&amp;P$1&amp;"'!$A$3:$T$1000"),3,FALSE),0)</f>
        <v>0</v>
      </c>
      <c r="Q174" s="17">
        <f ca="1">_xlfn.IFNA(VLOOKUP($A174,INDIRECT("'W"&amp;Q$1&amp;"'!$A$3:$T$1000"),3,FALSE),0)</f>
        <v>0</v>
      </c>
      <c r="R174" s="17">
        <f ca="1">_xlfn.IFNA(VLOOKUP($A174,INDIRECT("'W"&amp;R$1&amp;"'!$A$3:$T$1000"),3,FALSE),0)</f>
        <v>0</v>
      </c>
      <c r="S174" s="17">
        <f ca="1">_xlfn.IFNA(VLOOKUP($A174,INDIRECT("'W"&amp;S$1&amp;"'!$A$3:$T$1000"),3,FALSE),0)</f>
        <v>0</v>
      </c>
      <c r="T174" s="17">
        <f ca="1">_xlfn.IFNA(VLOOKUP($A174,INDIRECT("'W"&amp;T$1&amp;"'!$A$3:$T$1000"),3,FALSE),0)</f>
        <v>0</v>
      </c>
      <c r="U174" s="16">
        <f t="shared" ca="1" si="21"/>
        <v>0</v>
      </c>
      <c r="V174" s="16">
        <f t="shared" ca="1" si="2"/>
        <v>23.799999999999997</v>
      </c>
      <c r="W174" s="16"/>
    </row>
    <row r="175" spans="1:23" x14ac:dyDescent="0.2">
      <c r="A175" s="16" t="s">
        <v>1391</v>
      </c>
      <c r="B175" s="16" t="str">
        <f t="shared" ca="1" si="13"/>
        <v>RB</v>
      </c>
      <c r="C175" s="17">
        <f ca="1">_xlfn.IFNA(VLOOKUP($A175,INDIRECT("'W"&amp;C$1&amp;"'!$A$3:$T$1000"),3,FALSE),0)</f>
        <v>0</v>
      </c>
      <c r="D175" s="17">
        <f ca="1">_xlfn.IFNA(VLOOKUP($A175,INDIRECT("'W"&amp;D$1&amp;"'!$A$3:$T$1000"),3,FALSE),0)</f>
        <v>0</v>
      </c>
      <c r="E175" s="17">
        <f ca="1">_xlfn.IFNA(VLOOKUP($A175,INDIRECT("'W"&amp;E$1&amp;"'!$A$3:$T$1000"),3,FALSE),0)</f>
        <v>1.1000000000000001</v>
      </c>
      <c r="F175" s="17">
        <f ca="1">_xlfn.IFNA(VLOOKUP($A175,INDIRECT("'W"&amp;F$1&amp;"'!$A$3:$T$1000"),3,FALSE),0)</f>
        <v>0</v>
      </c>
      <c r="G175" s="17">
        <f ca="1">_xlfn.IFNA(VLOOKUP($A175,INDIRECT("'W"&amp;G$1&amp;"'!$A$3:$T$1000"),3,FALSE),0)</f>
        <v>0</v>
      </c>
      <c r="H175" s="17">
        <f ca="1">_xlfn.IFNA(VLOOKUP($A175,INDIRECT("'W"&amp;H$1&amp;"'!$A$3:$T$1000"),3,FALSE),0)</f>
        <v>0</v>
      </c>
      <c r="I175" s="17">
        <f ca="1">_xlfn.IFNA(VLOOKUP($A175,INDIRECT("'W"&amp;I$1&amp;"'!$A$3:$T$1000"),3,FALSE),0)</f>
        <v>0.5</v>
      </c>
      <c r="J175" s="17">
        <f ca="1">_xlfn.IFNA(VLOOKUP($A175,INDIRECT("'W"&amp;J$1&amp;"'!$A$3:$T$1000"),3,FALSE),0)</f>
        <v>0</v>
      </c>
      <c r="K175" s="17">
        <f ca="1">_xlfn.IFNA(VLOOKUP($A175,INDIRECT("'W"&amp;K$1&amp;"'!$A$3:$T$1000"),3,FALSE),0)</f>
        <v>0</v>
      </c>
      <c r="L175" s="17">
        <f ca="1">_xlfn.IFNA(VLOOKUP($A175,INDIRECT("'W"&amp;L$1&amp;"'!$A$3:$T$1000"),3,FALSE),0)</f>
        <v>0</v>
      </c>
      <c r="M175" s="17">
        <f ca="1">_xlfn.IFNA(VLOOKUP($A175,INDIRECT("'W"&amp;M$1&amp;"'!$A$3:$T$1000"),3,FALSE),0)</f>
        <v>0</v>
      </c>
      <c r="N175" s="17">
        <f ca="1">_xlfn.IFNA(VLOOKUP($A175,INDIRECT("'W"&amp;N$1&amp;"'!$A$3:$T$1000"),3,FALSE),0)</f>
        <v>0</v>
      </c>
      <c r="O175" s="17">
        <f ca="1">_xlfn.IFNA(VLOOKUP($A175,INDIRECT("'W"&amp;O$1&amp;"'!$A$3:$T$1000"),3,FALSE),0)</f>
        <v>0</v>
      </c>
      <c r="P175" s="17">
        <f ca="1">_xlfn.IFNA(VLOOKUP($A175,INDIRECT("'W"&amp;P$1&amp;"'!$A$3:$T$1000"),3,FALSE),0)</f>
        <v>5.5000000000000009</v>
      </c>
      <c r="Q175" s="17">
        <f ca="1">_xlfn.IFNA(VLOOKUP($A175,INDIRECT("'W"&amp;Q$1&amp;"'!$A$3:$T$1000"),3,FALSE),0)</f>
        <v>0.9</v>
      </c>
      <c r="R175" s="17">
        <f ca="1">_xlfn.IFNA(VLOOKUP($A175,INDIRECT("'W"&amp;R$1&amp;"'!$A$3:$T$1000"),3,FALSE),0)</f>
        <v>3.4000000000000004</v>
      </c>
      <c r="S175" s="17">
        <f ca="1">_xlfn.IFNA(VLOOKUP($A175,INDIRECT("'W"&amp;S$1&amp;"'!$A$3:$T$1000"),3,FALSE),0)</f>
        <v>4.6000000000000005</v>
      </c>
      <c r="T175" s="17">
        <f ca="1">_xlfn.IFNA(VLOOKUP($A175,INDIRECT("'W"&amp;T$1&amp;"'!$A$3:$T$1000"),3,FALSE),0)</f>
        <v>4.9000000000000004</v>
      </c>
      <c r="U175" s="16">
        <f t="shared" ca="1" si="21"/>
        <v>0</v>
      </c>
      <c r="V175" s="16">
        <f t="shared" ca="1" si="2"/>
        <v>20.900000000000006</v>
      </c>
      <c r="W175" s="16"/>
    </row>
    <row r="176" spans="1:23" x14ac:dyDescent="0.2">
      <c r="A176" s="16" t="s">
        <v>1392</v>
      </c>
      <c r="B176" s="16" t="str">
        <f t="shared" ca="1" si="13"/>
        <v>RB</v>
      </c>
      <c r="C176" s="17">
        <f ca="1">_xlfn.IFNA(VLOOKUP($A176,INDIRECT("'W"&amp;C$1&amp;"'!$A$3:$T$1000"),3,FALSE),0)</f>
        <v>2.8</v>
      </c>
      <c r="D176" s="17">
        <f ca="1">_xlfn.IFNA(VLOOKUP($A176,INDIRECT("'W"&amp;D$1&amp;"'!$A$3:$T$1000"),3,FALSE),0)</f>
        <v>0</v>
      </c>
      <c r="E176" s="17">
        <f ca="1">_xlfn.IFNA(VLOOKUP($A176,INDIRECT("'W"&amp;E$1&amp;"'!$A$3:$T$1000"),3,FALSE),0)</f>
        <v>5.1000000000000005</v>
      </c>
      <c r="F176" s="17">
        <f ca="1">_xlfn.IFNA(VLOOKUP($A176,INDIRECT("'W"&amp;F$1&amp;"'!$A$3:$T$1000"),3,FALSE),0)</f>
        <v>3.2</v>
      </c>
      <c r="G176" s="17">
        <f ca="1">_xlfn.IFNA(VLOOKUP($A176,INDIRECT("'W"&amp;G$1&amp;"'!$A$3:$T$1000"),3,FALSE),0)</f>
        <v>2.9000000000000004</v>
      </c>
      <c r="H176" s="17">
        <f ca="1">_xlfn.IFNA(VLOOKUP($A176,INDIRECT("'W"&amp;H$1&amp;"'!$A$3:$T$1000"),3,FALSE),0)</f>
        <v>0</v>
      </c>
      <c r="I176" s="17">
        <f ca="1">_xlfn.IFNA(VLOOKUP($A176,INDIRECT("'W"&amp;I$1&amp;"'!$A$3:$T$1000"),3,FALSE),0)</f>
        <v>0</v>
      </c>
      <c r="J176" s="17">
        <f ca="1">_xlfn.IFNA(VLOOKUP($A176,INDIRECT("'W"&amp;J$1&amp;"'!$A$3:$T$1000"),3,FALSE),0)</f>
        <v>0</v>
      </c>
      <c r="K176" s="17">
        <f ca="1">_xlfn.IFNA(VLOOKUP($A176,INDIRECT("'W"&amp;K$1&amp;"'!$A$3:$T$1000"),3,FALSE),0)</f>
        <v>1.9</v>
      </c>
      <c r="L176" s="17">
        <f ca="1">_xlfn.IFNA(VLOOKUP($A176,INDIRECT("'W"&amp;L$1&amp;"'!$A$3:$T$1000"),3,FALSE),0)</f>
        <v>0</v>
      </c>
      <c r="M176" s="17">
        <f ca="1">_xlfn.IFNA(VLOOKUP($A176,INDIRECT("'W"&amp;M$1&amp;"'!$A$3:$T$1000"),3,FALSE),0)</f>
        <v>0</v>
      </c>
      <c r="N176" s="17">
        <f ca="1">_xlfn.IFNA(VLOOKUP($A176,INDIRECT("'W"&amp;N$1&amp;"'!$A$3:$T$1000"),3,FALSE),0)</f>
        <v>1.5</v>
      </c>
      <c r="O176" s="17">
        <f ca="1">_xlfn.IFNA(VLOOKUP($A176,INDIRECT("'W"&amp;O$1&amp;"'!$A$3:$T$1000"),3,FALSE),0)</f>
        <v>0.4</v>
      </c>
      <c r="P176" s="17">
        <f ca="1">_xlfn.IFNA(VLOOKUP($A176,INDIRECT("'W"&amp;P$1&amp;"'!$A$3:$T$1000"),3,FALSE),0)</f>
        <v>1</v>
      </c>
      <c r="Q176" s="17">
        <f ca="1">_xlfn.IFNA(VLOOKUP($A176,INDIRECT("'W"&amp;Q$1&amp;"'!$A$3:$T$1000"),3,FALSE),0)</f>
        <v>0</v>
      </c>
      <c r="R176" s="17">
        <f ca="1">_xlfn.IFNA(VLOOKUP($A176,INDIRECT("'W"&amp;R$1&amp;"'!$A$3:$T$1000"),3,FALSE),0)</f>
        <v>0</v>
      </c>
      <c r="S176" s="17">
        <f ca="1">_xlfn.IFNA(VLOOKUP($A176,INDIRECT("'W"&amp;S$1&amp;"'!$A$3:$T$1000"),3,FALSE),0)</f>
        <v>0.6</v>
      </c>
      <c r="T176" s="17">
        <f ca="1">_xlfn.IFNA(VLOOKUP($A176,INDIRECT("'W"&amp;T$1&amp;"'!$A$3:$T$1000"),3,FALSE),0)</f>
        <v>1.5</v>
      </c>
      <c r="U176" s="16">
        <f t="shared" ca="1" si="21"/>
        <v>0</v>
      </c>
      <c r="V176" s="16">
        <f t="shared" ca="1" si="2"/>
        <v>20.900000000000002</v>
      </c>
      <c r="W176" s="16"/>
    </row>
    <row r="177" spans="1:23" x14ac:dyDescent="0.2">
      <c r="A177" s="16" t="s">
        <v>1393</v>
      </c>
      <c r="B177" s="16" t="str">
        <f t="shared" ca="1" si="13"/>
        <v>RB</v>
      </c>
      <c r="C177" s="17">
        <f ca="1">_xlfn.IFNA(VLOOKUP($A177,INDIRECT("'W"&amp;C$1&amp;"'!$A$3:$T$1000"),3,FALSE),0)</f>
        <v>0.8</v>
      </c>
      <c r="D177" s="17">
        <f ca="1">_xlfn.IFNA(VLOOKUP($A177,INDIRECT("'W"&amp;D$1&amp;"'!$A$3:$T$1000"),3,FALSE),0)</f>
        <v>0.2</v>
      </c>
      <c r="E177" s="17">
        <f ca="1">_xlfn.IFNA(VLOOKUP($A177,INDIRECT("'W"&amp;E$1&amp;"'!$A$3:$T$1000"),3,FALSE),0)</f>
        <v>2.9000000000000004</v>
      </c>
      <c r="F177" s="17">
        <f ca="1">_xlfn.IFNA(VLOOKUP($A177,INDIRECT("'W"&amp;F$1&amp;"'!$A$3:$T$1000"),3,FALSE),0)</f>
        <v>0</v>
      </c>
      <c r="G177" s="17">
        <f ca="1">_xlfn.IFNA(VLOOKUP($A177,INDIRECT("'W"&amp;G$1&amp;"'!$A$3:$T$1000"),3,FALSE),0)</f>
        <v>6.3</v>
      </c>
      <c r="H177" s="17">
        <f ca="1">_xlfn.IFNA(VLOOKUP($A177,INDIRECT("'W"&amp;H$1&amp;"'!$A$3:$T$1000"),3,FALSE),0)</f>
        <v>0</v>
      </c>
      <c r="I177" s="17">
        <f ca="1">_xlfn.IFNA(VLOOKUP($A177,INDIRECT("'W"&amp;I$1&amp;"'!$A$3:$T$1000"),3,FALSE),0)</f>
        <v>0.89999999999999991</v>
      </c>
      <c r="J177" s="17">
        <f ca="1">_xlfn.IFNA(VLOOKUP($A177,INDIRECT("'W"&amp;J$1&amp;"'!$A$3:$T$1000"),3,FALSE),0)</f>
        <v>3.7</v>
      </c>
      <c r="K177" s="17">
        <f ca="1">_xlfn.IFNA(VLOOKUP($A177,INDIRECT("'W"&amp;K$1&amp;"'!$A$3:$T$1000"),3,FALSE),0)</f>
        <v>0</v>
      </c>
      <c r="L177" s="17">
        <f ca="1">_xlfn.IFNA(VLOOKUP($A177,INDIRECT("'W"&amp;L$1&amp;"'!$A$3:$T$1000"),3,FALSE),0)</f>
        <v>0</v>
      </c>
      <c r="M177" s="17">
        <f ca="1">_xlfn.IFNA(VLOOKUP($A177,INDIRECT("'W"&amp;M$1&amp;"'!$A$3:$T$1000"),3,FALSE),0)</f>
        <v>0</v>
      </c>
      <c r="N177" s="17">
        <f ca="1">_xlfn.IFNA(VLOOKUP($A177,INDIRECT("'W"&amp;N$1&amp;"'!$A$3:$T$1000"),3,FALSE),0)</f>
        <v>0</v>
      </c>
      <c r="O177" s="17">
        <f ca="1">_xlfn.IFNA(VLOOKUP($A177,INDIRECT("'W"&amp;O$1&amp;"'!$A$3:$T$1000"),3,FALSE),0)</f>
        <v>2.5</v>
      </c>
      <c r="P177" s="17">
        <f ca="1">_xlfn.IFNA(VLOOKUP($A177,INDIRECT("'W"&amp;P$1&amp;"'!$A$3:$T$1000"),3,FALSE),0)</f>
        <v>0</v>
      </c>
      <c r="Q177" s="17">
        <f ca="1">_xlfn.IFNA(VLOOKUP($A177,INDIRECT("'W"&amp;Q$1&amp;"'!$A$3:$T$1000"),3,FALSE),0)</f>
        <v>0</v>
      </c>
      <c r="R177" s="17">
        <f ca="1">_xlfn.IFNA(VLOOKUP($A177,INDIRECT("'W"&amp;R$1&amp;"'!$A$3:$T$1000"),3,FALSE),0)</f>
        <v>0.4</v>
      </c>
      <c r="S177" s="17">
        <f ca="1">_xlfn.IFNA(VLOOKUP($A177,INDIRECT("'W"&amp;S$1&amp;"'!$A$3:$T$1000"),3,FALSE),0)</f>
        <v>0</v>
      </c>
      <c r="T177" s="17">
        <f ca="1">_xlfn.IFNA(VLOOKUP($A177,INDIRECT("'W"&amp;T$1&amp;"'!$A$3:$T$1000"),3,FALSE),0)</f>
        <v>3.1</v>
      </c>
      <c r="U177" s="16">
        <f t="shared" ca="1" si="21"/>
        <v>0</v>
      </c>
      <c r="V177" s="16">
        <f t="shared" ca="1" si="2"/>
        <v>20.8</v>
      </c>
      <c r="W177" s="16"/>
    </row>
    <row r="178" spans="1:23" x14ac:dyDescent="0.2">
      <c r="A178" s="16" t="s">
        <v>1394</v>
      </c>
      <c r="B178" s="16" t="str">
        <f t="shared" ca="1" si="13"/>
        <v>RB</v>
      </c>
      <c r="C178" s="17">
        <f ca="1">_xlfn.IFNA(VLOOKUP($A178,INDIRECT("'W"&amp;C$1&amp;"'!$A$3:$T$1000"),3,FALSE),0)</f>
        <v>0.30000000000000004</v>
      </c>
      <c r="D178" s="17">
        <f ca="1">_xlfn.IFNA(VLOOKUP($A178,INDIRECT("'W"&amp;D$1&amp;"'!$A$3:$T$1000"),3,FALSE),0)</f>
        <v>0.40000000000000036</v>
      </c>
      <c r="E178" s="17">
        <f ca="1">_xlfn.IFNA(VLOOKUP($A178,INDIRECT("'W"&amp;E$1&amp;"'!$A$3:$T$1000"),3,FALSE),0)</f>
        <v>7.9</v>
      </c>
      <c r="F178" s="17">
        <f ca="1">_xlfn.IFNA(VLOOKUP($A178,INDIRECT("'W"&amp;F$1&amp;"'!$A$3:$T$1000"),3,FALSE),0)</f>
        <v>-0.89999999999999991</v>
      </c>
      <c r="G178" s="17">
        <f ca="1">_xlfn.IFNA(VLOOKUP($A178,INDIRECT("'W"&amp;G$1&amp;"'!$A$3:$T$1000"),3,FALSE),0)</f>
        <v>1.2000000000000002</v>
      </c>
      <c r="H178" s="17">
        <f ca="1">_xlfn.IFNA(VLOOKUP($A178,INDIRECT("'W"&amp;H$1&amp;"'!$A$3:$T$1000"),3,FALSE),0)</f>
        <v>0</v>
      </c>
      <c r="I178" s="17">
        <f ca="1">_xlfn.IFNA(VLOOKUP($A178,INDIRECT("'W"&amp;I$1&amp;"'!$A$3:$T$1000"),3,FALSE),0)</f>
        <v>1.7000000000000002</v>
      </c>
      <c r="J178" s="17">
        <f ca="1">_xlfn.IFNA(VLOOKUP($A178,INDIRECT("'W"&amp;J$1&amp;"'!$A$3:$T$1000"),3,FALSE),0)</f>
        <v>1.9000000000000001</v>
      </c>
      <c r="K178" s="17">
        <f ca="1">_xlfn.IFNA(VLOOKUP($A178,INDIRECT("'W"&amp;K$1&amp;"'!$A$3:$T$1000"),3,FALSE),0)</f>
        <v>0.9</v>
      </c>
      <c r="L178" s="17">
        <f ca="1">_xlfn.IFNA(VLOOKUP($A178,INDIRECT("'W"&amp;L$1&amp;"'!$A$3:$T$1000"),3,FALSE),0)</f>
        <v>0.30000000000000004</v>
      </c>
      <c r="M178" s="17">
        <f ca="1">_xlfn.IFNA(VLOOKUP($A178,INDIRECT("'W"&amp;M$1&amp;"'!$A$3:$T$1000"),3,FALSE),0)</f>
        <v>1.2</v>
      </c>
      <c r="N178" s="17">
        <f ca="1">_xlfn.IFNA(VLOOKUP($A178,INDIRECT("'W"&amp;N$1&amp;"'!$A$3:$T$1000"),3,FALSE),0)</f>
        <v>1.8</v>
      </c>
      <c r="O178" s="17">
        <f ca="1">_xlfn.IFNA(VLOOKUP($A178,INDIRECT("'W"&amp;O$1&amp;"'!$A$3:$T$1000"),3,FALSE),0)</f>
        <v>0</v>
      </c>
      <c r="P178" s="17">
        <f ca="1">_xlfn.IFNA(VLOOKUP($A178,INDIRECT("'W"&amp;P$1&amp;"'!$A$3:$T$1000"),3,FALSE),0)</f>
        <v>0</v>
      </c>
      <c r="Q178" s="17">
        <f ca="1">_xlfn.IFNA(VLOOKUP($A178,INDIRECT("'W"&amp;Q$1&amp;"'!$A$3:$T$1000"),3,FALSE),0)</f>
        <v>0</v>
      </c>
      <c r="R178" s="17">
        <f ca="1">_xlfn.IFNA(VLOOKUP($A178,INDIRECT("'W"&amp;R$1&amp;"'!$A$3:$T$1000"),3,FALSE),0)</f>
        <v>0</v>
      </c>
      <c r="S178" s="17">
        <f ca="1">_xlfn.IFNA(VLOOKUP($A178,INDIRECT("'W"&amp;S$1&amp;"'!$A$3:$T$1000"),3,FALSE),0)</f>
        <v>0</v>
      </c>
      <c r="T178" s="17">
        <f ca="1">_xlfn.IFNA(VLOOKUP($A178,INDIRECT("'W"&amp;T$1&amp;"'!$A$3:$T$1000"),3,FALSE),0)</f>
        <v>3.7</v>
      </c>
      <c r="U178" s="16">
        <f t="shared" ca="1" si="21"/>
        <v>0</v>
      </c>
      <c r="V178" s="16">
        <f t="shared" ca="1" si="2"/>
        <v>20.400000000000002</v>
      </c>
      <c r="W178" s="16"/>
    </row>
    <row r="179" spans="1:23" x14ac:dyDescent="0.2">
      <c r="A179" s="16" t="s">
        <v>1395</v>
      </c>
      <c r="B179" s="16" t="str">
        <f t="shared" ca="1" si="13"/>
        <v>RB</v>
      </c>
      <c r="C179" s="17">
        <f ca="1">_xlfn.IFNA(VLOOKUP($A179,INDIRECT("'W"&amp;C$1&amp;"'!$A$3:$T$1000"),3,FALSE),0)</f>
        <v>1.1000000000000001</v>
      </c>
      <c r="D179" s="17">
        <f ca="1">_xlfn.IFNA(VLOOKUP($A179,INDIRECT("'W"&amp;D$1&amp;"'!$A$3:$T$1000"),3,FALSE),0)</f>
        <v>0</v>
      </c>
      <c r="E179" s="17">
        <f ca="1">_xlfn.IFNA(VLOOKUP($A179,INDIRECT("'W"&amp;E$1&amp;"'!$A$3:$T$1000"),3,FALSE),0)</f>
        <v>0</v>
      </c>
      <c r="F179" s="17">
        <f ca="1">_xlfn.IFNA(VLOOKUP($A179,INDIRECT("'W"&amp;F$1&amp;"'!$A$3:$T$1000"),3,FALSE),0)</f>
        <v>0</v>
      </c>
      <c r="G179" s="17">
        <f ca="1">_xlfn.IFNA(VLOOKUP($A179,INDIRECT("'W"&amp;G$1&amp;"'!$A$3:$T$1000"),3,FALSE),0)</f>
        <v>0</v>
      </c>
      <c r="H179" s="17">
        <f ca="1">_xlfn.IFNA(VLOOKUP($A179,INDIRECT("'W"&amp;H$1&amp;"'!$A$3:$T$1000"),3,FALSE),0)</f>
        <v>2.8</v>
      </c>
      <c r="I179" s="17">
        <f ca="1">_xlfn.IFNA(VLOOKUP($A179,INDIRECT("'W"&amp;I$1&amp;"'!$A$3:$T$1000"),3,FALSE),0)</f>
        <v>0</v>
      </c>
      <c r="J179" s="17">
        <f ca="1">_xlfn.IFNA(VLOOKUP($A179,INDIRECT("'W"&amp;J$1&amp;"'!$A$3:$T$1000"),3,FALSE),0)</f>
        <v>0</v>
      </c>
      <c r="K179" s="17">
        <f ca="1">_xlfn.IFNA(VLOOKUP($A179,INDIRECT("'W"&amp;K$1&amp;"'!$A$3:$T$1000"),3,FALSE),0)</f>
        <v>4.3</v>
      </c>
      <c r="L179" s="17">
        <f ca="1">_xlfn.IFNA(VLOOKUP($A179,INDIRECT("'W"&amp;L$1&amp;"'!$A$3:$T$1000"),3,FALSE),0)</f>
        <v>1.9</v>
      </c>
      <c r="M179" s="17">
        <f ca="1">_xlfn.IFNA(VLOOKUP($A179,INDIRECT("'W"&amp;M$1&amp;"'!$A$3:$T$1000"),3,FALSE),0)</f>
        <v>0.30000000000000004</v>
      </c>
      <c r="N179" s="17">
        <f ca="1">_xlfn.IFNA(VLOOKUP($A179,INDIRECT("'W"&amp;N$1&amp;"'!$A$3:$T$1000"),3,FALSE),0)</f>
        <v>0</v>
      </c>
      <c r="O179" s="17">
        <f ca="1">_xlfn.IFNA(VLOOKUP($A179,INDIRECT("'W"&amp;O$1&amp;"'!$A$3:$T$1000"),3,FALSE),0)</f>
        <v>0</v>
      </c>
      <c r="P179" s="17">
        <f ca="1">_xlfn.IFNA(VLOOKUP($A179,INDIRECT("'W"&amp;P$1&amp;"'!$A$3:$T$1000"),3,FALSE),0)</f>
        <v>0</v>
      </c>
      <c r="Q179" s="17">
        <f ca="1">_xlfn.IFNA(VLOOKUP($A179,INDIRECT("'W"&amp;Q$1&amp;"'!$A$3:$T$1000"),3,FALSE),0)</f>
        <v>0</v>
      </c>
      <c r="R179" s="17">
        <f ca="1">_xlfn.IFNA(VLOOKUP($A179,INDIRECT("'W"&amp;R$1&amp;"'!$A$3:$T$1000"),3,FALSE),0)</f>
        <v>5.6999999999999993</v>
      </c>
      <c r="S179" s="17">
        <f ca="1">_xlfn.IFNA(VLOOKUP($A179,INDIRECT("'W"&amp;S$1&amp;"'!$A$3:$T$1000"),3,FALSE),0)</f>
        <v>0</v>
      </c>
      <c r="T179" s="17">
        <f ca="1">_xlfn.IFNA(VLOOKUP($A179,INDIRECT("'W"&amp;T$1&amp;"'!$A$3:$T$1000"),3,FALSE),0)</f>
        <v>4</v>
      </c>
      <c r="U179" s="16">
        <f t="shared" ca="1" si="21"/>
        <v>0</v>
      </c>
      <c r="V179" s="16">
        <f t="shared" ca="1" si="2"/>
        <v>20.100000000000001</v>
      </c>
      <c r="W179" s="16"/>
    </row>
    <row r="180" spans="1:23" x14ac:dyDescent="0.2">
      <c r="A180" s="16" t="s">
        <v>1396</v>
      </c>
      <c r="B180" s="16" t="str">
        <f t="shared" ca="1" si="13"/>
        <v>RB</v>
      </c>
      <c r="C180" s="17">
        <f ca="1">_xlfn.IFNA(VLOOKUP($A180,INDIRECT("'W"&amp;C$1&amp;"'!$A$3:$T$1000"),3,FALSE),0)</f>
        <v>0</v>
      </c>
      <c r="D180" s="17">
        <f ca="1">_xlfn.IFNA(VLOOKUP($A180,INDIRECT("'W"&amp;D$1&amp;"'!$A$3:$T$1000"),3,FALSE),0)</f>
        <v>0</v>
      </c>
      <c r="E180" s="17">
        <f ca="1">_xlfn.IFNA(VLOOKUP($A180,INDIRECT("'W"&amp;E$1&amp;"'!$A$3:$T$1000"),3,FALSE),0)</f>
        <v>0</v>
      </c>
      <c r="F180" s="17">
        <f ca="1">_xlfn.IFNA(VLOOKUP($A180,INDIRECT("'W"&amp;F$1&amp;"'!$A$3:$T$1000"),3,FALSE),0)</f>
        <v>0</v>
      </c>
      <c r="G180" s="17">
        <f ca="1">_xlfn.IFNA(VLOOKUP($A180,INDIRECT("'W"&amp;G$1&amp;"'!$A$3:$T$1000"),3,FALSE),0)</f>
        <v>0</v>
      </c>
      <c r="H180" s="17">
        <f ca="1">_xlfn.IFNA(VLOOKUP($A180,INDIRECT("'W"&amp;H$1&amp;"'!$A$3:$T$1000"),3,FALSE),0)</f>
        <v>2.1</v>
      </c>
      <c r="I180" s="17">
        <f ca="1">_xlfn.IFNA(VLOOKUP($A180,INDIRECT("'W"&amp;I$1&amp;"'!$A$3:$T$1000"),3,FALSE),0)</f>
        <v>0</v>
      </c>
      <c r="J180" s="17">
        <f ca="1">_xlfn.IFNA(VLOOKUP($A180,INDIRECT("'W"&amp;J$1&amp;"'!$A$3:$T$1000"),3,FALSE),0)</f>
        <v>0.30000000000000004</v>
      </c>
      <c r="K180" s="17">
        <f ca="1">_xlfn.IFNA(VLOOKUP($A180,INDIRECT("'W"&amp;K$1&amp;"'!$A$3:$T$1000"),3,FALSE),0)</f>
        <v>0</v>
      </c>
      <c r="L180" s="17">
        <f ca="1">_xlfn.IFNA(VLOOKUP($A180,INDIRECT("'W"&amp;L$1&amp;"'!$A$3:$T$1000"),3,FALSE),0)</f>
        <v>0</v>
      </c>
      <c r="M180" s="17">
        <f ca="1">_xlfn.IFNA(VLOOKUP($A180,INDIRECT("'W"&amp;M$1&amp;"'!$A$3:$T$1000"),3,FALSE),0)</f>
        <v>2.1</v>
      </c>
      <c r="N180" s="17">
        <f ca="1">_xlfn.IFNA(VLOOKUP($A180,INDIRECT("'W"&amp;N$1&amp;"'!$A$3:$T$1000"),3,FALSE),0)</f>
        <v>0.60000000000000009</v>
      </c>
      <c r="O180" s="17">
        <f ca="1">_xlfn.IFNA(VLOOKUP($A180,INDIRECT("'W"&amp;O$1&amp;"'!$A$3:$T$1000"),3,FALSE),0)</f>
        <v>0</v>
      </c>
      <c r="P180" s="17">
        <f ca="1">_xlfn.IFNA(VLOOKUP($A180,INDIRECT("'W"&amp;P$1&amp;"'!$A$3:$T$1000"),3,FALSE),0)</f>
        <v>0</v>
      </c>
      <c r="Q180" s="17">
        <f ca="1">_xlfn.IFNA(VLOOKUP($A180,INDIRECT("'W"&amp;Q$1&amp;"'!$A$3:$T$1000"),3,FALSE),0)</f>
        <v>0</v>
      </c>
      <c r="R180" s="17">
        <f ca="1">_xlfn.IFNA(VLOOKUP($A180,INDIRECT("'W"&amp;R$1&amp;"'!$A$3:$T$1000"),3,FALSE),0)</f>
        <v>2.8</v>
      </c>
      <c r="S180" s="17">
        <f ca="1">_xlfn.IFNA(VLOOKUP($A180,INDIRECT("'W"&amp;S$1&amp;"'!$A$3:$T$1000"),3,FALSE),0)</f>
        <v>7.6</v>
      </c>
      <c r="T180" s="17">
        <f ca="1">_xlfn.IFNA(VLOOKUP($A180,INDIRECT("'W"&amp;T$1&amp;"'!$A$3:$T$1000"),3,FALSE),0)</f>
        <v>3.9000000000000004</v>
      </c>
      <c r="U180" s="16">
        <f ca="1">COUNTIF(C180:T180,"&gt; 9")</f>
        <v>0</v>
      </c>
      <c r="V180" s="16">
        <f t="shared" ca="1" si="2"/>
        <v>19.399999999999999</v>
      </c>
      <c r="W180" s="16"/>
    </row>
    <row r="181" spans="1:23" x14ac:dyDescent="0.2">
      <c r="A181" s="16" t="s">
        <v>1397</v>
      </c>
      <c r="B181" s="16" t="str">
        <f t="shared" ca="1" si="13"/>
        <v>RB</v>
      </c>
      <c r="C181" s="17">
        <f ca="1">_xlfn.IFNA(VLOOKUP($A181,INDIRECT("'W"&amp;C$1&amp;"'!$A$3:$T$1000"),3,FALSE),0)</f>
        <v>0</v>
      </c>
      <c r="D181" s="17">
        <f ca="1">_xlfn.IFNA(VLOOKUP($A181,INDIRECT("'W"&amp;D$1&amp;"'!$A$3:$T$1000"),3,FALSE),0)</f>
        <v>0</v>
      </c>
      <c r="E181" s="17">
        <f ca="1">_xlfn.IFNA(VLOOKUP($A181,INDIRECT("'W"&amp;E$1&amp;"'!$A$3:$T$1000"),3,FALSE),0)</f>
        <v>0</v>
      </c>
      <c r="F181" s="17">
        <f ca="1">_xlfn.IFNA(VLOOKUP($A181,INDIRECT("'W"&amp;F$1&amp;"'!$A$3:$T$1000"),3,FALSE),0)</f>
        <v>6</v>
      </c>
      <c r="G181" s="17">
        <f ca="1">_xlfn.IFNA(VLOOKUP($A181,INDIRECT("'W"&amp;G$1&amp;"'!$A$3:$T$1000"),3,FALSE),0)</f>
        <v>0</v>
      </c>
      <c r="H181" s="17">
        <f ca="1">_xlfn.IFNA(VLOOKUP($A181,INDIRECT("'W"&amp;H$1&amp;"'!$A$3:$T$1000"),3,FALSE),0)</f>
        <v>0</v>
      </c>
      <c r="I181" s="17">
        <f ca="1">_xlfn.IFNA(VLOOKUP($A181,INDIRECT("'W"&amp;I$1&amp;"'!$A$3:$T$1000"),3,FALSE),0)</f>
        <v>0</v>
      </c>
      <c r="J181" s="17">
        <f ca="1">_xlfn.IFNA(VLOOKUP($A181,INDIRECT("'W"&amp;J$1&amp;"'!$A$3:$T$1000"),3,FALSE),0)</f>
        <v>0</v>
      </c>
      <c r="K181" s="17">
        <f ca="1">_xlfn.IFNA(VLOOKUP($A181,INDIRECT("'W"&amp;K$1&amp;"'!$A$3:$T$1000"),3,FALSE),0)</f>
        <v>6.8</v>
      </c>
      <c r="L181" s="17">
        <f ca="1">_xlfn.IFNA(VLOOKUP($A181,INDIRECT("'W"&amp;L$1&amp;"'!$A$3:$T$1000"),3,FALSE),0)</f>
        <v>0</v>
      </c>
      <c r="M181" s="17">
        <f ca="1">_xlfn.IFNA(VLOOKUP($A181,INDIRECT("'W"&amp;M$1&amp;"'!$A$3:$T$1000"),3,FALSE),0)</f>
        <v>1</v>
      </c>
      <c r="N181" s="17">
        <f ca="1">_xlfn.IFNA(VLOOKUP($A181,INDIRECT("'W"&amp;N$1&amp;"'!$A$3:$T$1000"),3,FALSE),0)</f>
        <v>0</v>
      </c>
      <c r="O181" s="17">
        <f ca="1">_xlfn.IFNA(VLOOKUP($A181,INDIRECT("'W"&amp;O$1&amp;"'!$A$3:$T$1000"),3,FALSE),0)</f>
        <v>0</v>
      </c>
      <c r="P181" s="17">
        <f ca="1">_xlfn.IFNA(VLOOKUP($A181,INDIRECT("'W"&amp;P$1&amp;"'!$A$3:$T$1000"),3,FALSE),0)</f>
        <v>0</v>
      </c>
      <c r="Q181" s="17">
        <f ca="1">_xlfn.IFNA(VLOOKUP($A181,INDIRECT("'W"&amp;Q$1&amp;"'!$A$3:$T$1000"),3,FALSE),0)</f>
        <v>0</v>
      </c>
      <c r="R181" s="17">
        <f ca="1">_xlfn.IFNA(VLOOKUP($A181,INDIRECT("'W"&amp;R$1&amp;"'!$A$3:$T$1000"),3,FALSE),0)</f>
        <v>0</v>
      </c>
      <c r="S181" s="17">
        <f ca="1">_xlfn.IFNA(VLOOKUP($A181,INDIRECT("'W"&amp;S$1&amp;"'!$A$3:$T$1000"),3,FALSE),0)</f>
        <v>0</v>
      </c>
      <c r="T181" s="17">
        <f ca="1">_xlfn.IFNA(VLOOKUP($A181,INDIRECT("'W"&amp;T$1&amp;"'!$A$3:$T$1000"),3,FALSE),0)</f>
        <v>1.9000000000000001</v>
      </c>
      <c r="U181" s="16">
        <f t="shared" ref="U181:U184" ca="1" si="22">COUNTIF(C181:T181,"&gt; 15")</f>
        <v>0</v>
      </c>
      <c r="V181" s="16">
        <f t="shared" ca="1" si="2"/>
        <v>15.700000000000001</v>
      </c>
      <c r="W181" s="16"/>
    </row>
    <row r="182" spans="1:23" x14ac:dyDescent="0.2">
      <c r="A182" s="16" t="s">
        <v>1398</v>
      </c>
      <c r="B182" s="16" t="str">
        <f t="shared" ca="1" si="13"/>
        <v>RB</v>
      </c>
      <c r="C182" s="17">
        <f ca="1">_xlfn.IFNA(VLOOKUP($A182,INDIRECT("'W"&amp;C$1&amp;"'!$A$3:$T$1000"),3,FALSE),0)</f>
        <v>0</v>
      </c>
      <c r="D182" s="17">
        <f ca="1">_xlfn.IFNA(VLOOKUP($A182,INDIRECT("'W"&amp;D$1&amp;"'!$A$3:$T$1000"),3,FALSE),0)</f>
        <v>0</v>
      </c>
      <c r="E182" s="17">
        <f ca="1">_xlfn.IFNA(VLOOKUP($A182,INDIRECT("'W"&amp;E$1&amp;"'!$A$3:$T$1000"),3,FALSE),0)</f>
        <v>0</v>
      </c>
      <c r="F182" s="17">
        <f ca="1">_xlfn.IFNA(VLOOKUP($A182,INDIRECT("'W"&amp;F$1&amp;"'!$A$3:$T$1000"),3,FALSE),0)</f>
        <v>0</v>
      </c>
      <c r="G182" s="17">
        <f ca="1">_xlfn.IFNA(VLOOKUP($A182,INDIRECT("'W"&amp;G$1&amp;"'!$A$3:$T$1000"),3,FALSE),0)</f>
        <v>0</v>
      </c>
      <c r="H182" s="17">
        <f ca="1">_xlfn.IFNA(VLOOKUP($A182,INDIRECT("'W"&amp;H$1&amp;"'!$A$3:$T$1000"),3,FALSE),0)</f>
        <v>0</v>
      </c>
      <c r="I182" s="17">
        <f ca="1">_xlfn.IFNA(VLOOKUP($A182,INDIRECT("'W"&amp;I$1&amp;"'!$A$3:$T$1000"),3,FALSE),0)</f>
        <v>1.5</v>
      </c>
      <c r="J182" s="17">
        <f ca="1">_xlfn.IFNA(VLOOKUP($A182,INDIRECT("'W"&amp;J$1&amp;"'!$A$3:$T$1000"),3,FALSE),0)</f>
        <v>-0.30000000000000004</v>
      </c>
      <c r="K182" s="17">
        <f ca="1">_xlfn.IFNA(VLOOKUP($A182,INDIRECT("'W"&amp;K$1&amp;"'!$A$3:$T$1000"),3,FALSE),0)</f>
        <v>0</v>
      </c>
      <c r="L182" s="17">
        <f ca="1">_xlfn.IFNA(VLOOKUP($A182,INDIRECT("'W"&amp;L$1&amp;"'!$A$3:$T$1000"),3,FALSE),0)</f>
        <v>3.4000000000000004</v>
      </c>
      <c r="M182" s="17">
        <f ca="1">_xlfn.IFNA(VLOOKUP($A182,INDIRECT("'W"&amp;M$1&amp;"'!$A$3:$T$1000"),3,FALSE),0)</f>
        <v>0</v>
      </c>
      <c r="N182" s="17">
        <f ca="1">_xlfn.IFNA(VLOOKUP($A182,INDIRECT("'W"&amp;N$1&amp;"'!$A$3:$T$1000"),3,FALSE),0)</f>
        <v>0</v>
      </c>
      <c r="O182" s="17">
        <f ca="1">_xlfn.IFNA(VLOOKUP($A182,INDIRECT("'W"&amp;O$1&amp;"'!$A$3:$T$1000"),3,FALSE),0)</f>
        <v>0.4</v>
      </c>
      <c r="P182" s="17">
        <f ca="1">_xlfn.IFNA(VLOOKUP($A182,INDIRECT("'W"&amp;P$1&amp;"'!$A$3:$T$1000"),3,FALSE),0)</f>
        <v>0</v>
      </c>
      <c r="Q182" s="17">
        <f ca="1">_xlfn.IFNA(VLOOKUP($A182,INDIRECT("'W"&amp;Q$1&amp;"'!$A$3:$T$1000"),3,FALSE),0)</f>
        <v>0</v>
      </c>
      <c r="R182" s="17">
        <f ca="1">_xlfn.IFNA(VLOOKUP($A182,INDIRECT("'W"&amp;R$1&amp;"'!$A$3:$T$1000"),3,FALSE),0)</f>
        <v>0</v>
      </c>
      <c r="S182" s="17">
        <f ca="1">_xlfn.IFNA(VLOOKUP($A182,INDIRECT("'W"&amp;S$1&amp;"'!$A$3:$T$1000"),3,FALSE),0)</f>
        <v>0</v>
      </c>
      <c r="T182" s="17">
        <f ca="1">_xlfn.IFNA(VLOOKUP($A182,INDIRECT("'W"&amp;T$1&amp;"'!$A$3:$T$1000"),3,FALSE),0)</f>
        <v>8.6999999999999993</v>
      </c>
      <c r="U182" s="16">
        <f t="shared" ca="1" si="22"/>
        <v>0</v>
      </c>
      <c r="V182" s="16">
        <f t="shared" ca="1" si="2"/>
        <v>13.7</v>
      </c>
      <c r="W182" s="16"/>
    </row>
    <row r="183" spans="1:23" x14ac:dyDescent="0.2">
      <c r="A183" s="16" t="s">
        <v>1399</v>
      </c>
      <c r="B183" s="16" t="str">
        <f t="shared" ca="1" si="13"/>
        <v>RB</v>
      </c>
      <c r="C183" s="17">
        <f ca="1">_xlfn.IFNA(VLOOKUP($A183,INDIRECT("'W"&amp;C$1&amp;"'!$A$3:$T$1000"),3,FALSE),0)</f>
        <v>0</v>
      </c>
      <c r="D183" s="17">
        <f ca="1">_xlfn.IFNA(VLOOKUP($A183,INDIRECT("'W"&amp;D$1&amp;"'!$A$3:$T$1000"),3,FALSE),0)</f>
        <v>0</v>
      </c>
      <c r="E183" s="17">
        <f ca="1">_xlfn.IFNA(VLOOKUP($A183,INDIRECT("'W"&amp;E$1&amp;"'!$A$3:$T$1000"),3,FALSE),0)</f>
        <v>0</v>
      </c>
      <c r="F183" s="17">
        <f ca="1">_xlfn.IFNA(VLOOKUP($A183,INDIRECT("'W"&amp;F$1&amp;"'!$A$3:$T$1000"),3,FALSE),0)</f>
        <v>0</v>
      </c>
      <c r="G183" s="17">
        <f ca="1">_xlfn.IFNA(VLOOKUP($A183,INDIRECT("'W"&amp;G$1&amp;"'!$A$3:$T$1000"),3,FALSE),0)</f>
        <v>0</v>
      </c>
      <c r="H183" s="17">
        <f ca="1">_xlfn.IFNA(VLOOKUP($A183,INDIRECT("'W"&amp;H$1&amp;"'!$A$3:$T$1000"),3,FALSE),0)</f>
        <v>0</v>
      </c>
      <c r="I183" s="17">
        <f ca="1">_xlfn.IFNA(VLOOKUP($A183,INDIRECT("'W"&amp;I$1&amp;"'!$A$3:$T$1000"),3,FALSE),0)</f>
        <v>0</v>
      </c>
      <c r="J183" s="17">
        <f ca="1">_xlfn.IFNA(VLOOKUP($A183,INDIRECT("'W"&amp;J$1&amp;"'!$A$3:$T$1000"),3,FALSE),0)</f>
        <v>0</v>
      </c>
      <c r="K183" s="17">
        <f ca="1">_xlfn.IFNA(VLOOKUP($A183,INDIRECT("'W"&amp;K$1&amp;"'!$A$3:$T$1000"),3,FALSE),0)</f>
        <v>0.2</v>
      </c>
      <c r="L183" s="17">
        <f ca="1">_xlfn.IFNA(VLOOKUP($A183,INDIRECT("'W"&amp;L$1&amp;"'!$A$3:$T$1000"),3,FALSE),0)</f>
        <v>1</v>
      </c>
      <c r="M183" s="17">
        <f ca="1">_xlfn.IFNA(VLOOKUP($A183,INDIRECT("'W"&amp;M$1&amp;"'!$A$3:$T$1000"),3,FALSE),0)</f>
        <v>0</v>
      </c>
      <c r="N183" s="17">
        <f ca="1">_xlfn.IFNA(VLOOKUP($A183,INDIRECT("'W"&amp;N$1&amp;"'!$A$3:$T$1000"),3,FALSE),0)</f>
        <v>0</v>
      </c>
      <c r="O183" s="17">
        <f ca="1">_xlfn.IFNA(VLOOKUP($A183,INDIRECT("'W"&amp;O$1&amp;"'!$A$3:$T$1000"),3,FALSE),0)</f>
        <v>0</v>
      </c>
      <c r="P183" s="17">
        <f ca="1">_xlfn.IFNA(VLOOKUP($A183,INDIRECT("'W"&amp;P$1&amp;"'!$A$3:$T$1000"),3,FALSE),0)</f>
        <v>0</v>
      </c>
      <c r="Q183" s="17">
        <f ca="1">_xlfn.IFNA(VLOOKUP($A183,INDIRECT("'W"&amp;Q$1&amp;"'!$A$3:$T$1000"),3,FALSE),0)</f>
        <v>1.5</v>
      </c>
      <c r="R183" s="17">
        <f ca="1">_xlfn.IFNA(VLOOKUP($A183,INDIRECT("'W"&amp;R$1&amp;"'!$A$3:$T$1000"),3,FALSE),0)</f>
        <v>6.6</v>
      </c>
      <c r="S183" s="17">
        <f ca="1">_xlfn.IFNA(VLOOKUP($A183,INDIRECT("'W"&amp;S$1&amp;"'!$A$3:$T$1000"),3,FALSE),0)</f>
        <v>1</v>
      </c>
      <c r="T183" s="17">
        <f ca="1">_xlfn.IFNA(VLOOKUP($A183,INDIRECT("'W"&amp;T$1&amp;"'!$A$3:$T$1000"),3,FALSE),0)</f>
        <v>3.2</v>
      </c>
      <c r="U183" s="16">
        <f t="shared" ca="1" si="22"/>
        <v>0</v>
      </c>
      <c r="V183" s="16">
        <f t="shared" ca="1" si="2"/>
        <v>13.5</v>
      </c>
      <c r="W183" s="16"/>
    </row>
    <row r="184" spans="1:23" x14ac:dyDescent="0.2">
      <c r="A184" s="16" t="s">
        <v>1400</v>
      </c>
      <c r="B184" s="16" t="str">
        <f t="shared" ca="1" si="13"/>
        <v>RB</v>
      </c>
      <c r="C184" s="17">
        <f ca="1">_xlfn.IFNA(VLOOKUP($A184,INDIRECT("'W"&amp;C$1&amp;"'!$A$3:$T$1000"),3,FALSE),0)</f>
        <v>0</v>
      </c>
      <c r="D184" s="17">
        <f ca="1">_xlfn.IFNA(VLOOKUP($A184,INDIRECT("'W"&amp;D$1&amp;"'!$A$3:$T$1000"),3,FALSE),0)</f>
        <v>0</v>
      </c>
      <c r="E184" s="17">
        <f ca="1">_xlfn.IFNA(VLOOKUP($A184,INDIRECT("'W"&amp;E$1&amp;"'!$A$3:$T$1000"),3,FALSE),0)</f>
        <v>0</v>
      </c>
      <c r="F184" s="17">
        <f ca="1">_xlfn.IFNA(VLOOKUP($A184,INDIRECT("'W"&amp;F$1&amp;"'!$A$3:$T$1000"),3,FALSE),0)</f>
        <v>0</v>
      </c>
      <c r="G184" s="17">
        <f ca="1">_xlfn.IFNA(VLOOKUP($A184,INDIRECT("'W"&amp;G$1&amp;"'!$A$3:$T$1000"),3,FALSE),0)</f>
        <v>0</v>
      </c>
      <c r="H184" s="17">
        <f ca="1">_xlfn.IFNA(VLOOKUP($A184,INDIRECT("'W"&amp;H$1&amp;"'!$A$3:$T$1000"),3,FALSE),0)</f>
        <v>0.2</v>
      </c>
      <c r="I184" s="17">
        <f ca="1">_xlfn.IFNA(VLOOKUP($A184,INDIRECT("'W"&amp;I$1&amp;"'!$A$3:$T$1000"),3,FALSE),0)</f>
        <v>2.9</v>
      </c>
      <c r="J184" s="17">
        <f ca="1">_xlfn.IFNA(VLOOKUP($A184,INDIRECT("'W"&amp;J$1&amp;"'!$A$3:$T$1000"),3,FALSE),0)</f>
        <v>3.2</v>
      </c>
      <c r="K184" s="17">
        <f ca="1">_xlfn.IFNA(VLOOKUP($A184,INDIRECT("'W"&amp;K$1&amp;"'!$A$3:$T$1000"),3,FALSE),0)</f>
        <v>2.2000000000000002</v>
      </c>
      <c r="L184" s="17">
        <f ca="1">_xlfn.IFNA(VLOOKUP($A184,INDIRECT("'W"&amp;L$1&amp;"'!$A$3:$T$1000"),3,FALSE),0)</f>
        <v>0</v>
      </c>
      <c r="M184" s="17">
        <f ca="1">_xlfn.IFNA(VLOOKUP($A184,INDIRECT("'W"&amp;M$1&amp;"'!$A$3:$T$1000"),3,FALSE),0)</f>
        <v>0</v>
      </c>
      <c r="N184" s="17">
        <f ca="1">_xlfn.IFNA(VLOOKUP($A184,INDIRECT("'W"&amp;N$1&amp;"'!$A$3:$T$1000"),3,FALSE),0)</f>
        <v>1</v>
      </c>
      <c r="O184" s="17">
        <f ca="1">_xlfn.IFNA(VLOOKUP($A184,INDIRECT("'W"&amp;O$1&amp;"'!$A$3:$T$1000"),3,FALSE),0)</f>
        <v>0</v>
      </c>
      <c r="P184" s="17">
        <f ca="1">_xlfn.IFNA(VLOOKUP($A184,INDIRECT("'W"&amp;P$1&amp;"'!$A$3:$T$1000"),3,FALSE),0)</f>
        <v>0</v>
      </c>
      <c r="Q184" s="17">
        <f ca="1">_xlfn.IFNA(VLOOKUP($A184,INDIRECT("'W"&amp;Q$1&amp;"'!$A$3:$T$1000"),3,FALSE),0)</f>
        <v>0</v>
      </c>
      <c r="R184" s="17">
        <f ca="1">_xlfn.IFNA(VLOOKUP($A184,INDIRECT("'W"&amp;R$1&amp;"'!$A$3:$T$1000"),3,FALSE),0)</f>
        <v>0</v>
      </c>
      <c r="S184" s="17">
        <f ca="1">_xlfn.IFNA(VLOOKUP($A184,INDIRECT("'W"&amp;S$1&amp;"'!$A$3:$T$1000"),3,FALSE),0)</f>
        <v>1.7000000000000002</v>
      </c>
      <c r="T184" s="17">
        <f ca="1">_xlfn.IFNA(VLOOKUP($A184,INDIRECT("'W"&amp;T$1&amp;"'!$A$3:$T$1000"),3,FALSE),0)</f>
        <v>1.1000000000000001</v>
      </c>
      <c r="U184" s="16">
        <f t="shared" ca="1" si="22"/>
        <v>0</v>
      </c>
      <c r="V184" s="16">
        <f t="shared" ca="1" si="2"/>
        <v>12.299999999999999</v>
      </c>
      <c r="W184" s="16"/>
    </row>
    <row r="185" spans="1:23" x14ac:dyDescent="0.2">
      <c r="A185" s="16" t="s">
        <v>1401</v>
      </c>
      <c r="B185" s="16" t="str">
        <f t="shared" ca="1" si="13"/>
        <v>RB</v>
      </c>
      <c r="C185" s="17">
        <f ca="1">_xlfn.IFNA(VLOOKUP($A185,INDIRECT("'W"&amp;C$1&amp;"'!$A$3:$T$1000"),3,FALSE),0)</f>
        <v>2</v>
      </c>
      <c r="D185" s="17">
        <f ca="1">_xlfn.IFNA(VLOOKUP($A185,INDIRECT("'W"&amp;D$1&amp;"'!$A$3:$T$1000"),3,FALSE),0)</f>
        <v>0</v>
      </c>
      <c r="E185" s="17">
        <f ca="1">_xlfn.IFNA(VLOOKUP($A185,INDIRECT("'W"&amp;E$1&amp;"'!$A$3:$T$1000"),3,FALSE),0)</f>
        <v>-2</v>
      </c>
      <c r="F185" s="17">
        <f ca="1">_xlfn.IFNA(VLOOKUP($A185,INDIRECT("'W"&amp;F$1&amp;"'!$A$3:$T$1000"),3,FALSE),0)</f>
        <v>0.1</v>
      </c>
      <c r="G185" s="17">
        <f ca="1">_xlfn.IFNA(VLOOKUP($A185,INDIRECT("'W"&amp;G$1&amp;"'!$A$3:$T$1000"),3,FALSE),0)</f>
        <v>4.9000000000000004</v>
      </c>
      <c r="H185" s="17">
        <f ca="1">_xlfn.IFNA(VLOOKUP($A185,INDIRECT("'W"&amp;H$1&amp;"'!$A$3:$T$1000"),3,FALSE),0)</f>
        <v>1.3</v>
      </c>
      <c r="I185" s="17">
        <f ca="1">_xlfn.IFNA(VLOOKUP($A185,INDIRECT("'W"&amp;I$1&amp;"'!$A$3:$T$1000"),3,FALSE),0)</f>
        <v>1.4</v>
      </c>
      <c r="J185" s="17">
        <f ca="1">_xlfn.IFNA(VLOOKUP($A185,INDIRECT("'W"&amp;J$1&amp;"'!$A$3:$T$1000"),3,FALSE),0)</f>
        <v>0.8</v>
      </c>
      <c r="K185" s="17">
        <f ca="1">_xlfn.IFNA(VLOOKUP($A185,INDIRECT("'W"&amp;K$1&amp;"'!$A$3:$T$1000"),3,FALSE),0)</f>
        <v>0</v>
      </c>
      <c r="L185" s="17">
        <f ca="1">_xlfn.IFNA(VLOOKUP($A185,INDIRECT("'W"&amp;L$1&amp;"'!$A$3:$T$1000"),3,FALSE),0)</f>
        <v>0</v>
      </c>
      <c r="M185" s="17">
        <f ca="1">_xlfn.IFNA(VLOOKUP($A185,INDIRECT("'W"&amp;M$1&amp;"'!$A$3:$T$1000"),3,FALSE),0)</f>
        <v>0</v>
      </c>
      <c r="N185" s="17">
        <f ca="1">_xlfn.IFNA(VLOOKUP($A185,INDIRECT("'W"&amp;N$1&amp;"'!$A$3:$T$1000"),3,FALSE),0)</f>
        <v>1.6</v>
      </c>
      <c r="O185" s="17">
        <f ca="1">_xlfn.IFNA(VLOOKUP($A185,INDIRECT("'W"&amp;O$1&amp;"'!$A$3:$T$1000"),3,FALSE),0)</f>
        <v>0</v>
      </c>
      <c r="P185" s="17">
        <f ca="1">_xlfn.IFNA(VLOOKUP($A185,INDIRECT("'W"&amp;P$1&amp;"'!$A$3:$T$1000"),3,FALSE),0)</f>
        <v>0</v>
      </c>
      <c r="Q185" s="17">
        <f ca="1">_xlfn.IFNA(VLOOKUP($A185,INDIRECT("'W"&amp;Q$1&amp;"'!$A$3:$T$1000"),3,FALSE),0)</f>
        <v>0</v>
      </c>
      <c r="R185" s="17">
        <f ca="1">_xlfn.IFNA(VLOOKUP($A185,INDIRECT("'W"&amp;R$1&amp;"'!$A$3:$T$1000"),3,FALSE),0)</f>
        <v>0.7</v>
      </c>
      <c r="S185" s="17">
        <f ca="1">_xlfn.IFNA(VLOOKUP($A185,INDIRECT("'W"&amp;S$1&amp;"'!$A$3:$T$1000"),3,FALSE),0)</f>
        <v>0</v>
      </c>
      <c r="T185" s="17">
        <f ca="1">_xlfn.IFNA(VLOOKUP($A185,INDIRECT("'W"&amp;T$1&amp;"'!$A$3:$T$1000"),3,FALSE),0)</f>
        <v>1.5</v>
      </c>
      <c r="U185" s="16">
        <f ca="1">COUNTIF(C185:T185,"&gt; 9")</f>
        <v>0</v>
      </c>
      <c r="V185" s="16">
        <f t="shared" ca="1" si="2"/>
        <v>12.299999999999999</v>
      </c>
      <c r="W185" s="16"/>
    </row>
    <row r="186" spans="1:23" x14ac:dyDescent="0.2">
      <c r="A186" s="16" t="s">
        <v>1402</v>
      </c>
      <c r="B186" s="16" t="str">
        <f t="shared" ca="1" si="13"/>
        <v>RB</v>
      </c>
      <c r="C186" s="17">
        <f ca="1">_xlfn.IFNA(VLOOKUP($A186,INDIRECT("'W"&amp;C$1&amp;"'!$A$3:$T$1000"),3,FALSE),0)</f>
        <v>0</v>
      </c>
      <c r="D186" s="17">
        <f ca="1">_xlfn.IFNA(VLOOKUP($A186,INDIRECT("'W"&amp;D$1&amp;"'!$A$3:$T$1000"),3,FALSE),0)</f>
        <v>0</v>
      </c>
      <c r="E186" s="17">
        <f ca="1">_xlfn.IFNA(VLOOKUP($A186,INDIRECT("'W"&amp;E$1&amp;"'!$A$3:$T$1000"),3,FALSE),0)</f>
        <v>0</v>
      </c>
      <c r="F186" s="17">
        <f ca="1">_xlfn.IFNA(VLOOKUP($A186,INDIRECT("'W"&amp;F$1&amp;"'!$A$3:$T$1000"),3,FALSE),0)</f>
        <v>0</v>
      </c>
      <c r="G186" s="17">
        <f ca="1">_xlfn.IFNA(VLOOKUP($A186,INDIRECT("'W"&amp;G$1&amp;"'!$A$3:$T$1000"),3,FALSE),0)</f>
        <v>0</v>
      </c>
      <c r="H186" s="17">
        <f ca="1">_xlfn.IFNA(VLOOKUP($A186,INDIRECT("'W"&amp;H$1&amp;"'!$A$3:$T$1000"),3,FALSE),0)</f>
        <v>0</v>
      </c>
      <c r="I186" s="17">
        <f ca="1">_xlfn.IFNA(VLOOKUP($A186,INDIRECT("'W"&amp;I$1&amp;"'!$A$3:$T$1000"),3,FALSE),0)</f>
        <v>0</v>
      </c>
      <c r="J186" s="17">
        <f ca="1">_xlfn.IFNA(VLOOKUP($A186,INDIRECT("'W"&amp;J$1&amp;"'!$A$3:$T$1000"),3,FALSE),0)</f>
        <v>0</v>
      </c>
      <c r="K186" s="17">
        <f ca="1">_xlfn.IFNA(VLOOKUP($A186,INDIRECT("'W"&amp;K$1&amp;"'!$A$3:$T$1000"),3,FALSE),0)</f>
        <v>0</v>
      </c>
      <c r="L186" s="17">
        <f ca="1">_xlfn.IFNA(VLOOKUP($A186,INDIRECT("'W"&amp;L$1&amp;"'!$A$3:$T$1000"),3,FALSE),0)</f>
        <v>0</v>
      </c>
      <c r="M186" s="17">
        <f ca="1">_xlfn.IFNA(VLOOKUP($A186,INDIRECT("'W"&amp;M$1&amp;"'!$A$3:$T$1000"),3,FALSE),0)</f>
        <v>0</v>
      </c>
      <c r="N186" s="17">
        <f ca="1">_xlfn.IFNA(VLOOKUP($A186,INDIRECT("'W"&amp;N$1&amp;"'!$A$3:$T$1000"),3,FALSE),0)</f>
        <v>0</v>
      </c>
      <c r="O186" s="17">
        <f ca="1">_xlfn.IFNA(VLOOKUP($A186,INDIRECT("'W"&amp;O$1&amp;"'!$A$3:$T$1000"),3,FALSE),0)</f>
        <v>0</v>
      </c>
      <c r="P186" s="17">
        <f ca="1">_xlfn.IFNA(VLOOKUP($A186,INDIRECT("'W"&amp;P$1&amp;"'!$A$3:$T$1000"),3,FALSE),0)</f>
        <v>0</v>
      </c>
      <c r="Q186" s="17">
        <f ca="1">_xlfn.IFNA(VLOOKUP($A186,INDIRECT("'W"&amp;Q$1&amp;"'!$A$3:$T$1000"),3,FALSE),0)</f>
        <v>0</v>
      </c>
      <c r="R186" s="17">
        <f ca="1">_xlfn.IFNA(VLOOKUP($A186,INDIRECT("'W"&amp;R$1&amp;"'!$A$3:$T$1000"),3,FALSE),0)</f>
        <v>0</v>
      </c>
      <c r="S186" s="17">
        <f ca="1">_xlfn.IFNA(VLOOKUP($A186,INDIRECT("'W"&amp;S$1&amp;"'!$A$3:$T$1000"),3,FALSE),0)</f>
        <v>0</v>
      </c>
      <c r="T186" s="17">
        <f ca="1">_xlfn.IFNA(VLOOKUP($A186,INDIRECT("'W"&amp;T$1&amp;"'!$A$3:$T$1000"),3,FALSE),0)</f>
        <v>11.5</v>
      </c>
      <c r="U186" s="16">
        <f t="shared" ref="U186:U195" ca="1" si="23">COUNTIF(C186:T186,"&gt; 15")</f>
        <v>0</v>
      </c>
      <c r="V186" s="16">
        <f t="shared" ca="1" si="2"/>
        <v>11.5</v>
      </c>
      <c r="W186" s="16"/>
    </row>
    <row r="187" spans="1:23" x14ac:dyDescent="0.2">
      <c r="A187" s="16" t="s">
        <v>1403</v>
      </c>
      <c r="B187" s="16" t="str">
        <f t="shared" ca="1" si="13"/>
        <v>RB</v>
      </c>
      <c r="C187" s="17">
        <f ca="1">_xlfn.IFNA(VLOOKUP($A187,INDIRECT("'W"&amp;C$1&amp;"'!$A$3:$T$1000"),3,FALSE),0)</f>
        <v>0.10000000000000009</v>
      </c>
      <c r="D187" s="17">
        <f ca="1">_xlfn.IFNA(VLOOKUP($A187,INDIRECT("'W"&amp;D$1&amp;"'!$A$3:$T$1000"),3,FALSE),0)</f>
        <v>0</v>
      </c>
      <c r="E187" s="17">
        <f ca="1">_xlfn.IFNA(VLOOKUP($A187,INDIRECT("'W"&amp;E$1&amp;"'!$A$3:$T$1000"),3,FALSE),0)</f>
        <v>0</v>
      </c>
      <c r="F187" s="17">
        <f ca="1">_xlfn.IFNA(VLOOKUP($A187,INDIRECT("'W"&amp;F$1&amp;"'!$A$3:$T$1000"),3,FALSE),0)</f>
        <v>0</v>
      </c>
      <c r="G187" s="17">
        <f ca="1">_xlfn.IFNA(VLOOKUP($A187,INDIRECT("'W"&amp;G$1&amp;"'!$A$3:$T$1000"),3,FALSE),0)</f>
        <v>7</v>
      </c>
      <c r="H187" s="17">
        <f ca="1">_xlfn.IFNA(VLOOKUP($A187,INDIRECT("'W"&amp;H$1&amp;"'!$A$3:$T$1000"),3,FALSE),0)</f>
        <v>0</v>
      </c>
      <c r="I187" s="17">
        <f ca="1">_xlfn.IFNA(VLOOKUP($A187,INDIRECT("'W"&amp;I$1&amp;"'!$A$3:$T$1000"),3,FALSE),0)</f>
        <v>0</v>
      </c>
      <c r="J187" s="17">
        <f ca="1">_xlfn.IFNA(VLOOKUP($A187,INDIRECT("'W"&amp;J$1&amp;"'!$A$3:$T$1000"),3,FALSE),0)</f>
        <v>0</v>
      </c>
      <c r="K187" s="17">
        <f ca="1">_xlfn.IFNA(VLOOKUP($A187,INDIRECT("'W"&amp;K$1&amp;"'!$A$3:$T$1000"),3,FALSE),0)</f>
        <v>0</v>
      </c>
      <c r="L187" s="17">
        <f ca="1">_xlfn.IFNA(VLOOKUP($A187,INDIRECT("'W"&amp;L$1&amp;"'!$A$3:$T$1000"),3,FALSE),0)</f>
        <v>0</v>
      </c>
      <c r="M187" s="17">
        <f ca="1">_xlfn.IFNA(VLOOKUP($A187,INDIRECT("'W"&amp;M$1&amp;"'!$A$3:$T$1000"),3,FALSE),0)</f>
        <v>0</v>
      </c>
      <c r="N187" s="17">
        <f ca="1">_xlfn.IFNA(VLOOKUP($A187,INDIRECT("'W"&amp;N$1&amp;"'!$A$3:$T$1000"),3,FALSE),0)</f>
        <v>0</v>
      </c>
      <c r="O187" s="17">
        <f ca="1">_xlfn.IFNA(VLOOKUP($A187,INDIRECT("'W"&amp;O$1&amp;"'!$A$3:$T$1000"),3,FALSE),0)</f>
        <v>0</v>
      </c>
      <c r="P187" s="17">
        <f ca="1">_xlfn.IFNA(VLOOKUP($A187,INDIRECT("'W"&amp;P$1&amp;"'!$A$3:$T$1000"),3,FALSE),0)</f>
        <v>0</v>
      </c>
      <c r="Q187" s="17">
        <f ca="1">_xlfn.IFNA(VLOOKUP($A187,INDIRECT("'W"&amp;Q$1&amp;"'!$A$3:$T$1000"),3,FALSE),0)</f>
        <v>0</v>
      </c>
      <c r="R187" s="17">
        <f ca="1">_xlfn.IFNA(VLOOKUP($A187,INDIRECT("'W"&amp;R$1&amp;"'!$A$3:$T$1000"),3,FALSE),0)</f>
        <v>1.4</v>
      </c>
      <c r="S187" s="17">
        <f ca="1">_xlfn.IFNA(VLOOKUP($A187,INDIRECT("'W"&amp;S$1&amp;"'!$A$3:$T$1000"),3,FALSE),0)</f>
        <v>2.5</v>
      </c>
      <c r="T187" s="17">
        <f ca="1">_xlfn.IFNA(VLOOKUP($A187,INDIRECT("'W"&amp;T$1&amp;"'!$A$3:$T$1000"),3,FALSE),0)</f>
        <v>0</v>
      </c>
      <c r="U187" s="16">
        <f t="shared" ca="1" si="23"/>
        <v>0</v>
      </c>
      <c r="V187" s="16">
        <f t="shared" ca="1" si="2"/>
        <v>11</v>
      </c>
      <c r="W187" s="16"/>
    </row>
    <row r="188" spans="1:23" x14ac:dyDescent="0.2">
      <c r="A188" s="16" t="s">
        <v>1404</v>
      </c>
      <c r="B188" s="16" t="str">
        <f t="shared" ca="1" si="13"/>
        <v>RB</v>
      </c>
      <c r="C188" s="17">
        <f ca="1">_xlfn.IFNA(VLOOKUP($A188,INDIRECT("'W"&amp;C$1&amp;"'!$A$3:$T$1000"),3,FALSE),0)</f>
        <v>0.4</v>
      </c>
      <c r="D188" s="17">
        <f ca="1">_xlfn.IFNA(VLOOKUP($A188,INDIRECT("'W"&amp;D$1&amp;"'!$A$3:$T$1000"),3,FALSE),0)</f>
        <v>2.2000000000000002</v>
      </c>
      <c r="E188" s="17">
        <f ca="1">_xlfn.IFNA(VLOOKUP($A188,INDIRECT("'W"&amp;E$1&amp;"'!$A$3:$T$1000"),3,FALSE),0)</f>
        <v>1.8</v>
      </c>
      <c r="F188" s="17">
        <f ca="1">_xlfn.IFNA(VLOOKUP($A188,INDIRECT("'W"&amp;F$1&amp;"'!$A$3:$T$1000"),3,FALSE),0)</f>
        <v>0</v>
      </c>
      <c r="G188" s="17">
        <f ca="1">_xlfn.IFNA(VLOOKUP($A188,INDIRECT("'W"&amp;G$1&amp;"'!$A$3:$T$1000"),3,FALSE),0)</f>
        <v>0</v>
      </c>
      <c r="H188" s="17">
        <f ca="1">_xlfn.IFNA(VLOOKUP($A188,INDIRECT("'W"&amp;H$1&amp;"'!$A$3:$T$1000"),3,FALSE),0)</f>
        <v>0</v>
      </c>
      <c r="I188" s="17">
        <f ca="1">_xlfn.IFNA(VLOOKUP($A188,INDIRECT("'W"&amp;I$1&amp;"'!$A$3:$T$1000"),3,FALSE),0)</f>
        <v>0</v>
      </c>
      <c r="J188" s="17">
        <f ca="1">_xlfn.IFNA(VLOOKUP($A188,INDIRECT("'W"&amp;J$1&amp;"'!$A$3:$T$1000"),3,FALSE),0)</f>
        <v>0</v>
      </c>
      <c r="K188" s="17">
        <f ca="1">_xlfn.IFNA(VLOOKUP($A188,INDIRECT("'W"&amp;K$1&amp;"'!$A$3:$T$1000"),3,FALSE),0)</f>
        <v>0</v>
      </c>
      <c r="L188" s="17">
        <f ca="1">_xlfn.IFNA(VLOOKUP($A188,INDIRECT("'W"&amp;L$1&amp;"'!$A$3:$T$1000"),3,FALSE),0)</f>
        <v>0</v>
      </c>
      <c r="M188" s="17">
        <f ca="1">_xlfn.IFNA(VLOOKUP($A188,INDIRECT("'W"&amp;M$1&amp;"'!$A$3:$T$1000"),3,FALSE),0)</f>
        <v>2.2000000000000002</v>
      </c>
      <c r="N188" s="17">
        <f ca="1">_xlfn.IFNA(VLOOKUP($A188,INDIRECT("'W"&amp;N$1&amp;"'!$A$3:$T$1000"),3,FALSE),0)</f>
        <v>0</v>
      </c>
      <c r="O188" s="17">
        <f ca="1">_xlfn.IFNA(VLOOKUP($A188,INDIRECT("'W"&amp;O$1&amp;"'!$A$3:$T$1000"),3,FALSE),0)</f>
        <v>0</v>
      </c>
      <c r="P188" s="17">
        <f ca="1">_xlfn.IFNA(VLOOKUP($A188,INDIRECT("'W"&amp;P$1&amp;"'!$A$3:$T$1000"),3,FALSE),0)</f>
        <v>0</v>
      </c>
      <c r="Q188" s="17">
        <f ca="1">_xlfn.IFNA(VLOOKUP($A188,INDIRECT("'W"&amp;Q$1&amp;"'!$A$3:$T$1000"),3,FALSE),0)</f>
        <v>0</v>
      </c>
      <c r="R188" s="17">
        <f ca="1">_xlfn.IFNA(VLOOKUP($A188,INDIRECT("'W"&amp;R$1&amp;"'!$A$3:$T$1000"),3,FALSE),0)</f>
        <v>0</v>
      </c>
      <c r="S188" s="17">
        <f ca="1">_xlfn.IFNA(VLOOKUP($A188,INDIRECT("'W"&amp;S$1&amp;"'!$A$3:$T$1000"),3,FALSE),0)</f>
        <v>0</v>
      </c>
      <c r="T188" s="17">
        <f ca="1">_xlfn.IFNA(VLOOKUP($A188,INDIRECT("'W"&amp;T$1&amp;"'!$A$3:$T$1000"),3,FALSE),0)</f>
        <v>3.7</v>
      </c>
      <c r="U188" s="16">
        <f t="shared" ca="1" si="23"/>
        <v>0</v>
      </c>
      <c r="V188" s="16">
        <f t="shared" ca="1" si="2"/>
        <v>10.3</v>
      </c>
      <c r="W188" s="16"/>
    </row>
    <row r="189" spans="1:23" x14ac:dyDescent="0.2">
      <c r="A189" s="16" t="s">
        <v>1405</v>
      </c>
      <c r="B189" s="16" t="str">
        <f t="shared" ca="1" si="13"/>
        <v>RB</v>
      </c>
      <c r="C189" s="17">
        <f ca="1">_xlfn.IFNA(VLOOKUP($A189,INDIRECT("'W"&amp;C$1&amp;"'!$A$3:$T$1000"),3,FALSE),0)</f>
        <v>2.6</v>
      </c>
      <c r="D189" s="17">
        <f ca="1">_xlfn.IFNA(VLOOKUP($A189,INDIRECT("'W"&amp;D$1&amp;"'!$A$3:$T$1000"),3,FALSE),0)</f>
        <v>2.2000000000000002</v>
      </c>
      <c r="E189" s="17">
        <f ca="1">_xlfn.IFNA(VLOOKUP($A189,INDIRECT("'W"&amp;E$1&amp;"'!$A$3:$T$1000"),3,FALSE),0)</f>
        <v>1.4000000000000001</v>
      </c>
      <c r="F189" s="17">
        <f ca="1">_xlfn.IFNA(VLOOKUP($A189,INDIRECT("'W"&amp;F$1&amp;"'!$A$3:$T$1000"),3,FALSE),0)</f>
        <v>0</v>
      </c>
      <c r="G189" s="17">
        <f ca="1">_xlfn.IFNA(VLOOKUP($A189,INDIRECT("'W"&amp;G$1&amp;"'!$A$3:$T$1000"),3,FALSE),0)</f>
        <v>0</v>
      </c>
      <c r="H189" s="17">
        <f ca="1">_xlfn.IFNA(VLOOKUP($A189,INDIRECT("'W"&amp;H$1&amp;"'!$A$3:$T$1000"),3,FALSE),0)</f>
        <v>0</v>
      </c>
      <c r="I189" s="17">
        <f ca="1">_xlfn.IFNA(VLOOKUP($A189,INDIRECT("'W"&amp;I$1&amp;"'!$A$3:$T$1000"),3,FALSE),0)</f>
        <v>0</v>
      </c>
      <c r="J189" s="17">
        <f ca="1">_xlfn.IFNA(VLOOKUP($A189,INDIRECT("'W"&amp;J$1&amp;"'!$A$3:$T$1000"),3,FALSE),0)</f>
        <v>0</v>
      </c>
      <c r="K189" s="17">
        <f ca="1">_xlfn.IFNA(VLOOKUP($A189,INDIRECT("'W"&amp;K$1&amp;"'!$A$3:$T$1000"),3,FALSE),0)</f>
        <v>0</v>
      </c>
      <c r="L189" s="17">
        <f ca="1">_xlfn.IFNA(VLOOKUP($A189,INDIRECT("'W"&amp;L$1&amp;"'!$A$3:$T$1000"),3,FALSE),0)</f>
        <v>0</v>
      </c>
      <c r="M189" s="17">
        <f ca="1">_xlfn.IFNA(VLOOKUP($A189,INDIRECT("'W"&amp;M$1&amp;"'!$A$3:$T$1000"),3,FALSE),0)</f>
        <v>0</v>
      </c>
      <c r="N189" s="17">
        <f ca="1">_xlfn.IFNA(VLOOKUP($A189,INDIRECT("'W"&amp;N$1&amp;"'!$A$3:$T$1000"),3,FALSE),0)</f>
        <v>0</v>
      </c>
      <c r="O189" s="17">
        <f ca="1">_xlfn.IFNA(VLOOKUP($A189,INDIRECT("'W"&amp;O$1&amp;"'!$A$3:$T$1000"),3,FALSE),0)</f>
        <v>0</v>
      </c>
      <c r="P189" s="17">
        <f ca="1">_xlfn.IFNA(VLOOKUP($A189,INDIRECT("'W"&amp;P$1&amp;"'!$A$3:$T$1000"),3,FALSE),0)</f>
        <v>1.6</v>
      </c>
      <c r="Q189" s="17">
        <f ca="1">_xlfn.IFNA(VLOOKUP($A189,INDIRECT("'W"&amp;Q$1&amp;"'!$A$3:$T$1000"),3,FALSE),0)</f>
        <v>0</v>
      </c>
      <c r="R189" s="17">
        <f ca="1">_xlfn.IFNA(VLOOKUP($A189,INDIRECT("'W"&amp;R$1&amp;"'!$A$3:$T$1000"),3,FALSE),0)</f>
        <v>1.2000000000000002</v>
      </c>
      <c r="S189" s="17">
        <f ca="1">_xlfn.IFNA(VLOOKUP($A189,INDIRECT("'W"&amp;S$1&amp;"'!$A$3:$T$1000"),3,FALSE),0)</f>
        <v>0.5</v>
      </c>
      <c r="T189" s="17">
        <f ca="1">_xlfn.IFNA(VLOOKUP($A189,INDIRECT("'W"&amp;T$1&amp;"'!$A$3:$T$1000"),3,FALSE),0)</f>
        <v>-0.4</v>
      </c>
      <c r="U189" s="16">
        <f t="shared" ca="1" si="23"/>
        <v>0</v>
      </c>
      <c r="V189" s="16">
        <f t="shared" ca="1" si="2"/>
        <v>9.1</v>
      </c>
      <c r="W189" s="16"/>
    </row>
    <row r="190" spans="1:23" x14ac:dyDescent="0.2">
      <c r="A190" s="16" t="s">
        <v>1406</v>
      </c>
      <c r="B190" s="16" t="str">
        <f t="shared" ca="1" si="13"/>
        <v>RB</v>
      </c>
      <c r="C190" s="17">
        <f ca="1">_xlfn.IFNA(VLOOKUP($A190,INDIRECT("'W"&amp;C$1&amp;"'!$A$3:$T$1000"),3,FALSE),0)</f>
        <v>0</v>
      </c>
      <c r="D190" s="17">
        <f ca="1">_xlfn.IFNA(VLOOKUP($A190,INDIRECT("'W"&amp;D$1&amp;"'!$A$3:$T$1000"),3,FALSE),0)</f>
        <v>0</v>
      </c>
      <c r="E190" s="17">
        <f ca="1">_xlfn.IFNA(VLOOKUP($A190,INDIRECT("'W"&amp;E$1&amp;"'!$A$3:$T$1000"),3,FALSE),0)</f>
        <v>0</v>
      </c>
      <c r="F190" s="17">
        <f ca="1">_xlfn.IFNA(VLOOKUP($A190,INDIRECT("'W"&amp;F$1&amp;"'!$A$3:$T$1000"),3,FALSE),0)</f>
        <v>0</v>
      </c>
      <c r="G190" s="17">
        <f ca="1">_xlfn.IFNA(VLOOKUP($A190,INDIRECT("'W"&amp;G$1&amp;"'!$A$3:$T$1000"),3,FALSE),0)</f>
        <v>0</v>
      </c>
      <c r="H190" s="17">
        <f ca="1">_xlfn.IFNA(VLOOKUP($A190,INDIRECT("'W"&amp;H$1&amp;"'!$A$3:$T$1000"),3,FALSE),0)</f>
        <v>0</v>
      </c>
      <c r="I190" s="17">
        <f ca="1">_xlfn.IFNA(VLOOKUP($A190,INDIRECT("'W"&amp;I$1&amp;"'!$A$3:$T$1000"),3,FALSE),0)</f>
        <v>0</v>
      </c>
      <c r="J190" s="17">
        <f ca="1">_xlfn.IFNA(VLOOKUP($A190,INDIRECT("'W"&amp;J$1&amp;"'!$A$3:$T$1000"),3,FALSE),0)</f>
        <v>0</v>
      </c>
      <c r="K190" s="17">
        <f ca="1">_xlfn.IFNA(VLOOKUP($A190,INDIRECT("'W"&amp;K$1&amp;"'!$A$3:$T$1000"),3,FALSE),0)</f>
        <v>0</v>
      </c>
      <c r="L190" s="17">
        <f ca="1">_xlfn.IFNA(VLOOKUP($A190,INDIRECT("'W"&amp;L$1&amp;"'!$A$3:$T$1000"),3,FALSE),0)</f>
        <v>0</v>
      </c>
      <c r="M190" s="17">
        <f ca="1">_xlfn.IFNA(VLOOKUP($A190,INDIRECT("'W"&amp;M$1&amp;"'!$A$3:$T$1000"),3,FALSE),0)</f>
        <v>0</v>
      </c>
      <c r="N190" s="17">
        <f ca="1">_xlfn.IFNA(VLOOKUP($A190,INDIRECT("'W"&amp;N$1&amp;"'!$A$3:$T$1000"),3,FALSE),0)</f>
        <v>0</v>
      </c>
      <c r="O190" s="17">
        <f ca="1">_xlfn.IFNA(VLOOKUP($A190,INDIRECT("'W"&amp;O$1&amp;"'!$A$3:$T$1000"),3,FALSE),0)</f>
        <v>0</v>
      </c>
      <c r="P190" s="17">
        <f ca="1">_xlfn.IFNA(VLOOKUP($A190,INDIRECT("'W"&amp;P$1&amp;"'!$A$3:$T$1000"),3,FALSE),0)</f>
        <v>0</v>
      </c>
      <c r="Q190" s="17">
        <f ca="1">_xlfn.IFNA(VLOOKUP($A190,INDIRECT("'W"&amp;Q$1&amp;"'!$A$3:$T$1000"),3,FALSE),0)</f>
        <v>0</v>
      </c>
      <c r="R190" s="17">
        <f ca="1">_xlfn.IFNA(VLOOKUP($A190,INDIRECT("'W"&amp;R$1&amp;"'!$A$3:$T$1000"),3,FALSE),0)</f>
        <v>0</v>
      </c>
      <c r="S190" s="17">
        <f ca="1">_xlfn.IFNA(VLOOKUP($A190,INDIRECT("'W"&amp;S$1&amp;"'!$A$3:$T$1000"),3,FALSE),0)</f>
        <v>4</v>
      </c>
      <c r="T190" s="17">
        <f ca="1">_xlfn.IFNA(VLOOKUP($A190,INDIRECT("'W"&amp;T$1&amp;"'!$A$3:$T$1000"),3,FALSE),0)</f>
        <v>4.5</v>
      </c>
      <c r="U190" s="16">
        <f t="shared" ca="1" si="23"/>
        <v>0</v>
      </c>
      <c r="V190" s="16">
        <f t="shared" ca="1" si="2"/>
        <v>8.5</v>
      </c>
      <c r="W190" s="16"/>
    </row>
    <row r="191" spans="1:23" x14ac:dyDescent="0.2">
      <c r="A191" s="16" t="s">
        <v>1407</v>
      </c>
      <c r="B191" s="16" t="str">
        <f t="shared" ca="1" si="13"/>
        <v>RB</v>
      </c>
      <c r="C191" s="17">
        <f ca="1">_xlfn.IFNA(VLOOKUP($A191,INDIRECT("'W"&amp;C$1&amp;"'!$A$3:$T$1000"),3,FALSE),0)</f>
        <v>0</v>
      </c>
      <c r="D191" s="17">
        <f ca="1">_xlfn.IFNA(VLOOKUP($A191,INDIRECT("'W"&amp;D$1&amp;"'!$A$3:$T$1000"),3,FALSE),0)</f>
        <v>0</v>
      </c>
      <c r="E191" s="17">
        <f ca="1">_xlfn.IFNA(VLOOKUP($A191,INDIRECT("'W"&amp;E$1&amp;"'!$A$3:$T$1000"),3,FALSE),0)</f>
        <v>0</v>
      </c>
      <c r="F191" s="17">
        <f ca="1">_xlfn.IFNA(VLOOKUP($A191,INDIRECT("'W"&amp;F$1&amp;"'!$A$3:$T$1000"),3,FALSE),0)</f>
        <v>0</v>
      </c>
      <c r="G191" s="17">
        <f ca="1">_xlfn.IFNA(VLOOKUP($A191,INDIRECT("'W"&amp;G$1&amp;"'!$A$3:$T$1000"),3,FALSE),0)</f>
        <v>0</v>
      </c>
      <c r="H191" s="17">
        <f ca="1">_xlfn.IFNA(VLOOKUP($A191,INDIRECT("'W"&amp;H$1&amp;"'!$A$3:$T$1000"),3,FALSE),0)</f>
        <v>0</v>
      </c>
      <c r="I191" s="17">
        <f ca="1">_xlfn.IFNA(VLOOKUP($A191,INDIRECT("'W"&amp;I$1&amp;"'!$A$3:$T$1000"),3,FALSE),0)</f>
        <v>0</v>
      </c>
      <c r="J191" s="17">
        <f ca="1">_xlfn.IFNA(VLOOKUP($A191,INDIRECT("'W"&amp;J$1&amp;"'!$A$3:$T$1000"),3,FALSE),0)</f>
        <v>0</v>
      </c>
      <c r="K191" s="17">
        <f ca="1">_xlfn.IFNA(VLOOKUP($A191,INDIRECT("'W"&amp;K$1&amp;"'!$A$3:$T$1000"),3,FALSE),0)</f>
        <v>0</v>
      </c>
      <c r="L191" s="17">
        <f ca="1">_xlfn.IFNA(VLOOKUP($A191,INDIRECT("'W"&amp;L$1&amp;"'!$A$3:$T$1000"),3,FALSE),0)</f>
        <v>0</v>
      </c>
      <c r="M191" s="17">
        <f ca="1">_xlfn.IFNA(VLOOKUP($A191,INDIRECT("'W"&amp;M$1&amp;"'!$A$3:$T$1000"),3,FALSE),0)</f>
        <v>0</v>
      </c>
      <c r="N191" s="17">
        <f ca="1">_xlfn.IFNA(VLOOKUP($A191,INDIRECT("'W"&amp;N$1&amp;"'!$A$3:$T$1000"),3,FALSE),0)</f>
        <v>0</v>
      </c>
      <c r="O191" s="17">
        <f ca="1">_xlfn.IFNA(VLOOKUP($A191,INDIRECT("'W"&amp;O$1&amp;"'!$A$3:$T$1000"),3,FALSE),0)</f>
        <v>0</v>
      </c>
      <c r="P191" s="17">
        <f ca="1">_xlfn.IFNA(VLOOKUP($A191,INDIRECT("'W"&amp;P$1&amp;"'!$A$3:$T$1000"),3,FALSE),0)</f>
        <v>0</v>
      </c>
      <c r="Q191" s="17">
        <f ca="1">_xlfn.IFNA(VLOOKUP($A191,INDIRECT("'W"&amp;Q$1&amp;"'!$A$3:$T$1000"),3,FALSE),0)</f>
        <v>0</v>
      </c>
      <c r="R191" s="17">
        <f ca="1">_xlfn.IFNA(VLOOKUP($A191,INDIRECT("'W"&amp;R$1&amp;"'!$A$3:$T$1000"),3,FALSE),0)</f>
        <v>1.3</v>
      </c>
      <c r="S191" s="17">
        <f ca="1">_xlfn.IFNA(VLOOKUP($A191,INDIRECT("'W"&amp;S$1&amp;"'!$A$3:$T$1000"),3,FALSE),0)</f>
        <v>2</v>
      </c>
      <c r="T191" s="17">
        <f ca="1">_xlfn.IFNA(VLOOKUP($A191,INDIRECT("'W"&amp;T$1&amp;"'!$A$3:$T$1000"),3,FALSE),0)</f>
        <v>4.7</v>
      </c>
      <c r="U191" s="16">
        <f t="shared" ca="1" si="23"/>
        <v>0</v>
      </c>
      <c r="V191" s="16">
        <f t="shared" ca="1" si="2"/>
        <v>8</v>
      </c>
      <c r="W191" s="16"/>
    </row>
    <row r="192" spans="1:23" x14ac:dyDescent="0.2">
      <c r="A192" s="16" t="s">
        <v>1408</v>
      </c>
      <c r="B192" s="16" t="str">
        <f t="shared" ca="1" si="13"/>
        <v>RB</v>
      </c>
      <c r="C192" s="17">
        <f ca="1">_xlfn.IFNA(VLOOKUP($A192,INDIRECT("'W"&amp;C$1&amp;"'!$A$3:$T$1000"),3,FALSE),0)</f>
        <v>0</v>
      </c>
      <c r="D192" s="17">
        <f ca="1">_xlfn.IFNA(VLOOKUP($A192,INDIRECT("'W"&amp;D$1&amp;"'!$A$3:$T$1000"),3,FALSE),0)</f>
        <v>2.3000000000000003</v>
      </c>
      <c r="E192" s="17">
        <f ca="1">_xlfn.IFNA(VLOOKUP($A192,INDIRECT("'W"&amp;E$1&amp;"'!$A$3:$T$1000"),3,FALSE),0)</f>
        <v>7</v>
      </c>
      <c r="F192" s="17">
        <f ca="1">_xlfn.IFNA(VLOOKUP($A192,INDIRECT("'W"&amp;F$1&amp;"'!$A$3:$T$1000"),3,FALSE),0)</f>
        <v>-1.4</v>
      </c>
      <c r="G192" s="17">
        <f ca="1">_xlfn.IFNA(VLOOKUP($A192,INDIRECT("'W"&amp;G$1&amp;"'!$A$3:$T$1000"),3,FALSE),0)</f>
        <v>0</v>
      </c>
      <c r="H192" s="17">
        <f ca="1">_xlfn.IFNA(VLOOKUP($A192,INDIRECT("'W"&amp;H$1&amp;"'!$A$3:$T$1000"),3,FALSE),0)</f>
        <v>0</v>
      </c>
      <c r="I192" s="17">
        <f ca="1">_xlfn.IFNA(VLOOKUP($A192,INDIRECT("'W"&amp;I$1&amp;"'!$A$3:$T$1000"),3,FALSE),0)</f>
        <v>0</v>
      </c>
      <c r="J192" s="17">
        <f ca="1">_xlfn.IFNA(VLOOKUP($A192,INDIRECT("'W"&amp;J$1&amp;"'!$A$3:$T$1000"),3,FALSE),0)</f>
        <v>0</v>
      </c>
      <c r="K192" s="17">
        <f ca="1">_xlfn.IFNA(VLOOKUP($A192,INDIRECT("'W"&amp;K$1&amp;"'!$A$3:$T$1000"),3,FALSE),0)</f>
        <v>0</v>
      </c>
      <c r="L192" s="17">
        <f ca="1">_xlfn.IFNA(VLOOKUP($A192,INDIRECT("'W"&amp;L$1&amp;"'!$A$3:$T$1000"),3,FALSE),0)</f>
        <v>0</v>
      </c>
      <c r="M192" s="17">
        <f ca="1">_xlfn.IFNA(VLOOKUP($A192,INDIRECT("'W"&amp;M$1&amp;"'!$A$3:$T$1000"),3,FALSE),0)</f>
        <v>0</v>
      </c>
      <c r="N192" s="17">
        <f ca="1">_xlfn.IFNA(VLOOKUP($A192,INDIRECT("'W"&amp;N$1&amp;"'!$A$3:$T$1000"),3,FALSE),0)</f>
        <v>0</v>
      </c>
      <c r="O192" s="17">
        <f ca="1">_xlfn.IFNA(VLOOKUP($A192,INDIRECT("'W"&amp;O$1&amp;"'!$A$3:$T$1000"),3,FALSE),0)</f>
        <v>0</v>
      </c>
      <c r="P192" s="17">
        <f ca="1">_xlfn.IFNA(VLOOKUP($A192,INDIRECT("'W"&amp;P$1&amp;"'!$A$3:$T$1000"),3,FALSE),0)</f>
        <v>0</v>
      </c>
      <c r="Q192" s="17">
        <f ca="1">_xlfn.IFNA(VLOOKUP($A192,INDIRECT("'W"&amp;Q$1&amp;"'!$A$3:$T$1000"),3,FALSE),0)</f>
        <v>0</v>
      </c>
      <c r="R192" s="17">
        <f ca="1">_xlfn.IFNA(VLOOKUP($A192,INDIRECT("'W"&amp;R$1&amp;"'!$A$3:$T$1000"),3,FALSE),0)</f>
        <v>0</v>
      </c>
      <c r="S192" s="17">
        <f ca="1">_xlfn.IFNA(VLOOKUP($A192,INDIRECT("'W"&amp;S$1&amp;"'!$A$3:$T$1000"),3,FALSE),0)</f>
        <v>0</v>
      </c>
      <c r="T192" s="17">
        <f ca="1">_xlfn.IFNA(VLOOKUP($A192,INDIRECT("'W"&amp;T$1&amp;"'!$A$3:$T$1000"),3,FALSE),0)</f>
        <v>0</v>
      </c>
      <c r="U192" s="16">
        <f t="shared" ca="1" si="23"/>
        <v>0</v>
      </c>
      <c r="V192" s="16">
        <f t="shared" ca="1" si="2"/>
        <v>7.9</v>
      </c>
      <c r="W192" s="16"/>
    </row>
    <row r="193" spans="1:23" x14ac:dyDescent="0.2">
      <c r="A193" s="16" t="s">
        <v>1409</v>
      </c>
      <c r="B193" s="16" t="str">
        <f t="shared" ca="1" si="13"/>
        <v>RB</v>
      </c>
      <c r="C193" s="17">
        <f ca="1">_xlfn.IFNA(VLOOKUP($A193,INDIRECT("'W"&amp;C$1&amp;"'!$A$3:$T$1000"),3,FALSE),0)</f>
        <v>0</v>
      </c>
      <c r="D193" s="17">
        <f ca="1">_xlfn.IFNA(VLOOKUP($A193,INDIRECT("'W"&amp;D$1&amp;"'!$A$3:$T$1000"),3,FALSE),0)</f>
        <v>2.2000000000000002</v>
      </c>
      <c r="E193" s="17">
        <f ca="1">_xlfn.IFNA(VLOOKUP($A193,INDIRECT("'W"&amp;E$1&amp;"'!$A$3:$T$1000"),3,FALSE),0)</f>
        <v>0</v>
      </c>
      <c r="F193" s="17">
        <f ca="1">_xlfn.IFNA(VLOOKUP($A193,INDIRECT("'W"&amp;F$1&amp;"'!$A$3:$T$1000"),3,FALSE),0)</f>
        <v>0</v>
      </c>
      <c r="G193" s="17">
        <f ca="1">_xlfn.IFNA(VLOOKUP($A193,INDIRECT("'W"&amp;G$1&amp;"'!$A$3:$T$1000"),3,FALSE),0)</f>
        <v>0</v>
      </c>
      <c r="H193" s="17">
        <f ca="1">_xlfn.IFNA(VLOOKUP($A193,INDIRECT("'W"&amp;H$1&amp;"'!$A$3:$T$1000"),3,FALSE),0)</f>
        <v>0.5</v>
      </c>
      <c r="I193" s="17">
        <f ca="1">_xlfn.IFNA(VLOOKUP($A193,INDIRECT("'W"&amp;I$1&amp;"'!$A$3:$T$1000"),3,FALSE),0)</f>
        <v>0</v>
      </c>
      <c r="J193" s="17">
        <f ca="1">_xlfn.IFNA(VLOOKUP($A193,INDIRECT("'W"&amp;J$1&amp;"'!$A$3:$T$1000"),3,FALSE),0)</f>
        <v>0</v>
      </c>
      <c r="K193" s="17">
        <f ca="1">_xlfn.IFNA(VLOOKUP($A193,INDIRECT("'W"&amp;K$1&amp;"'!$A$3:$T$1000"),3,FALSE),0)</f>
        <v>0</v>
      </c>
      <c r="L193" s="17">
        <f ca="1">_xlfn.IFNA(VLOOKUP($A193,INDIRECT("'W"&amp;L$1&amp;"'!$A$3:$T$1000"),3,FALSE),0)</f>
        <v>0</v>
      </c>
      <c r="M193" s="17">
        <f ca="1">_xlfn.IFNA(VLOOKUP($A193,INDIRECT("'W"&amp;M$1&amp;"'!$A$3:$T$1000"),3,FALSE),0)</f>
        <v>0.9</v>
      </c>
      <c r="N193" s="17">
        <f ca="1">_xlfn.IFNA(VLOOKUP($A193,INDIRECT("'W"&amp;N$1&amp;"'!$A$3:$T$1000"),3,FALSE),0)</f>
        <v>0</v>
      </c>
      <c r="O193" s="17">
        <f ca="1">_xlfn.IFNA(VLOOKUP($A193,INDIRECT("'W"&amp;O$1&amp;"'!$A$3:$T$1000"),3,FALSE),0)</f>
        <v>0</v>
      </c>
      <c r="P193" s="17">
        <f ca="1">_xlfn.IFNA(VLOOKUP($A193,INDIRECT("'W"&amp;P$1&amp;"'!$A$3:$T$1000"),3,FALSE),0)</f>
        <v>0</v>
      </c>
      <c r="Q193" s="17">
        <f ca="1">_xlfn.IFNA(VLOOKUP($A193,INDIRECT("'W"&amp;Q$1&amp;"'!$A$3:$T$1000"),3,FALSE),0)</f>
        <v>0</v>
      </c>
      <c r="R193" s="17">
        <f ca="1">_xlfn.IFNA(VLOOKUP($A193,INDIRECT("'W"&amp;R$1&amp;"'!$A$3:$T$1000"),3,FALSE),0)</f>
        <v>3</v>
      </c>
      <c r="S193" s="17">
        <f ca="1">_xlfn.IFNA(VLOOKUP($A193,INDIRECT("'W"&amp;S$1&amp;"'!$A$3:$T$1000"),3,FALSE),0)</f>
        <v>0</v>
      </c>
      <c r="T193" s="17">
        <f ca="1">_xlfn.IFNA(VLOOKUP($A193,INDIRECT("'W"&amp;T$1&amp;"'!$A$3:$T$1000"),3,FALSE),0)</f>
        <v>0</v>
      </c>
      <c r="U193" s="16">
        <f t="shared" ca="1" si="23"/>
        <v>0</v>
      </c>
      <c r="V193" s="16">
        <f t="shared" ca="1" si="2"/>
        <v>6.6</v>
      </c>
      <c r="W193" s="16"/>
    </row>
    <row r="194" spans="1:23" x14ac:dyDescent="0.2">
      <c r="A194" s="16" t="s">
        <v>1410</v>
      </c>
      <c r="B194" s="16" t="str">
        <f t="shared" ref="B194:B257" ca="1" si="24">VLOOKUP(A194,PlayerPosDB,3,FALSE)</f>
        <v>RB</v>
      </c>
      <c r="C194" s="17">
        <f ca="1">_xlfn.IFNA(VLOOKUP($A194,INDIRECT("'W"&amp;C$1&amp;"'!$A$3:$T$1000"),3,FALSE),0)</f>
        <v>0</v>
      </c>
      <c r="D194" s="17">
        <f ca="1">_xlfn.IFNA(VLOOKUP($A194,INDIRECT("'W"&amp;D$1&amp;"'!$A$3:$T$1000"),3,FALSE),0)</f>
        <v>0</v>
      </c>
      <c r="E194" s="17">
        <f ca="1">_xlfn.IFNA(VLOOKUP($A194,INDIRECT("'W"&amp;E$1&amp;"'!$A$3:$T$1000"),3,FALSE),0)</f>
        <v>0</v>
      </c>
      <c r="F194" s="17">
        <f ca="1">_xlfn.IFNA(VLOOKUP($A194,INDIRECT("'W"&amp;F$1&amp;"'!$A$3:$T$1000"),3,FALSE),0)</f>
        <v>0</v>
      </c>
      <c r="G194" s="17">
        <f ca="1">_xlfn.IFNA(VLOOKUP($A194,INDIRECT("'W"&amp;G$1&amp;"'!$A$3:$T$1000"),3,FALSE),0)</f>
        <v>0</v>
      </c>
      <c r="H194" s="17">
        <f ca="1">_xlfn.IFNA(VLOOKUP($A194,INDIRECT("'W"&amp;H$1&amp;"'!$A$3:$T$1000"),3,FALSE),0)</f>
        <v>0</v>
      </c>
      <c r="I194" s="17">
        <f ca="1">_xlfn.IFNA(VLOOKUP($A194,INDIRECT("'W"&amp;I$1&amp;"'!$A$3:$T$1000"),3,FALSE),0)</f>
        <v>0</v>
      </c>
      <c r="J194" s="17">
        <f ca="1">_xlfn.IFNA(VLOOKUP($A194,INDIRECT("'W"&amp;J$1&amp;"'!$A$3:$T$1000"),3,FALSE),0)</f>
        <v>0</v>
      </c>
      <c r="K194" s="17">
        <f ca="1">_xlfn.IFNA(VLOOKUP($A194,INDIRECT("'W"&amp;K$1&amp;"'!$A$3:$T$1000"),3,FALSE),0)</f>
        <v>0</v>
      </c>
      <c r="L194" s="17">
        <f ca="1">_xlfn.IFNA(VLOOKUP($A194,INDIRECT("'W"&amp;L$1&amp;"'!$A$3:$T$1000"),3,FALSE),0)</f>
        <v>0</v>
      </c>
      <c r="M194" s="17">
        <f ca="1">_xlfn.IFNA(VLOOKUP($A194,INDIRECT("'W"&amp;M$1&amp;"'!$A$3:$T$1000"),3,FALSE),0)</f>
        <v>0</v>
      </c>
      <c r="N194" s="17">
        <f ca="1">_xlfn.IFNA(VLOOKUP($A194,INDIRECT("'W"&amp;N$1&amp;"'!$A$3:$T$1000"),3,FALSE),0)</f>
        <v>0</v>
      </c>
      <c r="O194" s="17">
        <f ca="1">_xlfn.IFNA(VLOOKUP($A194,INDIRECT("'W"&amp;O$1&amp;"'!$A$3:$T$1000"),3,FALSE),0)</f>
        <v>0</v>
      </c>
      <c r="P194" s="17">
        <f ca="1">_xlfn.IFNA(VLOOKUP($A194,INDIRECT("'W"&amp;P$1&amp;"'!$A$3:$T$1000"),3,FALSE),0)</f>
        <v>0</v>
      </c>
      <c r="Q194" s="17">
        <f ca="1">_xlfn.IFNA(VLOOKUP($A194,INDIRECT("'W"&amp;Q$1&amp;"'!$A$3:$T$1000"),3,FALSE),0)</f>
        <v>0</v>
      </c>
      <c r="R194" s="17">
        <f ca="1">_xlfn.IFNA(VLOOKUP($A194,INDIRECT("'W"&amp;R$1&amp;"'!$A$3:$T$1000"),3,FALSE),0)</f>
        <v>0</v>
      </c>
      <c r="S194" s="17">
        <f ca="1">_xlfn.IFNA(VLOOKUP($A194,INDIRECT("'W"&amp;S$1&amp;"'!$A$3:$T$1000"),3,FALSE),0)</f>
        <v>5.3000000000000007</v>
      </c>
      <c r="T194" s="17">
        <f ca="1">_xlfn.IFNA(VLOOKUP($A194,INDIRECT("'W"&amp;T$1&amp;"'!$A$3:$T$1000"),3,FALSE),0)</f>
        <v>1</v>
      </c>
      <c r="U194" s="16">
        <f t="shared" ca="1" si="23"/>
        <v>0</v>
      </c>
      <c r="V194" s="16">
        <f t="shared" ca="1" si="2"/>
        <v>6.3000000000000007</v>
      </c>
      <c r="W194" s="16"/>
    </row>
    <row r="195" spans="1:23" x14ac:dyDescent="0.2">
      <c r="A195" s="16" t="s">
        <v>1411</v>
      </c>
      <c r="B195" s="16" t="str">
        <f t="shared" ca="1" si="24"/>
        <v>RB</v>
      </c>
      <c r="C195" s="17">
        <f ca="1">_xlfn.IFNA(VLOOKUP($A195,INDIRECT("'W"&amp;C$1&amp;"'!$A$3:$T$1000"),3,FALSE),0)</f>
        <v>0</v>
      </c>
      <c r="D195" s="17">
        <f ca="1">_xlfn.IFNA(VLOOKUP($A195,INDIRECT("'W"&amp;D$1&amp;"'!$A$3:$T$1000"),3,FALSE),0)</f>
        <v>0</v>
      </c>
      <c r="E195" s="17">
        <f ca="1">_xlfn.IFNA(VLOOKUP($A195,INDIRECT("'W"&amp;E$1&amp;"'!$A$3:$T$1000"),3,FALSE),0)</f>
        <v>0</v>
      </c>
      <c r="F195" s="17">
        <f ca="1">_xlfn.IFNA(VLOOKUP($A195,INDIRECT("'W"&amp;F$1&amp;"'!$A$3:$T$1000"),3,FALSE),0)</f>
        <v>0</v>
      </c>
      <c r="G195" s="17">
        <f ca="1">_xlfn.IFNA(VLOOKUP($A195,INDIRECT("'W"&amp;G$1&amp;"'!$A$3:$T$1000"),3,FALSE),0)</f>
        <v>0</v>
      </c>
      <c r="H195" s="17">
        <f ca="1">_xlfn.IFNA(VLOOKUP($A195,INDIRECT("'W"&amp;H$1&amp;"'!$A$3:$T$1000"),3,FALSE),0)</f>
        <v>0</v>
      </c>
      <c r="I195" s="17">
        <f ca="1">_xlfn.IFNA(VLOOKUP($A195,INDIRECT("'W"&amp;I$1&amp;"'!$A$3:$T$1000"),3,FALSE),0)</f>
        <v>0</v>
      </c>
      <c r="J195" s="17">
        <f ca="1">_xlfn.IFNA(VLOOKUP($A195,INDIRECT("'W"&amp;J$1&amp;"'!$A$3:$T$1000"),3,FALSE),0)</f>
        <v>0</v>
      </c>
      <c r="K195" s="17">
        <f ca="1">_xlfn.IFNA(VLOOKUP($A195,INDIRECT("'W"&amp;K$1&amp;"'!$A$3:$T$1000"),3,FALSE),0)</f>
        <v>0</v>
      </c>
      <c r="L195" s="17">
        <f ca="1">_xlfn.IFNA(VLOOKUP($A195,INDIRECT("'W"&amp;L$1&amp;"'!$A$3:$T$1000"),3,FALSE),0)</f>
        <v>0</v>
      </c>
      <c r="M195" s="17">
        <f ca="1">_xlfn.IFNA(VLOOKUP($A195,INDIRECT("'W"&amp;M$1&amp;"'!$A$3:$T$1000"),3,FALSE),0)</f>
        <v>0</v>
      </c>
      <c r="N195" s="17">
        <f ca="1">_xlfn.IFNA(VLOOKUP($A195,INDIRECT("'W"&amp;N$1&amp;"'!$A$3:$T$1000"),3,FALSE),0)</f>
        <v>0.70000000000000007</v>
      </c>
      <c r="O195" s="17">
        <f ca="1">_xlfn.IFNA(VLOOKUP($A195,INDIRECT("'W"&amp;O$1&amp;"'!$A$3:$T$1000"),3,FALSE),0)</f>
        <v>5.6</v>
      </c>
      <c r="P195" s="17">
        <f ca="1">_xlfn.IFNA(VLOOKUP($A195,INDIRECT("'W"&amp;P$1&amp;"'!$A$3:$T$1000"),3,FALSE),0)</f>
        <v>-0.30000000000000004</v>
      </c>
      <c r="Q195" s="17">
        <f ca="1">_xlfn.IFNA(VLOOKUP($A195,INDIRECT("'W"&amp;Q$1&amp;"'!$A$3:$T$1000"),3,FALSE),0)</f>
        <v>0</v>
      </c>
      <c r="R195" s="17">
        <f ca="1">_xlfn.IFNA(VLOOKUP($A195,INDIRECT("'W"&amp;R$1&amp;"'!$A$3:$T$1000"),3,FALSE),0)</f>
        <v>0</v>
      </c>
      <c r="S195" s="17">
        <f ca="1">_xlfn.IFNA(VLOOKUP($A195,INDIRECT("'W"&amp;S$1&amp;"'!$A$3:$T$1000"),3,FALSE),0)</f>
        <v>0</v>
      </c>
      <c r="T195" s="17">
        <f ca="1">_xlfn.IFNA(VLOOKUP($A195,INDIRECT("'W"&amp;T$1&amp;"'!$A$3:$T$1000"),3,FALSE),0)</f>
        <v>0</v>
      </c>
      <c r="U195" s="16">
        <f t="shared" ca="1" si="23"/>
        <v>0</v>
      </c>
      <c r="V195" s="16">
        <f t="shared" ca="1" si="2"/>
        <v>6</v>
      </c>
      <c r="W195" s="16"/>
    </row>
    <row r="196" spans="1:23" x14ac:dyDescent="0.2">
      <c r="A196" s="16" t="s">
        <v>1412</v>
      </c>
      <c r="B196" s="16" t="str">
        <f t="shared" ca="1" si="24"/>
        <v>RB</v>
      </c>
      <c r="C196" s="17">
        <f ca="1">_xlfn.IFNA(VLOOKUP($A196,INDIRECT("'W"&amp;C$1&amp;"'!$A$3:$T$1000"),3,FALSE),0)</f>
        <v>0.70000000000000007</v>
      </c>
      <c r="D196" s="17">
        <f ca="1">_xlfn.IFNA(VLOOKUP($A196,INDIRECT("'W"&amp;D$1&amp;"'!$A$3:$T$1000"),3,FALSE),0)</f>
        <v>0</v>
      </c>
      <c r="E196" s="17">
        <f ca="1">_xlfn.IFNA(VLOOKUP($A196,INDIRECT("'W"&amp;E$1&amp;"'!$A$3:$T$1000"),3,FALSE),0)</f>
        <v>0</v>
      </c>
      <c r="F196" s="17">
        <f ca="1">_xlfn.IFNA(VLOOKUP($A196,INDIRECT("'W"&amp;F$1&amp;"'!$A$3:$T$1000"),3,FALSE),0)</f>
        <v>0</v>
      </c>
      <c r="G196" s="17">
        <f ca="1">_xlfn.IFNA(VLOOKUP($A196,INDIRECT("'W"&amp;G$1&amp;"'!$A$3:$T$1000"),3,FALSE),0)</f>
        <v>0</v>
      </c>
      <c r="H196" s="17">
        <f ca="1">_xlfn.IFNA(VLOOKUP($A196,INDIRECT("'W"&amp;H$1&amp;"'!$A$3:$T$1000"),3,FALSE),0)</f>
        <v>0</v>
      </c>
      <c r="I196" s="17">
        <f ca="1">_xlfn.IFNA(VLOOKUP($A196,INDIRECT("'W"&amp;I$1&amp;"'!$A$3:$T$1000"),3,FALSE),0)</f>
        <v>0</v>
      </c>
      <c r="J196" s="17">
        <f ca="1">_xlfn.IFNA(VLOOKUP($A196,INDIRECT("'W"&amp;J$1&amp;"'!$A$3:$T$1000"),3,FALSE),0)</f>
        <v>0</v>
      </c>
      <c r="K196" s="17">
        <f ca="1">_xlfn.IFNA(VLOOKUP($A196,INDIRECT("'W"&amp;K$1&amp;"'!$A$3:$T$1000"),3,FALSE),0)</f>
        <v>0</v>
      </c>
      <c r="L196" s="17">
        <f ca="1">_xlfn.IFNA(VLOOKUP($A196,INDIRECT("'W"&amp;L$1&amp;"'!$A$3:$T$1000"),3,FALSE),0)</f>
        <v>0</v>
      </c>
      <c r="M196" s="17">
        <f ca="1">_xlfn.IFNA(VLOOKUP($A196,INDIRECT("'W"&amp;M$1&amp;"'!$A$3:$T$1000"),3,FALSE),0)</f>
        <v>0</v>
      </c>
      <c r="N196" s="17">
        <f ca="1">_xlfn.IFNA(VLOOKUP($A196,INDIRECT("'W"&amp;N$1&amp;"'!$A$3:$T$1000"),3,FALSE),0)</f>
        <v>0</v>
      </c>
      <c r="O196" s="17">
        <f ca="1">_xlfn.IFNA(VLOOKUP($A196,INDIRECT("'W"&amp;O$1&amp;"'!$A$3:$T$1000"),3,FALSE),0)</f>
        <v>0</v>
      </c>
      <c r="P196" s="17">
        <f ca="1">_xlfn.IFNA(VLOOKUP($A196,INDIRECT("'W"&amp;P$1&amp;"'!$A$3:$T$1000"),3,FALSE),0)</f>
        <v>0</v>
      </c>
      <c r="Q196" s="17">
        <f ca="1">_xlfn.IFNA(VLOOKUP($A196,INDIRECT("'W"&amp;Q$1&amp;"'!$A$3:$T$1000"),3,FALSE),0)</f>
        <v>1.4000000000000001</v>
      </c>
      <c r="R196" s="17">
        <f ca="1">_xlfn.IFNA(VLOOKUP($A196,INDIRECT("'W"&amp;R$1&amp;"'!$A$3:$T$1000"),3,FALSE),0)</f>
        <v>0.1</v>
      </c>
      <c r="S196" s="17">
        <f ca="1">_xlfn.IFNA(VLOOKUP($A196,INDIRECT("'W"&amp;S$1&amp;"'!$A$3:$T$1000"),3,FALSE),0)</f>
        <v>1.1000000000000001</v>
      </c>
      <c r="T196" s="17">
        <f ca="1">_xlfn.IFNA(VLOOKUP($A196,INDIRECT("'W"&amp;T$1&amp;"'!$A$3:$T$1000"),3,FALSE),0)</f>
        <v>2.0999999999999996</v>
      </c>
      <c r="U196" s="16">
        <f t="shared" ref="U196:U197" ca="1" si="25">COUNTIF(C196:T196,"&gt; 9")</f>
        <v>0</v>
      </c>
      <c r="V196" s="16">
        <f t="shared" ca="1" si="2"/>
        <v>5.4</v>
      </c>
      <c r="W196" s="16"/>
    </row>
    <row r="197" spans="1:23" x14ac:dyDescent="0.2">
      <c r="A197" s="16" t="s">
        <v>1413</v>
      </c>
      <c r="B197" s="16" t="str">
        <f t="shared" ca="1" si="24"/>
        <v>RB</v>
      </c>
      <c r="C197" s="17">
        <f ca="1">_xlfn.IFNA(VLOOKUP($A197,INDIRECT("'W"&amp;C$1&amp;"'!$A$3:$T$1000"),3,FALSE),0)</f>
        <v>0</v>
      </c>
      <c r="D197" s="17">
        <f ca="1">_xlfn.IFNA(VLOOKUP($A197,INDIRECT("'W"&amp;D$1&amp;"'!$A$3:$T$1000"),3,FALSE),0)</f>
        <v>0</v>
      </c>
      <c r="E197" s="17">
        <f ca="1">_xlfn.IFNA(VLOOKUP($A197,INDIRECT("'W"&amp;E$1&amp;"'!$A$3:$T$1000"),3,FALSE),0)</f>
        <v>1.3</v>
      </c>
      <c r="F197" s="17">
        <f ca="1">_xlfn.IFNA(VLOOKUP($A197,INDIRECT("'W"&amp;F$1&amp;"'!$A$3:$T$1000"),3,FALSE),0)</f>
        <v>1.8</v>
      </c>
      <c r="G197" s="17">
        <f ca="1">_xlfn.IFNA(VLOOKUP($A197,INDIRECT("'W"&amp;G$1&amp;"'!$A$3:$T$1000"),3,FALSE),0)</f>
        <v>0</v>
      </c>
      <c r="H197" s="17">
        <f ca="1">_xlfn.IFNA(VLOOKUP($A197,INDIRECT("'W"&amp;H$1&amp;"'!$A$3:$T$1000"),3,FALSE),0)</f>
        <v>0</v>
      </c>
      <c r="I197" s="17">
        <f ca="1">_xlfn.IFNA(VLOOKUP($A197,INDIRECT("'W"&amp;I$1&amp;"'!$A$3:$T$1000"),3,FALSE),0)</f>
        <v>0</v>
      </c>
      <c r="J197" s="17">
        <f ca="1">_xlfn.IFNA(VLOOKUP($A197,INDIRECT("'W"&amp;J$1&amp;"'!$A$3:$T$1000"),3,FALSE),0)</f>
        <v>0</v>
      </c>
      <c r="K197" s="17">
        <f ca="1">_xlfn.IFNA(VLOOKUP($A197,INDIRECT("'W"&amp;K$1&amp;"'!$A$3:$T$1000"),3,FALSE),0)</f>
        <v>2.3000000000000003</v>
      </c>
      <c r="L197" s="17">
        <f ca="1">_xlfn.IFNA(VLOOKUP($A197,INDIRECT("'W"&amp;L$1&amp;"'!$A$3:$T$1000"),3,FALSE),0)</f>
        <v>0</v>
      </c>
      <c r="M197" s="17">
        <f ca="1">_xlfn.IFNA(VLOOKUP($A197,INDIRECT("'W"&amp;M$1&amp;"'!$A$3:$T$1000"),3,FALSE),0)</f>
        <v>0</v>
      </c>
      <c r="N197" s="17">
        <f ca="1">_xlfn.IFNA(VLOOKUP($A197,INDIRECT("'W"&amp;N$1&amp;"'!$A$3:$T$1000"),3,FALSE),0)</f>
        <v>0</v>
      </c>
      <c r="O197" s="17">
        <f ca="1">_xlfn.IFNA(VLOOKUP($A197,INDIRECT("'W"&amp;O$1&amp;"'!$A$3:$T$1000"),3,FALSE),0)</f>
        <v>0</v>
      </c>
      <c r="P197" s="17">
        <f ca="1">_xlfn.IFNA(VLOOKUP($A197,INDIRECT("'W"&amp;P$1&amp;"'!$A$3:$T$1000"),3,FALSE),0)</f>
        <v>0</v>
      </c>
      <c r="Q197" s="17">
        <f ca="1">_xlfn.IFNA(VLOOKUP($A197,INDIRECT("'W"&amp;Q$1&amp;"'!$A$3:$T$1000"),3,FALSE),0)</f>
        <v>0</v>
      </c>
      <c r="R197" s="17">
        <f ca="1">_xlfn.IFNA(VLOOKUP($A197,INDIRECT("'W"&amp;R$1&amp;"'!$A$3:$T$1000"),3,FALSE),0)</f>
        <v>0</v>
      </c>
      <c r="S197" s="17">
        <f ca="1">_xlfn.IFNA(VLOOKUP($A197,INDIRECT("'W"&amp;S$1&amp;"'!$A$3:$T$1000"),3,FALSE),0)</f>
        <v>0</v>
      </c>
      <c r="T197" s="17">
        <f ca="1">_xlfn.IFNA(VLOOKUP($A197,INDIRECT("'W"&amp;T$1&amp;"'!$A$3:$T$1000"),3,FALSE),0)</f>
        <v>0</v>
      </c>
      <c r="U197" s="16">
        <f t="shared" ca="1" si="25"/>
        <v>0</v>
      </c>
      <c r="V197" s="16">
        <f t="shared" ca="1" si="2"/>
        <v>5.4</v>
      </c>
      <c r="W197" s="16"/>
    </row>
    <row r="198" spans="1:23" x14ac:dyDescent="0.2">
      <c r="A198" s="16" t="s">
        <v>1414</v>
      </c>
      <c r="B198" s="16" t="str">
        <f t="shared" ca="1" si="24"/>
        <v>RB</v>
      </c>
      <c r="C198" s="17">
        <f ca="1">_xlfn.IFNA(VLOOKUP($A198,INDIRECT("'W"&amp;C$1&amp;"'!$A$3:$T$1000"),3,FALSE),0)</f>
        <v>1</v>
      </c>
      <c r="D198" s="17">
        <f ca="1">_xlfn.IFNA(VLOOKUP($A198,INDIRECT("'W"&amp;D$1&amp;"'!$A$3:$T$1000"),3,FALSE),0)</f>
        <v>0.60000000000000009</v>
      </c>
      <c r="E198" s="17">
        <f ca="1">_xlfn.IFNA(VLOOKUP($A198,INDIRECT("'W"&amp;E$1&amp;"'!$A$3:$T$1000"),3,FALSE),0)</f>
        <v>0</v>
      </c>
      <c r="F198" s="17">
        <f ca="1">_xlfn.IFNA(VLOOKUP($A198,INDIRECT("'W"&amp;F$1&amp;"'!$A$3:$T$1000"),3,FALSE),0)</f>
        <v>0</v>
      </c>
      <c r="G198" s="17">
        <f ca="1">_xlfn.IFNA(VLOOKUP($A198,INDIRECT("'W"&amp;G$1&amp;"'!$A$3:$T$1000"),3,FALSE),0)</f>
        <v>0</v>
      </c>
      <c r="H198" s="17">
        <f ca="1">_xlfn.IFNA(VLOOKUP($A198,INDIRECT("'W"&amp;H$1&amp;"'!$A$3:$T$1000"),3,FALSE),0)</f>
        <v>0</v>
      </c>
      <c r="I198" s="17">
        <f ca="1">_xlfn.IFNA(VLOOKUP($A198,INDIRECT("'W"&amp;I$1&amp;"'!$A$3:$T$1000"),3,FALSE),0)</f>
        <v>0</v>
      </c>
      <c r="J198" s="17">
        <f ca="1">_xlfn.IFNA(VLOOKUP($A198,INDIRECT("'W"&amp;J$1&amp;"'!$A$3:$T$1000"),3,FALSE),0)</f>
        <v>0</v>
      </c>
      <c r="K198" s="17">
        <f ca="1">_xlfn.IFNA(VLOOKUP($A198,INDIRECT("'W"&amp;K$1&amp;"'!$A$3:$T$1000"),3,FALSE),0)</f>
        <v>0</v>
      </c>
      <c r="L198" s="17">
        <f ca="1">_xlfn.IFNA(VLOOKUP($A198,INDIRECT("'W"&amp;L$1&amp;"'!$A$3:$T$1000"),3,FALSE),0)</f>
        <v>0</v>
      </c>
      <c r="M198" s="17">
        <f ca="1">_xlfn.IFNA(VLOOKUP($A198,INDIRECT("'W"&amp;M$1&amp;"'!$A$3:$T$1000"),3,FALSE),0)</f>
        <v>0</v>
      </c>
      <c r="N198" s="17">
        <f ca="1">_xlfn.IFNA(VLOOKUP($A198,INDIRECT("'W"&amp;N$1&amp;"'!$A$3:$T$1000"),3,FALSE),0)</f>
        <v>0</v>
      </c>
      <c r="O198" s="17">
        <f ca="1">_xlfn.IFNA(VLOOKUP($A198,INDIRECT("'W"&amp;O$1&amp;"'!$A$3:$T$1000"),3,FALSE),0)</f>
        <v>0</v>
      </c>
      <c r="P198" s="17">
        <f ca="1">_xlfn.IFNA(VLOOKUP($A198,INDIRECT("'W"&amp;P$1&amp;"'!$A$3:$T$1000"),3,FALSE),0)</f>
        <v>2.6</v>
      </c>
      <c r="Q198" s="17">
        <f ca="1">_xlfn.IFNA(VLOOKUP($A198,INDIRECT("'W"&amp;Q$1&amp;"'!$A$3:$T$1000"),3,FALSE),0)</f>
        <v>0.70000000000000007</v>
      </c>
      <c r="R198" s="17">
        <f ca="1">_xlfn.IFNA(VLOOKUP($A198,INDIRECT("'W"&amp;R$1&amp;"'!$A$3:$T$1000"),3,FALSE),0)</f>
        <v>0</v>
      </c>
      <c r="S198" s="17">
        <f ca="1">_xlfn.IFNA(VLOOKUP($A198,INDIRECT("'W"&amp;S$1&amp;"'!$A$3:$T$1000"),3,FALSE),0)</f>
        <v>0</v>
      </c>
      <c r="T198" s="17">
        <f ca="1">_xlfn.IFNA(VLOOKUP($A198,INDIRECT("'W"&amp;T$1&amp;"'!$A$3:$T$1000"),3,FALSE),0)</f>
        <v>0</v>
      </c>
      <c r="U198" s="16">
        <f t="shared" ref="U198:U202" ca="1" si="26">COUNTIF(C198:T198,"&gt; 15")</f>
        <v>0</v>
      </c>
      <c r="V198" s="16">
        <f t="shared" ca="1" si="2"/>
        <v>4.9000000000000004</v>
      </c>
      <c r="W198" s="16"/>
    </row>
    <row r="199" spans="1:23" x14ac:dyDescent="0.2">
      <c r="A199" s="16" t="s">
        <v>1415</v>
      </c>
      <c r="B199" s="16" t="str">
        <f t="shared" ca="1" si="24"/>
        <v>RB</v>
      </c>
      <c r="C199" s="17">
        <f ca="1">_xlfn.IFNA(VLOOKUP($A199,INDIRECT("'W"&amp;C$1&amp;"'!$A$3:$T$1000"),3,FALSE),0)</f>
        <v>0</v>
      </c>
      <c r="D199" s="17">
        <f ca="1">_xlfn.IFNA(VLOOKUP($A199,INDIRECT("'W"&amp;D$1&amp;"'!$A$3:$T$1000"),3,FALSE),0)</f>
        <v>0</v>
      </c>
      <c r="E199" s="17">
        <f ca="1">_xlfn.IFNA(VLOOKUP($A199,INDIRECT("'W"&amp;E$1&amp;"'!$A$3:$T$1000"),3,FALSE),0)</f>
        <v>0</v>
      </c>
      <c r="F199" s="17">
        <f ca="1">_xlfn.IFNA(VLOOKUP($A199,INDIRECT("'W"&amp;F$1&amp;"'!$A$3:$T$1000"),3,FALSE),0)</f>
        <v>1.2000000000000002</v>
      </c>
      <c r="G199" s="17">
        <f ca="1">_xlfn.IFNA(VLOOKUP($A199,INDIRECT("'W"&amp;G$1&amp;"'!$A$3:$T$1000"),3,FALSE),0)</f>
        <v>0</v>
      </c>
      <c r="H199" s="17">
        <f ca="1">_xlfn.IFNA(VLOOKUP($A199,INDIRECT("'W"&amp;H$1&amp;"'!$A$3:$T$1000"),3,FALSE),0)</f>
        <v>0</v>
      </c>
      <c r="I199" s="17">
        <f ca="1">_xlfn.IFNA(VLOOKUP($A199,INDIRECT("'W"&amp;I$1&amp;"'!$A$3:$T$1000"),3,FALSE),0)</f>
        <v>0</v>
      </c>
      <c r="J199" s="17">
        <f ca="1">_xlfn.IFNA(VLOOKUP($A199,INDIRECT("'W"&amp;J$1&amp;"'!$A$3:$T$1000"),3,FALSE),0)</f>
        <v>1.4</v>
      </c>
      <c r="K199" s="17">
        <f ca="1">_xlfn.IFNA(VLOOKUP($A199,INDIRECT("'W"&amp;K$1&amp;"'!$A$3:$T$1000"),3,FALSE),0)</f>
        <v>0</v>
      </c>
      <c r="L199" s="17">
        <f ca="1">_xlfn.IFNA(VLOOKUP($A199,INDIRECT("'W"&amp;L$1&amp;"'!$A$3:$T$1000"),3,FALSE),0)</f>
        <v>0</v>
      </c>
      <c r="M199" s="17">
        <f ca="1">_xlfn.IFNA(VLOOKUP($A199,INDIRECT("'W"&amp;M$1&amp;"'!$A$3:$T$1000"),3,FALSE),0)</f>
        <v>0</v>
      </c>
      <c r="N199" s="17">
        <f ca="1">_xlfn.IFNA(VLOOKUP($A199,INDIRECT("'W"&amp;N$1&amp;"'!$A$3:$T$1000"),3,FALSE),0)</f>
        <v>0</v>
      </c>
      <c r="O199" s="17">
        <f ca="1">_xlfn.IFNA(VLOOKUP($A199,INDIRECT("'W"&amp;O$1&amp;"'!$A$3:$T$1000"),3,FALSE),0)</f>
        <v>0.7</v>
      </c>
      <c r="P199" s="17">
        <f ca="1">_xlfn.IFNA(VLOOKUP($A199,INDIRECT("'W"&amp;P$1&amp;"'!$A$3:$T$1000"),3,FALSE),0)</f>
        <v>0</v>
      </c>
      <c r="Q199" s="17">
        <f ca="1">_xlfn.IFNA(VLOOKUP($A199,INDIRECT("'W"&amp;Q$1&amp;"'!$A$3:$T$1000"),3,FALSE),0)</f>
        <v>0</v>
      </c>
      <c r="R199" s="17">
        <f ca="1">_xlfn.IFNA(VLOOKUP($A199,INDIRECT("'W"&amp;R$1&amp;"'!$A$3:$T$1000"),3,FALSE),0)</f>
        <v>1.5</v>
      </c>
      <c r="S199" s="17">
        <f ca="1">_xlfn.IFNA(VLOOKUP($A199,INDIRECT("'W"&amp;S$1&amp;"'!$A$3:$T$1000"),3,FALSE),0)</f>
        <v>0</v>
      </c>
      <c r="T199" s="17">
        <f ca="1">_xlfn.IFNA(VLOOKUP($A199,INDIRECT("'W"&amp;T$1&amp;"'!$A$3:$T$1000"),3,FALSE),0)</f>
        <v>0</v>
      </c>
      <c r="U199" s="16">
        <f t="shared" ca="1" si="26"/>
        <v>0</v>
      </c>
      <c r="V199" s="16">
        <f t="shared" ca="1" si="2"/>
        <v>4.8</v>
      </c>
      <c r="W199" s="16"/>
    </row>
    <row r="200" spans="1:23" x14ac:dyDescent="0.2">
      <c r="A200" s="16" t="s">
        <v>1416</v>
      </c>
      <c r="B200" s="16" t="str">
        <f t="shared" ca="1" si="24"/>
        <v>RB</v>
      </c>
      <c r="C200" s="17">
        <f ca="1">_xlfn.IFNA(VLOOKUP($A200,INDIRECT("'W"&amp;C$1&amp;"'!$A$3:$T$1000"),3,FALSE),0)</f>
        <v>0</v>
      </c>
      <c r="D200" s="17">
        <f ca="1">_xlfn.IFNA(VLOOKUP($A200,INDIRECT("'W"&amp;D$1&amp;"'!$A$3:$T$1000"),3,FALSE),0)</f>
        <v>0</v>
      </c>
      <c r="E200" s="17">
        <f ca="1">_xlfn.IFNA(VLOOKUP($A200,INDIRECT("'W"&amp;E$1&amp;"'!$A$3:$T$1000"),3,FALSE),0)</f>
        <v>0</v>
      </c>
      <c r="F200" s="17">
        <f ca="1">_xlfn.IFNA(VLOOKUP($A200,INDIRECT("'W"&amp;F$1&amp;"'!$A$3:$T$1000"),3,FALSE),0)</f>
        <v>0</v>
      </c>
      <c r="G200" s="17">
        <f ca="1">_xlfn.IFNA(VLOOKUP($A200,INDIRECT("'W"&amp;G$1&amp;"'!$A$3:$T$1000"),3,FALSE),0)</f>
        <v>0</v>
      </c>
      <c r="H200" s="17">
        <f ca="1">_xlfn.IFNA(VLOOKUP($A200,INDIRECT("'W"&amp;H$1&amp;"'!$A$3:$T$1000"),3,FALSE),0)</f>
        <v>0</v>
      </c>
      <c r="I200" s="17">
        <f ca="1">_xlfn.IFNA(VLOOKUP($A200,INDIRECT("'W"&amp;I$1&amp;"'!$A$3:$T$1000"),3,FALSE),0)</f>
        <v>0</v>
      </c>
      <c r="J200" s="17">
        <f ca="1">_xlfn.IFNA(VLOOKUP($A200,INDIRECT("'W"&amp;J$1&amp;"'!$A$3:$T$1000"),3,FALSE),0)</f>
        <v>0</v>
      </c>
      <c r="K200" s="17">
        <f ca="1">_xlfn.IFNA(VLOOKUP($A200,INDIRECT("'W"&amp;K$1&amp;"'!$A$3:$T$1000"),3,FALSE),0)</f>
        <v>0</v>
      </c>
      <c r="L200" s="17">
        <f ca="1">_xlfn.IFNA(VLOOKUP($A200,INDIRECT("'W"&amp;L$1&amp;"'!$A$3:$T$1000"),3,FALSE),0)</f>
        <v>0</v>
      </c>
      <c r="M200" s="17">
        <f ca="1">_xlfn.IFNA(VLOOKUP($A200,INDIRECT("'W"&amp;M$1&amp;"'!$A$3:$T$1000"),3,FALSE),0)</f>
        <v>0</v>
      </c>
      <c r="N200" s="17">
        <f ca="1">_xlfn.IFNA(VLOOKUP($A200,INDIRECT("'W"&amp;N$1&amp;"'!$A$3:$T$1000"),3,FALSE),0)</f>
        <v>0</v>
      </c>
      <c r="O200" s="17">
        <f ca="1">_xlfn.IFNA(VLOOKUP($A200,INDIRECT("'W"&amp;O$1&amp;"'!$A$3:$T$1000"),3,FALSE),0)</f>
        <v>0</v>
      </c>
      <c r="P200" s="17">
        <f ca="1">_xlfn.IFNA(VLOOKUP($A200,INDIRECT("'W"&amp;P$1&amp;"'!$A$3:$T$1000"),3,FALSE),0)</f>
        <v>0</v>
      </c>
      <c r="Q200" s="17">
        <f ca="1">_xlfn.IFNA(VLOOKUP($A200,INDIRECT("'W"&amp;Q$1&amp;"'!$A$3:$T$1000"),3,FALSE),0)</f>
        <v>0</v>
      </c>
      <c r="R200" s="17">
        <f ca="1">_xlfn.IFNA(VLOOKUP($A200,INDIRECT("'W"&amp;R$1&amp;"'!$A$3:$T$1000"),3,FALSE),0)</f>
        <v>0</v>
      </c>
      <c r="S200" s="17">
        <f ca="1">_xlfn.IFNA(VLOOKUP($A200,INDIRECT("'W"&amp;S$1&amp;"'!$A$3:$T$1000"),3,FALSE),0)</f>
        <v>0</v>
      </c>
      <c r="T200" s="17">
        <f ca="1">_xlfn.IFNA(VLOOKUP($A200,INDIRECT("'W"&amp;T$1&amp;"'!$A$3:$T$1000"),3,FALSE),0)</f>
        <v>4.4000000000000004</v>
      </c>
      <c r="U200" s="16">
        <f t="shared" ca="1" si="26"/>
        <v>0</v>
      </c>
      <c r="V200" s="16">
        <f t="shared" ca="1" si="2"/>
        <v>4.4000000000000004</v>
      </c>
      <c r="W200" s="16"/>
    </row>
    <row r="201" spans="1:23" x14ac:dyDescent="0.2">
      <c r="A201" s="16" t="s">
        <v>1417</v>
      </c>
      <c r="B201" s="16" t="str">
        <f t="shared" ca="1" si="24"/>
        <v>RB</v>
      </c>
      <c r="C201" s="17">
        <f ca="1">_xlfn.IFNA(VLOOKUP($A201,INDIRECT("'W"&amp;C$1&amp;"'!$A$3:$T$1000"),3,FALSE),0)</f>
        <v>0</v>
      </c>
      <c r="D201" s="17">
        <f ca="1">_xlfn.IFNA(VLOOKUP($A201,INDIRECT("'W"&amp;D$1&amp;"'!$A$3:$T$1000"),3,FALSE),0)</f>
        <v>0</v>
      </c>
      <c r="E201" s="17">
        <f ca="1">_xlfn.IFNA(VLOOKUP($A201,INDIRECT("'W"&amp;E$1&amp;"'!$A$3:$T$1000"),3,FALSE),0)</f>
        <v>0</v>
      </c>
      <c r="F201" s="17">
        <f ca="1">_xlfn.IFNA(VLOOKUP($A201,INDIRECT("'W"&amp;F$1&amp;"'!$A$3:$T$1000"),3,FALSE),0)</f>
        <v>0</v>
      </c>
      <c r="G201" s="17">
        <f ca="1">_xlfn.IFNA(VLOOKUP($A201,INDIRECT("'W"&amp;G$1&amp;"'!$A$3:$T$1000"),3,FALSE),0)</f>
        <v>0</v>
      </c>
      <c r="H201" s="17">
        <f ca="1">_xlfn.IFNA(VLOOKUP($A201,INDIRECT("'W"&amp;H$1&amp;"'!$A$3:$T$1000"),3,FALSE),0)</f>
        <v>0</v>
      </c>
      <c r="I201" s="17">
        <f ca="1">_xlfn.IFNA(VLOOKUP($A201,INDIRECT("'W"&amp;I$1&amp;"'!$A$3:$T$1000"),3,FALSE),0)</f>
        <v>0</v>
      </c>
      <c r="J201" s="17">
        <f ca="1">_xlfn.IFNA(VLOOKUP($A201,INDIRECT("'W"&amp;J$1&amp;"'!$A$3:$T$1000"),3,FALSE),0)</f>
        <v>0</v>
      </c>
      <c r="K201" s="17">
        <f ca="1">_xlfn.IFNA(VLOOKUP($A201,INDIRECT("'W"&amp;K$1&amp;"'!$A$3:$T$1000"),3,FALSE),0)</f>
        <v>0</v>
      </c>
      <c r="L201" s="17">
        <f ca="1">_xlfn.IFNA(VLOOKUP($A201,INDIRECT("'W"&amp;L$1&amp;"'!$A$3:$T$1000"),3,FALSE),0)</f>
        <v>0</v>
      </c>
      <c r="M201" s="17">
        <f ca="1">_xlfn.IFNA(VLOOKUP($A201,INDIRECT("'W"&amp;M$1&amp;"'!$A$3:$T$1000"),3,FALSE),0)</f>
        <v>0</v>
      </c>
      <c r="N201" s="17">
        <f ca="1">_xlfn.IFNA(VLOOKUP($A201,INDIRECT("'W"&amp;N$1&amp;"'!$A$3:$T$1000"),3,FALSE),0)</f>
        <v>0</v>
      </c>
      <c r="O201" s="17">
        <f ca="1">_xlfn.IFNA(VLOOKUP($A201,INDIRECT("'W"&amp;O$1&amp;"'!$A$3:$T$1000"),3,FALSE),0)</f>
        <v>0</v>
      </c>
      <c r="P201" s="17">
        <f ca="1">_xlfn.IFNA(VLOOKUP($A201,INDIRECT("'W"&amp;P$1&amp;"'!$A$3:$T$1000"),3,FALSE),0)</f>
        <v>0</v>
      </c>
      <c r="Q201" s="17">
        <f ca="1">_xlfn.IFNA(VLOOKUP($A201,INDIRECT("'W"&amp;Q$1&amp;"'!$A$3:$T$1000"),3,FALSE),0)</f>
        <v>0</v>
      </c>
      <c r="R201" s="17">
        <f ca="1">_xlfn.IFNA(VLOOKUP($A201,INDIRECT("'W"&amp;R$1&amp;"'!$A$3:$T$1000"),3,FALSE),0)</f>
        <v>2.8</v>
      </c>
      <c r="S201" s="17">
        <f ca="1">_xlfn.IFNA(VLOOKUP($A201,INDIRECT("'W"&amp;S$1&amp;"'!$A$3:$T$1000"),3,FALSE),0)</f>
        <v>0.9</v>
      </c>
      <c r="T201" s="17">
        <f ca="1">_xlfn.IFNA(VLOOKUP($A201,INDIRECT("'W"&amp;T$1&amp;"'!$A$3:$T$1000"),3,FALSE),0)</f>
        <v>0</v>
      </c>
      <c r="U201" s="16">
        <f t="shared" ca="1" si="26"/>
        <v>0</v>
      </c>
      <c r="V201" s="16">
        <f t="shared" ca="1" si="2"/>
        <v>3.6999999999999997</v>
      </c>
      <c r="W201" s="16"/>
    </row>
    <row r="202" spans="1:23" x14ac:dyDescent="0.2">
      <c r="A202" s="16" t="s">
        <v>1418</v>
      </c>
      <c r="B202" s="16" t="str">
        <f t="shared" ca="1" si="24"/>
        <v>RB</v>
      </c>
      <c r="C202" s="17">
        <f ca="1">_xlfn.IFNA(VLOOKUP($A202,INDIRECT("'W"&amp;C$1&amp;"'!$A$3:$T$1000"),3,FALSE),0)</f>
        <v>0</v>
      </c>
      <c r="D202" s="17">
        <f ca="1">_xlfn.IFNA(VLOOKUP($A202,INDIRECT("'W"&amp;D$1&amp;"'!$A$3:$T$1000"),3,FALSE),0)</f>
        <v>0</v>
      </c>
      <c r="E202" s="17">
        <f ca="1">_xlfn.IFNA(VLOOKUP($A202,INDIRECT("'W"&amp;E$1&amp;"'!$A$3:$T$1000"),3,FALSE),0)</f>
        <v>0</v>
      </c>
      <c r="F202" s="17">
        <f ca="1">_xlfn.IFNA(VLOOKUP($A202,INDIRECT("'W"&amp;F$1&amp;"'!$A$3:$T$1000"),3,FALSE),0)</f>
        <v>0</v>
      </c>
      <c r="G202" s="17">
        <f ca="1">_xlfn.IFNA(VLOOKUP($A202,INDIRECT("'W"&amp;G$1&amp;"'!$A$3:$T$1000"),3,FALSE),0)</f>
        <v>0</v>
      </c>
      <c r="H202" s="17">
        <f ca="1">_xlfn.IFNA(VLOOKUP($A202,INDIRECT("'W"&amp;H$1&amp;"'!$A$3:$T$1000"),3,FALSE),0)</f>
        <v>0</v>
      </c>
      <c r="I202" s="17">
        <f ca="1">_xlfn.IFNA(VLOOKUP($A202,INDIRECT("'W"&amp;I$1&amp;"'!$A$3:$T$1000"),3,FALSE),0)</f>
        <v>0</v>
      </c>
      <c r="J202" s="17">
        <f ca="1">_xlfn.IFNA(VLOOKUP($A202,INDIRECT("'W"&amp;J$1&amp;"'!$A$3:$T$1000"),3,FALSE),0)</f>
        <v>2.7</v>
      </c>
      <c r="K202" s="17">
        <f ca="1">_xlfn.IFNA(VLOOKUP($A202,INDIRECT("'W"&amp;K$1&amp;"'!$A$3:$T$1000"),3,FALSE),0)</f>
        <v>0.8</v>
      </c>
      <c r="L202" s="17">
        <f ca="1">_xlfn.IFNA(VLOOKUP($A202,INDIRECT("'W"&amp;L$1&amp;"'!$A$3:$T$1000"),3,FALSE),0)</f>
        <v>0</v>
      </c>
      <c r="M202" s="17">
        <f ca="1">_xlfn.IFNA(VLOOKUP($A202,INDIRECT("'W"&amp;M$1&amp;"'!$A$3:$T$1000"),3,FALSE),0)</f>
        <v>0</v>
      </c>
      <c r="N202" s="17">
        <f ca="1">_xlfn.IFNA(VLOOKUP($A202,INDIRECT("'W"&amp;N$1&amp;"'!$A$3:$T$1000"),3,FALSE),0)</f>
        <v>0</v>
      </c>
      <c r="O202" s="17">
        <f ca="1">_xlfn.IFNA(VLOOKUP($A202,INDIRECT("'W"&amp;O$1&amp;"'!$A$3:$T$1000"),3,FALSE),0)</f>
        <v>0</v>
      </c>
      <c r="P202" s="17">
        <f ca="1">_xlfn.IFNA(VLOOKUP($A202,INDIRECT("'W"&amp;P$1&amp;"'!$A$3:$T$1000"),3,FALSE),0)</f>
        <v>0</v>
      </c>
      <c r="Q202" s="17">
        <f ca="1">_xlfn.IFNA(VLOOKUP($A202,INDIRECT("'W"&amp;Q$1&amp;"'!$A$3:$T$1000"),3,FALSE),0)</f>
        <v>0</v>
      </c>
      <c r="R202" s="17">
        <f ca="1">_xlfn.IFNA(VLOOKUP($A202,INDIRECT("'W"&amp;R$1&amp;"'!$A$3:$T$1000"),3,FALSE),0)</f>
        <v>0</v>
      </c>
      <c r="S202" s="17">
        <f ca="1">_xlfn.IFNA(VLOOKUP($A202,INDIRECT("'W"&amp;S$1&amp;"'!$A$3:$T$1000"),3,FALSE),0)</f>
        <v>0</v>
      </c>
      <c r="T202" s="17">
        <f ca="1">_xlfn.IFNA(VLOOKUP($A202,INDIRECT("'W"&amp;T$1&amp;"'!$A$3:$T$1000"),3,FALSE),0)</f>
        <v>0</v>
      </c>
      <c r="U202" s="16">
        <f t="shared" ca="1" si="26"/>
        <v>0</v>
      </c>
      <c r="V202" s="16">
        <f t="shared" ca="1" si="2"/>
        <v>3.5</v>
      </c>
      <c r="W202" s="16"/>
    </row>
    <row r="203" spans="1:23" x14ac:dyDescent="0.2">
      <c r="A203" s="16" t="s">
        <v>1419</v>
      </c>
      <c r="B203" s="16" t="str">
        <f t="shared" ca="1" si="24"/>
        <v>RB</v>
      </c>
      <c r="C203" s="17">
        <f ca="1">_xlfn.IFNA(VLOOKUP($A203,INDIRECT("'W"&amp;C$1&amp;"'!$A$3:$T$1000"),3,FALSE),0)</f>
        <v>0</v>
      </c>
      <c r="D203" s="17">
        <f ca="1">_xlfn.IFNA(VLOOKUP($A203,INDIRECT("'W"&amp;D$1&amp;"'!$A$3:$T$1000"),3,FALSE),0)</f>
        <v>0</v>
      </c>
      <c r="E203" s="17">
        <f ca="1">_xlfn.IFNA(VLOOKUP($A203,INDIRECT("'W"&amp;E$1&amp;"'!$A$3:$T$1000"),3,FALSE),0)</f>
        <v>0</v>
      </c>
      <c r="F203" s="17">
        <f ca="1">_xlfn.IFNA(VLOOKUP($A203,INDIRECT("'W"&amp;F$1&amp;"'!$A$3:$T$1000"),3,FALSE),0)</f>
        <v>0</v>
      </c>
      <c r="G203" s="17">
        <f ca="1">_xlfn.IFNA(VLOOKUP($A203,INDIRECT("'W"&amp;G$1&amp;"'!$A$3:$T$1000"),3,FALSE),0)</f>
        <v>0</v>
      </c>
      <c r="H203" s="17">
        <f ca="1">_xlfn.IFNA(VLOOKUP($A203,INDIRECT("'W"&amp;H$1&amp;"'!$A$3:$T$1000"),3,FALSE),0)</f>
        <v>1.3</v>
      </c>
      <c r="I203" s="17">
        <f ca="1">_xlfn.IFNA(VLOOKUP($A203,INDIRECT("'W"&amp;I$1&amp;"'!$A$3:$T$1000"),3,FALSE),0)</f>
        <v>0</v>
      </c>
      <c r="J203" s="17">
        <f ca="1">_xlfn.IFNA(VLOOKUP($A203,INDIRECT("'W"&amp;J$1&amp;"'!$A$3:$T$1000"),3,FALSE),0)</f>
        <v>0</v>
      </c>
      <c r="K203" s="17">
        <f ca="1">_xlfn.IFNA(VLOOKUP($A203,INDIRECT("'W"&amp;K$1&amp;"'!$A$3:$T$1000"),3,FALSE),0)</f>
        <v>0</v>
      </c>
      <c r="L203" s="17">
        <f ca="1">_xlfn.IFNA(VLOOKUP($A203,INDIRECT("'W"&amp;L$1&amp;"'!$A$3:$T$1000"),3,FALSE),0)</f>
        <v>0</v>
      </c>
      <c r="M203" s="17">
        <f ca="1">_xlfn.IFNA(VLOOKUP($A203,INDIRECT("'W"&amp;M$1&amp;"'!$A$3:$T$1000"),3,FALSE),0)</f>
        <v>0</v>
      </c>
      <c r="N203" s="17">
        <f ca="1">_xlfn.IFNA(VLOOKUP($A203,INDIRECT("'W"&amp;N$1&amp;"'!$A$3:$T$1000"),3,FALSE),0)</f>
        <v>0</v>
      </c>
      <c r="O203" s="17">
        <f ca="1">_xlfn.IFNA(VLOOKUP($A203,INDIRECT("'W"&amp;O$1&amp;"'!$A$3:$T$1000"),3,FALSE),0)</f>
        <v>0</v>
      </c>
      <c r="P203" s="17">
        <f ca="1">_xlfn.IFNA(VLOOKUP($A203,INDIRECT("'W"&amp;P$1&amp;"'!$A$3:$T$1000"),3,FALSE),0)</f>
        <v>0</v>
      </c>
      <c r="Q203" s="17">
        <f ca="1">_xlfn.IFNA(VLOOKUP($A203,INDIRECT("'W"&amp;Q$1&amp;"'!$A$3:$T$1000"),3,FALSE),0)</f>
        <v>0</v>
      </c>
      <c r="R203" s="17">
        <f ca="1">_xlfn.IFNA(VLOOKUP($A203,INDIRECT("'W"&amp;R$1&amp;"'!$A$3:$T$1000"),3,FALSE),0)</f>
        <v>0</v>
      </c>
      <c r="S203" s="17">
        <f ca="1">_xlfn.IFNA(VLOOKUP($A203,INDIRECT("'W"&amp;S$1&amp;"'!$A$3:$T$1000"),3,FALSE),0)</f>
        <v>0</v>
      </c>
      <c r="T203" s="17">
        <f ca="1">_xlfn.IFNA(VLOOKUP($A203,INDIRECT("'W"&amp;T$1&amp;"'!$A$3:$T$1000"),3,FALSE),0)</f>
        <v>2</v>
      </c>
      <c r="U203" s="16">
        <f ca="1">COUNTIF(C203:T203,"&gt; 9")</f>
        <v>0</v>
      </c>
      <c r="V203" s="16">
        <f t="shared" ca="1" si="2"/>
        <v>3.3</v>
      </c>
      <c r="W203" s="16"/>
    </row>
    <row r="204" spans="1:23" x14ac:dyDescent="0.2">
      <c r="A204" s="16" t="s">
        <v>1420</v>
      </c>
      <c r="B204" s="16" t="str">
        <f t="shared" ca="1" si="24"/>
        <v>RB</v>
      </c>
      <c r="C204" s="17">
        <f ca="1">_xlfn.IFNA(VLOOKUP($A204,INDIRECT("'W"&amp;C$1&amp;"'!$A$3:$T$1000"),3,FALSE),0)</f>
        <v>0</v>
      </c>
      <c r="D204" s="17">
        <f ca="1">_xlfn.IFNA(VLOOKUP($A204,INDIRECT("'W"&amp;D$1&amp;"'!$A$3:$T$1000"),3,FALSE),0)</f>
        <v>0</v>
      </c>
      <c r="E204" s="17">
        <f ca="1">_xlfn.IFNA(VLOOKUP($A204,INDIRECT("'W"&amp;E$1&amp;"'!$A$3:$T$1000"),3,FALSE),0)</f>
        <v>0</v>
      </c>
      <c r="F204" s="17">
        <f ca="1">_xlfn.IFNA(VLOOKUP($A204,INDIRECT("'W"&amp;F$1&amp;"'!$A$3:$T$1000"),3,FALSE),0)</f>
        <v>0</v>
      </c>
      <c r="G204" s="17">
        <f ca="1">_xlfn.IFNA(VLOOKUP($A204,INDIRECT("'W"&amp;G$1&amp;"'!$A$3:$T$1000"),3,FALSE),0)</f>
        <v>0</v>
      </c>
      <c r="H204" s="17">
        <f ca="1">_xlfn.IFNA(VLOOKUP($A204,INDIRECT("'W"&amp;H$1&amp;"'!$A$3:$T$1000"),3,FALSE),0)</f>
        <v>0</v>
      </c>
      <c r="I204" s="17">
        <f ca="1">_xlfn.IFNA(VLOOKUP($A204,INDIRECT("'W"&amp;I$1&amp;"'!$A$3:$T$1000"),3,FALSE),0)</f>
        <v>1.7000000000000002</v>
      </c>
      <c r="J204" s="17">
        <f ca="1">_xlfn.IFNA(VLOOKUP($A204,INDIRECT("'W"&amp;J$1&amp;"'!$A$3:$T$1000"),3,FALSE),0)</f>
        <v>0</v>
      </c>
      <c r="K204" s="17">
        <f ca="1">_xlfn.IFNA(VLOOKUP($A204,INDIRECT("'W"&amp;K$1&amp;"'!$A$3:$T$1000"),3,FALSE),0)</f>
        <v>0</v>
      </c>
      <c r="L204" s="17">
        <f ca="1">_xlfn.IFNA(VLOOKUP($A204,INDIRECT("'W"&amp;L$1&amp;"'!$A$3:$T$1000"),3,FALSE),0)</f>
        <v>0</v>
      </c>
      <c r="M204" s="17">
        <f ca="1">_xlfn.IFNA(VLOOKUP($A204,INDIRECT("'W"&amp;M$1&amp;"'!$A$3:$T$1000"),3,FALSE),0)</f>
        <v>1.5</v>
      </c>
      <c r="N204" s="17">
        <f ca="1">_xlfn.IFNA(VLOOKUP($A204,INDIRECT("'W"&amp;N$1&amp;"'!$A$3:$T$1000"),3,FALSE),0)</f>
        <v>0</v>
      </c>
      <c r="O204" s="17">
        <f ca="1">_xlfn.IFNA(VLOOKUP($A204,INDIRECT("'W"&amp;O$1&amp;"'!$A$3:$T$1000"),3,FALSE),0)</f>
        <v>0</v>
      </c>
      <c r="P204" s="17">
        <f ca="1">_xlfn.IFNA(VLOOKUP($A204,INDIRECT("'W"&amp;P$1&amp;"'!$A$3:$T$1000"),3,FALSE),0)</f>
        <v>0</v>
      </c>
      <c r="Q204" s="17">
        <f ca="1">_xlfn.IFNA(VLOOKUP($A204,INDIRECT("'W"&amp;Q$1&amp;"'!$A$3:$T$1000"),3,FALSE),0)</f>
        <v>0</v>
      </c>
      <c r="R204" s="17">
        <f ca="1">_xlfn.IFNA(VLOOKUP($A204,INDIRECT("'W"&amp;R$1&amp;"'!$A$3:$T$1000"),3,FALSE),0)</f>
        <v>0</v>
      </c>
      <c r="S204" s="17">
        <f ca="1">_xlfn.IFNA(VLOOKUP($A204,INDIRECT("'W"&amp;S$1&amp;"'!$A$3:$T$1000"),3,FALSE),0)</f>
        <v>0</v>
      </c>
      <c r="T204" s="17">
        <f ca="1">_xlfn.IFNA(VLOOKUP($A204,INDIRECT("'W"&amp;T$1&amp;"'!$A$3:$T$1000"),3,FALSE),0)</f>
        <v>0</v>
      </c>
      <c r="U204" s="16">
        <f t="shared" ref="U204:U209" ca="1" si="27">COUNTIF(C204:T204,"&gt; 15")</f>
        <v>0</v>
      </c>
      <c r="V204" s="16">
        <f t="shared" ca="1" si="2"/>
        <v>3.2</v>
      </c>
      <c r="W204" s="16"/>
    </row>
    <row r="205" spans="1:23" x14ac:dyDescent="0.2">
      <c r="A205" s="16" t="s">
        <v>1421</v>
      </c>
      <c r="B205" s="16" t="str">
        <f t="shared" ca="1" si="24"/>
        <v>RB</v>
      </c>
      <c r="C205" s="17">
        <f ca="1">_xlfn.IFNA(VLOOKUP($A205,INDIRECT("'W"&amp;C$1&amp;"'!$A$3:$T$1000"),3,FALSE),0)</f>
        <v>0</v>
      </c>
      <c r="D205" s="17">
        <f ca="1">_xlfn.IFNA(VLOOKUP($A205,INDIRECT("'W"&amp;D$1&amp;"'!$A$3:$T$1000"),3,FALSE),0)</f>
        <v>0</v>
      </c>
      <c r="E205" s="17">
        <f ca="1">_xlfn.IFNA(VLOOKUP($A205,INDIRECT("'W"&amp;E$1&amp;"'!$A$3:$T$1000"),3,FALSE),0)</f>
        <v>0</v>
      </c>
      <c r="F205" s="17">
        <f ca="1">_xlfn.IFNA(VLOOKUP($A205,INDIRECT("'W"&amp;F$1&amp;"'!$A$3:$T$1000"),3,FALSE),0)</f>
        <v>0</v>
      </c>
      <c r="G205" s="17">
        <f ca="1">_xlfn.IFNA(VLOOKUP($A205,INDIRECT("'W"&amp;G$1&amp;"'!$A$3:$T$1000"),3,FALSE),0)</f>
        <v>0</v>
      </c>
      <c r="H205" s="17">
        <f ca="1">_xlfn.IFNA(VLOOKUP($A205,INDIRECT("'W"&amp;H$1&amp;"'!$A$3:$T$1000"),3,FALSE),0)</f>
        <v>0</v>
      </c>
      <c r="I205" s="17">
        <f ca="1">_xlfn.IFNA(VLOOKUP($A205,INDIRECT("'W"&amp;I$1&amp;"'!$A$3:$T$1000"),3,FALSE),0)</f>
        <v>0</v>
      </c>
      <c r="J205" s="17">
        <f ca="1">_xlfn.IFNA(VLOOKUP($A205,INDIRECT("'W"&amp;J$1&amp;"'!$A$3:$T$1000"),3,FALSE),0)</f>
        <v>0</v>
      </c>
      <c r="K205" s="17">
        <f ca="1">_xlfn.IFNA(VLOOKUP($A205,INDIRECT("'W"&amp;K$1&amp;"'!$A$3:$T$1000"),3,FALSE),0)</f>
        <v>0</v>
      </c>
      <c r="L205" s="17">
        <f ca="1">_xlfn.IFNA(VLOOKUP($A205,INDIRECT("'W"&amp;L$1&amp;"'!$A$3:$T$1000"),3,FALSE),0)</f>
        <v>0</v>
      </c>
      <c r="M205" s="17">
        <f ca="1">_xlfn.IFNA(VLOOKUP($A205,INDIRECT("'W"&amp;M$1&amp;"'!$A$3:$T$1000"),3,FALSE),0)</f>
        <v>0</v>
      </c>
      <c r="N205" s="17">
        <f ca="1">_xlfn.IFNA(VLOOKUP($A205,INDIRECT("'W"&amp;N$1&amp;"'!$A$3:$T$1000"),3,FALSE),0)</f>
        <v>0</v>
      </c>
      <c r="O205" s="17">
        <f ca="1">_xlfn.IFNA(VLOOKUP($A205,INDIRECT("'W"&amp;O$1&amp;"'!$A$3:$T$1000"),3,FALSE),0)</f>
        <v>0</v>
      </c>
      <c r="P205" s="17">
        <f ca="1">_xlfn.IFNA(VLOOKUP($A205,INDIRECT("'W"&amp;P$1&amp;"'!$A$3:$T$1000"),3,FALSE),0)</f>
        <v>0</v>
      </c>
      <c r="Q205" s="17">
        <f ca="1">_xlfn.IFNA(VLOOKUP($A205,INDIRECT("'W"&amp;Q$1&amp;"'!$A$3:$T$1000"),3,FALSE),0)</f>
        <v>3.2</v>
      </c>
      <c r="R205" s="17">
        <f ca="1">_xlfn.IFNA(VLOOKUP($A205,INDIRECT("'W"&amp;R$1&amp;"'!$A$3:$T$1000"),3,FALSE),0)</f>
        <v>0.2</v>
      </c>
      <c r="S205" s="17">
        <f ca="1">_xlfn.IFNA(VLOOKUP($A205,INDIRECT("'W"&amp;S$1&amp;"'!$A$3:$T$1000"),3,FALSE),0)</f>
        <v>-0.30000000000000004</v>
      </c>
      <c r="T205" s="17">
        <f ca="1">_xlfn.IFNA(VLOOKUP($A205,INDIRECT("'W"&amp;T$1&amp;"'!$A$3:$T$1000"),3,FALSE),0)</f>
        <v>0</v>
      </c>
      <c r="U205" s="16">
        <f t="shared" ca="1" si="27"/>
        <v>0</v>
      </c>
      <c r="V205" s="16">
        <f t="shared" ca="1" si="2"/>
        <v>3.1000000000000005</v>
      </c>
      <c r="W205" s="16"/>
    </row>
    <row r="206" spans="1:23" x14ac:dyDescent="0.2">
      <c r="A206" s="16" t="s">
        <v>1422</v>
      </c>
      <c r="B206" s="16" t="str">
        <f t="shared" ca="1" si="24"/>
        <v>RB</v>
      </c>
      <c r="C206" s="17">
        <f ca="1">_xlfn.IFNA(VLOOKUP($A206,INDIRECT("'W"&amp;C$1&amp;"'!$A$3:$T$1000"),3,FALSE),0)</f>
        <v>0</v>
      </c>
      <c r="D206" s="17">
        <f ca="1">_xlfn.IFNA(VLOOKUP($A206,INDIRECT("'W"&amp;D$1&amp;"'!$A$3:$T$1000"),3,FALSE),0)</f>
        <v>0</v>
      </c>
      <c r="E206" s="17">
        <f ca="1">_xlfn.IFNA(VLOOKUP($A206,INDIRECT("'W"&amp;E$1&amp;"'!$A$3:$T$1000"),3,FALSE),0)</f>
        <v>0</v>
      </c>
      <c r="F206" s="17">
        <f ca="1">_xlfn.IFNA(VLOOKUP($A206,INDIRECT("'W"&amp;F$1&amp;"'!$A$3:$T$1000"),3,FALSE),0)</f>
        <v>0</v>
      </c>
      <c r="G206" s="17">
        <f ca="1">_xlfn.IFNA(VLOOKUP($A206,INDIRECT("'W"&amp;G$1&amp;"'!$A$3:$T$1000"),3,FALSE),0)</f>
        <v>0</v>
      </c>
      <c r="H206" s="17">
        <f ca="1">_xlfn.IFNA(VLOOKUP($A206,INDIRECT("'W"&amp;H$1&amp;"'!$A$3:$T$1000"),3,FALSE),0)</f>
        <v>0</v>
      </c>
      <c r="I206" s="17">
        <f ca="1">_xlfn.IFNA(VLOOKUP($A206,INDIRECT("'W"&amp;I$1&amp;"'!$A$3:$T$1000"),3,FALSE),0)</f>
        <v>0</v>
      </c>
      <c r="J206" s="17">
        <f ca="1">_xlfn.IFNA(VLOOKUP($A206,INDIRECT("'W"&amp;J$1&amp;"'!$A$3:$T$1000"),3,FALSE),0)</f>
        <v>0</v>
      </c>
      <c r="K206" s="17">
        <f ca="1">_xlfn.IFNA(VLOOKUP($A206,INDIRECT("'W"&amp;K$1&amp;"'!$A$3:$T$1000"),3,FALSE),0)</f>
        <v>0</v>
      </c>
      <c r="L206" s="17">
        <f ca="1">_xlfn.IFNA(VLOOKUP($A206,INDIRECT("'W"&amp;L$1&amp;"'!$A$3:$T$1000"),3,FALSE),0)</f>
        <v>0</v>
      </c>
      <c r="M206" s="17">
        <f ca="1">_xlfn.IFNA(VLOOKUP($A206,INDIRECT("'W"&amp;M$1&amp;"'!$A$3:$T$1000"),3,FALSE),0)</f>
        <v>0</v>
      </c>
      <c r="N206" s="17">
        <f ca="1">_xlfn.IFNA(VLOOKUP($A206,INDIRECT("'W"&amp;N$1&amp;"'!$A$3:$T$1000"),3,FALSE),0)</f>
        <v>0</v>
      </c>
      <c r="O206" s="17">
        <f ca="1">_xlfn.IFNA(VLOOKUP($A206,INDIRECT("'W"&amp;O$1&amp;"'!$A$3:$T$1000"),3,FALSE),0)</f>
        <v>0</v>
      </c>
      <c r="P206" s="17">
        <f ca="1">_xlfn.IFNA(VLOOKUP($A206,INDIRECT("'W"&amp;P$1&amp;"'!$A$3:$T$1000"),3,FALSE),0)</f>
        <v>0</v>
      </c>
      <c r="Q206" s="17">
        <f ca="1">_xlfn.IFNA(VLOOKUP($A206,INDIRECT("'W"&amp;Q$1&amp;"'!$A$3:$T$1000"),3,FALSE),0)</f>
        <v>0</v>
      </c>
      <c r="R206" s="17">
        <f ca="1">_xlfn.IFNA(VLOOKUP($A206,INDIRECT("'W"&amp;R$1&amp;"'!$A$3:$T$1000"),3,FALSE),0)</f>
        <v>2.8</v>
      </c>
      <c r="S206" s="17">
        <f ca="1">_xlfn.IFNA(VLOOKUP($A206,INDIRECT("'W"&amp;S$1&amp;"'!$A$3:$T$1000"),3,FALSE),0)</f>
        <v>0</v>
      </c>
      <c r="T206" s="17">
        <f ca="1">_xlfn.IFNA(VLOOKUP($A206,INDIRECT("'W"&amp;T$1&amp;"'!$A$3:$T$1000"),3,FALSE),0)</f>
        <v>0</v>
      </c>
      <c r="U206" s="16">
        <f t="shared" ca="1" si="27"/>
        <v>0</v>
      </c>
      <c r="V206" s="16">
        <f t="shared" ca="1" si="2"/>
        <v>2.8</v>
      </c>
      <c r="W206" s="16"/>
    </row>
    <row r="207" spans="1:23" x14ac:dyDescent="0.2">
      <c r="A207" s="16" t="s">
        <v>1423</v>
      </c>
      <c r="B207" s="16" t="str">
        <f t="shared" ca="1" si="24"/>
        <v>RB</v>
      </c>
      <c r="C207" s="17">
        <f ca="1">_xlfn.IFNA(VLOOKUP($A207,INDIRECT("'W"&amp;C$1&amp;"'!$A$3:$T$1000"),3,FALSE),0)</f>
        <v>0</v>
      </c>
      <c r="D207" s="17">
        <f ca="1">_xlfn.IFNA(VLOOKUP($A207,INDIRECT("'W"&amp;D$1&amp;"'!$A$3:$T$1000"),3,FALSE),0)</f>
        <v>2.2999999999999998</v>
      </c>
      <c r="E207" s="17">
        <f ca="1">_xlfn.IFNA(VLOOKUP($A207,INDIRECT("'W"&amp;E$1&amp;"'!$A$3:$T$1000"),3,FALSE),0)</f>
        <v>0</v>
      </c>
      <c r="F207" s="17">
        <f ca="1">_xlfn.IFNA(VLOOKUP($A207,INDIRECT("'W"&amp;F$1&amp;"'!$A$3:$T$1000"),3,FALSE),0)</f>
        <v>0</v>
      </c>
      <c r="G207" s="17">
        <f ca="1">_xlfn.IFNA(VLOOKUP($A207,INDIRECT("'W"&amp;G$1&amp;"'!$A$3:$T$1000"),3,FALSE),0)</f>
        <v>0</v>
      </c>
      <c r="H207" s="17">
        <f ca="1">_xlfn.IFNA(VLOOKUP($A207,INDIRECT("'W"&amp;H$1&amp;"'!$A$3:$T$1000"),3,FALSE),0)</f>
        <v>0</v>
      </c>
      <c r="I207" s="17">
        <f ca="1">_xlfn.IFNA(VLOOKUP($A207,INDIRECT("'W"&amp;I$1&amp;"'!$A$3:$T$1000"),3,FALSE),0)</f>
        <v>0</v>
      </c>
      <c r="J207" s="17">
        <f ca="1">_xlfn.IFNA(VLOOKUP($A207,INDIRECT("'W"&amp;J$1&amp;"'!$A$3:$T$1000"),3,FALSE),0)</f>
        <v>0</v>
      </c>
      <c r="K207" s="17">
        <f ca="1">_xlfn.IFNA(VLOOKUP($A207,INDIRECT("'W"&amp;K$1&amp;"'!$A$3:$T$1000"),3,FALSE),0)</f>
        <v>0</v>
      </c>
      <c r="L207" s="17">
        <f ca="1">_xlfn.IFNA(VLOOKUP($A207,INDIRECT("'W"&amp;L$1&amp;"'!$A$3:$T$1000"),3,FALSE),0)</f>
        <v>0</v>
      </c>
      <c r="M207" s="17">
        <f ca="1">_xlfn.IFNA(VLOOKUP($A207,INDIRECT("'W"&amp;M$1&amp;"'!$A$3:$T$1000"),3,FALSE),0)</f>
        <v>0</v>
      </c>
      <c r="N207" s="17">
        <f ca="1">_xlfn.IFNA(VLOOKUP($A207,INDIRECT("'W"&amp;N$1&amp;"'!$A$3:$T$1000"),3,FALSE),0)</f>
        <v>0</v>
      </c>
      <c r="O207" s="17">
        <f ca="1">_xlfn.IFNA(VLOOKUP($A207,INDIRECT("'W"&amp;O$1&amp;"'!$A$3:$T$1000"),3,FALSE),0)</f>
        <v>0</v>
      </c>
      <c r="P207" s="17">
        <f ca="1">_xlfn.IFNA(VLOOKUP($A207,INDIRECT("'W"&amp;P$1&amp;"'!$A$3:$T$1000"),3,FALSE),0)</f>
        <v>0</v>
      </c>
      <c r="Q207" s="17">
        <f ca="1">_xlfn.IFNA(VLOOKUP($A207,INDIRECT("'W"&amp;Q$1&amp;"'!$A$3:$T$1000"),3,FALSE),0)</f>
        <v>0</v>
      </c>
      <c r="R207" s="17">
        <f ca="1">_xlfn.IFNA(VLOOKUP($A207,INDIRECT("'W"&amp;R$1&amp;"'!$A$3:$T$1000"),3,FALSE),0)</f>
        <v>0</v>
      </c>
      <c r="S207" s="17">
        <f ca="1">_xlfn.IFNA(VLOOKUP($A207,INDIRECT("'W"&amp;S$1&amp;"'!$A$3:$T$1000"),3,FALSE),0)</f>
        <v>0</v>
      </c>
      <c r="T207" s="17">
        <f ca="1">_xlfn.IFNA(VLOOKUP($A207,INDIRECT("'W"&amp;T$1&amp;"'!$A$3:$T$1000"),3,FALSE),0)</f>
        <v>0</v>
      </c>
      <c r="U207" s="16">
        <f t="shared" ca="1" si="27"/>
        <v>0</v>
      </c>
      <c r="V207" s="16">
        <f t="shared" ca="1" si="2"/>
        <v>2.2999999999999998</v>
      </c>
      <c r="W207" s="16"/>
    </row>
    <row r="208" spans="1:23" x14ac:dyDescent="0.2">
      <c r="A208" s="16" t="s">
        <v>1424</v>
      </c>
      <c r="B208" s="16" t="str">
        <f t="shared" ca="1" si="24"/>
        <v>RB</v>
      </c>
      <c r="C208" s="17">
        <f ca="1">_xlfn.IFNA(VLOOKUP($A208,INDIRECT("'W"&amp;C$1&amp;"'!$A$3:$T$1000"),3,FALSE),0)</f>
        <v>0</v>
      </c>
      <c r="D208" s="17">
        <f ca="1">_xlfn.IFNA(VLOOKUP($A208,INDIRECT("'W"&amp;D$1&amp;"'!$A$3:$T$1000"),3,FALSE),0)</f>
        <v>0</v>
      </c>
      <c r="E208" s="17">
        <f ca="1">_xlfn.IFNA(VLOOKUP($A208,INDIRECT("'W"&amp;E$1&amp;"'!$A$3:$T$1000"),3,FALSE),0)</f>
        <v>0</v>
      </c>
      <c r="F208" s="17">
        <f ca="1">_xlfn.IFNA(VLOOKUP($A208,INDIRECT("'W"&amp;F$1&amp;"'!$A$3:$T$1000"),3,FALSE),0)</f>
        <v>0</v>
      </c>
      <c r="G208" s="17">
        <f ca="1">_xlfn.IFNA(VLOOKUP($A208,INDIRECT("'W"&amp;G$1&amp;"'!$A$3:$T$1000"),3,FALSE),0)</f>
        <v>0.9</v>
      </c>
      <c r="H208" s="17">
        <f ca="1">_xlfn.IFNA(VLOOKUP($A208,INDIRECT("'W"&amp;H$1&amp;"'!$A$3:$T$1000"),3,FALSE),0)</f>
        <v>1.3</v>
      </c>
      <c r="I208" s="17">
        <f ca="1">_xlfn.IFNA(VLOOKUP($A208,INDIRECT("'W"&amp;I$1&amp;"'!$A$3:$T$1000"),3,FALSE),0)</f>
        <v>0</v>
      </c>
      <c r="J208" s="17">
        <f ca="1">_xlfn.IFNA(VLOOKUP($A208,INDIRECT("'W"&amp;J$1&amp;"'!$A$3:$T$1000"),3,FALSE),0)</f>
        <v>0</v>
      </c>
      <c r="K208" s="17">
        <f ca="1">_xlfn.IFNA(VLOOKUP($A208,INDIRECT("'W"&amp;K$1&amp;"'!$A$3:$T$1000"),3,FALSE),0)</f>
        <v>0</v>
      </c>
      <c r="L208" s="17">
        <f ca="1">_xlfn.IFNA(VLOOKUP($A208,INDIRECT("'W"&amp;L$1&amp;"'!$A$3:$T$1000"),3,FALSE),0)</f>
        <v>0</v>
      </c>
      <c r="M208" s="17">
        <f ca="1">_xlfn.IFNA(VLOOKUP($A208,INDIRECT("'W"&amp;M$1&amp;"'!$A$3:$T$1000"),3,FALSE),0)</f>
        <v>0</v>
      </c>
      <c r="N208" s="17">
        <f ca="1">_xlfn.IFNA(VLOOKUP($A208,INDIRECT("'W"&amp;N$1&amp;"'!$A$3:$T$1000"),3,FALSE),0)</f>
        <v>0</v>
      </c>
      <c r="O208" s="17">
        <f ca="1">_xlfn.IFNA(VLOOKUP($A208,INDIRECT("'W"&amp;O$1&amp;"'!$A$3:$T$1000"),3,FALSE),0)</f>
        <v>0</v>
      </c>
      <c r="P208" s="17">
        <f ca="1">_xlfn.IFNA(VLOOKUP($A208,INDIRECT("'W"&amp;P$1&amp;"'!$A$3:$T$1000"),3,FALSE),0)</f>
        <v>0</v>
      </c>
      <c r="Q208" s="17">
        <f ca="1">_xlfn.IFNA(VLOOKUP($A208,INDIRECT("'W"&amp;Q$1&amp;"'!$A$3:$T$1000"),3,FALSE),0)</f>
        <v>0</v>
      </c>
      <c r="R208" s="17">
        <f ca="1">_xlfn.IFNA(VLOOKUP($A208,INDIRECT("'W"&amp;R$1&amp;"'!$A$3:$T$1000"),3,FALSE),0)</f>
        <v>0</v>
      </c>
      <c r="S208" s="17">
        <f ca="1">_xlfn.IFNA(VLOOKUP($A208,INDIRECT("'W"&amp;S$1&amp;"'!$A$3:$T$1000"),3,FALSE),0)</f>
        <v>0</v>
      </c>
      <c r="T208" s="17">
        <f ca="1">_xlfn.IFNA(VLOOKUP($A208,INDIRECT("'W"&amp;T$1&amp;"'!$A$3:$T$1000"),3,FALSE),0)</f>
        <v>0</v>
      </c>
      <c r="U208" s="16">
        <f t="shared" ca="1" si="27"/>
        <v>0</v>
      </c>
      <c r="V208" s="16">
        <f t="shared" ca="1" si="2"/>
        <v>2.2000000000000002</v>
      </c>
      <c r="W208" s="16"/>
    </row>
    <row r="209" spans="1:23" x14ac:dyDescent="0.2">
      <c r="A209" s="16" t="s">
        <v>1425</v>
      </c>
      <c r="B209" s="16" t="str">
        <f t="shared" ca="1" si="24"/>
        <v>RB</v>
      </c>
      <c r="C209" s="17">
        <f ca="1">_xlfn.IFNA(VLOOKUP($A209,INDIRECT("'W"&amp;C$1&amp;"'!$A$3:$T$1000"),3,FALSE),0)</f>
        <v>0</v>
      </c>
      <c r="D209" s="17">
        <f ca="1">_xlfn.IFNA(VLOOKUP($A209,INDIRECT("'W"&amp;D$1&amp;"'!$A$3:$T$1000"),3,FALSE),0)</f>
        <v>0</v>
      </c>
      <c r="E209" s="17">
        <f ca="1">_xlfn.IFNA(VLOOKUP($A209,INDIRECT("'W"&amp;E$1&amp;"'!$A$3:$T$1000"),3,FALSE),0)</f>
        <v>0</v>
      </c>
      <c r="F209" s="17">
        <f ca="1">_xlfn.IFNA(VLOOKUP($A209,INDIRECT("'W"&amp;F$1&amp;"'!$A$3:$T$1000"),3,FALSE),0)</f>
        <v>0.5</v>
      </c>
      <c r="G209" s="17">
        <f ca="1">_xlfn.IFNA(VLOOKUP($A209,INDIRECT("'W"&amp;G$1&amp;"'!$A$3:$T$1000"),3,FALSE),0)</f>
        <v>1.4000000000000001</v>
      </c>
      <c r="H209" s="17">
        <f ca="1">_xlfn.IFNA(VLOOKUP($A209,INDIRECT("'W"&amp;H$1&amp;"'!$A$3:$T$1000"),3,FALSE),0)</f>
        <v>-0.2</v>
      </c>
      <c r="I209" s="17">
        <f ca="1">_xlfn.IFNA(VLOOKUP($A209,INDIRECT("'W"&amp;I$1&amp;"'!$A$3:$T$1000"),3,FALSE),0)</f>
        <v>0</v>
      </c>
      <c r="J209" s="17">
        <f ca="1">_xlfn.IFNA(VLOOKUP($A209,INDIRECT("'W"&amp;J$1&amp;"'!$A$3:$T$1000"),3,FALSE),0)</f>
        <v>0</v>
      </c>
      <c r="K209" s="17">
        <f ca="1">_xlfn.IFNA(VLOOKUP($A209,INDIRECT("'W"&amp;K$1&amp;"'!$A$3:$T$1000"),3,FALSE),0)</f>
        <v>0</v>
      </c>
      <c r="L209" s="17">
        <f ca="1">_xlfn.IFNA(VLOOKUP($A209,INDIRECT("'W"&amp;L$1&amp;"'!$A$3:$T$1000"),3,FALSE),0)</f>
        <v>0</v>
      </c>
      <c r="M209" s="17">
        <f ca="1">_xlfn.IFNA(VLOOKUP($A209,INDIRECT("'W"&amp;M$1&amp;"'!$A$3:$T$1000"),3,FALSE),0)</f>
        <v>0</v>
      </c>
      <c r="N209" s="17">
        <f ca="1">_xlfn.IFNA(VLOOKUP($A209,INDIRECT("'W"&amp;N$1&amp;"'!$A$3:$T$1000"),3,FALSE),0)</f>
        <v>0</v>
      </c>
      <c r="O209" s="17">
        <f ca="1">_xlfn.IFNA(VLOOKUP($A209,INDIRECT("'W"&amp;O$1&amp;"'!$A$3:$T$1000"),3,FALSE),0)</f>
        <v>0</v>
      </c>
      <c r="P209" s="17">
        <f ca="1">_xlfn.IFNA(VLOOKUP($A209,INDIRECT("'W"&amp;P$1&amp;"'!$A$3:$T$1000"),3,FALSE),0)</f>
        <v>0</v>
      </c>
      <c r="Q209" s="17">
        <f ca="1">_xlfn.IFNA(VLOOKUP($A209,INDIRECT("'W"&amp;Q$1&amp;"'!$A$3:$T$1000"),3,FALSE),0)</f>
        <v>0</v>
      </c>
      <c r="R209" s="17">
        <f ca="1">_xlfn.IFNA(VLOOKUP($A209,INDIRECT("'W"&amp;R$1&amp;"'!$A$3:$T$1000"),3,FALSE),0)</f>
        <v>0</v>
      </c>
      <c r="S209" s="17">
        <f ca="1">_xlfn.IFNA(VLOOKUP($A209,INDIRECT("'W"&amp;S$1&amp;"'!$A$3:$T$1000"),3,FALSE),0)</f>
        <v>0</v>
      </c>
      <c r="T209" s="17">
        <f ca="1">_xlfn.IFNA(VLOOKUP($A209,INDIRECT("'W"&amp;T$1&amp;"'!$A$3:$T$1000"),3,FALSE),0)</f>
        <v>0</v>
      </c>
      <c r="U209" s="16">
        <f t="shared" ca="1" si="27"/>
        <v>0</v>
      </c>
      <c r="V209" s="16">
        <f t="shared" ca="1" si="2"/>
        <v>1.7000000000000002</v>
      </c>
      <c r="W209" s="16"/>
    </row>
    <row r="210" spans="1:23" x14ac:dyDescent="0.2">
      <c r="A210" s="16" t="s">
        <v>1426</v>
      </c>
      <c r="B210" s="16" t="str">
        <f t="shared" ca="1" si="24"/>
        <v>RB</v>
      </c>
      <c r="C210" s="17">
        <f ca="1">_xlfn.IFNA(VLOOKUP($A210,INDIRECT("'W"&amp;C$1&amp;"'!$A$3:$T$1000"),3,FALSE),0)</f>
        <v>-0.30000000000000004</v>
      </c>
      <c r="D210" s="17">
        <f ca="1">_xlfn.IFNA(VLOOKUP($A210,INDIRECT("'W"&amp;D$1&amp;"'!$A$3:$T$1000"),3,FALSE),0)</f>
        <v>0</v>
      </c>
      <c r="E210" s="17">
        <f ca="1">_xlfn.IFNA(VLOOKUP($A210,INDIRECT("'W"&amp;E$1&amp;"'!$A$3:$T$1000"),3,FALSE),0)</f>
        <v>0</v>
      </c>
      <c r="F210" s="17">
        <f ca="1">_xlfn.IFNA(VLOOKUP($A210,INDIRECT("'W"&amp;F$1&amp;"'!$A$3:$T$1000"),3,FALSE),0)</f>
        <v>0</v>
      </c>
      <c r="G210" s="17">
        <f ca="1">_xlfn.IFNA(VLOOKUP($A210,INDIRECT("'W"&amp;G$1&amp;"'!$A$3:$T$1000"),3,FALSE),0)</f>
        <v>1.8</v>
      </c>
      <c r="H210" s="17">
        <f ca="1">_xlfn.IFNA(VLOOKUP($A210,INDIRECT("'W"&amp;H$1&amp;"'!$A$3:$T$1000"),3,FALSE),0)</f>
        <v>0</v>
      </c>
      <c r="I210" s="17">
        <f ca="1">_xlfn.IFNA(VLOOKUP($A210,INDIRECT("'W"&amp;I$1&amp;"'!$A$3:$T$1000"),3,FALSE),0)</f>
        <v>0</v>
      </c>
      <c r="J210" s="17">
        <f ca="1">_xlfn.IFNA(VLOOKUP($A210,INDIRECT("'W"&amp;J$1&amp;"'!$A$3:$T$1000"),3,FALSE),0)</f>
        <v>0</v>
      </c>
      <c r="K210" s="17">
        <f ca="1">_xlfn.IFNA(VLOOKUP($A210,INDIRECT("'W"&amp;K$1&amp;"'!$A$3:$T$1000"),3,FALSE),0)</f>
        <v>0</v>
      </c>
      <c r="L210" s="17">
        <f ca="1">_xlfn.IFNA(VLOOKUP($A210,INDIRECT("'W"&amp;L$1&amp;"'!$A$3:$T$1000"),3,FALSE),0)</f>
        <v>0</v>
      </c>
      <c r="M210" s="17">
        <f ca="1">_xlfn.IFNA(VLOOKUP($A210,INDIRECT("'W"&amp;M$1&amp;"'!$A$3:$T$1000"),3,FALSE),0)</f>
        <v>0</v>
      </c>
      <c r="N210" s="17">
        <f ca="1">_xlfn.IFNA(VLOOKUP($A210,INDIRECT("'W"&amp;N$1&amp;"'!$A$3:$T$1000"),3,FALSE),0)</f>
        <v>0</v>
      </c>
      <c r="O210" s="17">
        <f ca="1">_xlfn.IFNA(VLOOKUP($A210,INDIRECT("'W"&amp;O$1&amp;"'!$A$3:$T$1000"),3,FALSE),0)</f>
        <v>0</v>
      </c>
      <c r="P210" s="17">
        <f ca="1">_xlfn.IFNA(VLOOKUP($A210,INDIRECT("'W"&amp;P$1&amp;"'!$A$3:$T$1000"),3,FALSE),0)</f>
        <v>0</v>
      </c>
      <c r="Q210" s="17">
        <f ca="1">_xlfn.IFNA(VLOOKUP($A210,INDIRECT("'W"&amp;Q$1&amp;"'!$A$3:$T$1000"),3,FALSE),0)</f>
        <v>0</v>
      </c>
      <c r="R210" s="17">
        <f ca="1">_xlfn.IFNA(VLOOKUP($A210,INDIRECT("'W"&amp;R$1&amp;"'!$A$3:$T$1000"),3,FALSE),0)</f>
        <v>0</v>
      </c>
      <c r="S210" s="17">
        <f ca="1">_xlfn.IFNA(VLOOKUP($A210,INDIRECT("'W"&amp;S$1&amp;"'!$A$3:$T$1000"),3,FALSE),0)</f>
        <v>0</v>
      </c>
      <c r="T210" s="17">
        <f ca="1">_xlfn.IFNA(VLOOKUP($A210,INDIRECT("'W"&amp;T$1&amp;"'!$A$3:$T$1000"),3,FALSE),0)</f>
        <v>0</v>
      </c>
      <c r="U210" s="16">
        <f ca="1">COUNTIF(C210:T210,"&gt; 9")</f>
        <v>0</v>
      </c>
      <c r="V210" s="16">
        <f t="shared" ca="1" si="2"/>
        <v>1.5</v>
      </c>
      <c r="W210" s="16"/>
    </row>
    <row r="211" spans="1:23" x14ac:dyDescent="0.2">
      <c r="A211" s="16" t="s">
        <v>1427</v>
      </c>
      <c r="B211" s="16" t="str">
        <f t="shared" ca="1" si="24"/>
        <v>RB</v>
      </c>
      <c r="C211" s="17">
        <f ca="1">_xlfn.IFNA(VLOOKUP($A211,INDIRECT("'W"&amp;C$1&amp;"'!$A$3:$T$1000"),3,FALSE),0)</f>
        <v>0</v>
      </c>
      <c r="D211" s="17">
        <f ca="1">_xlfn.IFNA(VLOOKUP($A211,INDIRECT("'W"&amp;D$1&amp;"'!$A$3:$T$1000"),3,FALSE),0)</f>
        <v>0</v>
      </c>
      <c r="E211" s="17">
        <f ca="1">_xlfn.IFNA(VLOOKUP($A211,INDIRECT("'W"&amp;E$1&amp;"'!$A$3:$T$1000"),3,FALSE),0)</f>
        <v>0</v>
      </c>
      <c r="F211" s="17">
        <f ca="1">_xlfn.IFNA(VLOOKUP($A211,INDIRECT("'W"&amp;F$1&amp;"'!$A$3:$T$1000"),3,FALSE),0)</f>
        <v>0</v>
      </c>
      <c r="G211" s="17">
        <f ca="1">_xlfn.IFNA(VLOOKUP($A211,INDIRECT("'W"&amp;G$1&amp;"'!$A$3:$T$1000"),3,FALSE),0)</f>
        <v>0</v>
      </c>
      <c r="H211" s="17">
        <f ca="1">_xlfn.IFNA(VLOOKUP($A211,INDIRECT("'W"&amp;H$1&amp;"'!$A$3:$T$1000"),3,FALSE),0)</f>
        <v>0</v>
      </c>
      <c r="I211" s="17">
        <f ca="1">_xlfn.IFNA(VLOOKUP($A211,INDIRECT("'W"&amp;I$1&amp;"'!$A$3:$T$1000"),3,FALSE),0)</f>
        <v>0</v>
      </c>
      <c r="J211" s="17">
        <f ca="1">_xlfn.IFNA(VLOOKUP($A211,INDIRECT("'W"&amp;J$1&amp;"'!$A$3:$T$1000"),3,FALSE),0)</f>
        <v>0</v>
      </c>
      <c r="K211" s="17">
        <f ca="1">_xlfn.IFNA(VLOOKUP($A211,INDIRECT("'W"&amp;K$1&amp;"'!$A$3:$T$1000"),3,FALSE),0)</f>
        <v>0</v>
      </c>
      <c r="L211" s="17">
        <f ca="1">_xlfn.IFNA(VLOOKUP($A211,INDIRECT("'W"&amp;L$1&amp;"'!$A$3:$T$1000"),3,FALSE),0)</f>
        <v>0</v>
      </c>
      <c r="M211" s="17">
        <f ca="1">_xlfn.IFNA(VLOOKUP($A211,INDIRECT("'W"&amp;M$1&amp;"'!$A$3:$T$1000"),3,FALSE),0)</f>
        <v>0</v>
      </c>
      <c r="N211" s="17">
        <f ca="1">_xlfn.IFNA(VLOOKUP($A211,INDIRECT("'W"&amp;N$1&amp;"'!$A$3:$T$1000"),3,FALSE),0)</f>
        <v>0</v>
      </c>
      <c r="O211" s="17">
        <f ca="1">_xlfn.IFNA(VLOOKUP($A211,INDIRECT("'W"&amp;O$1&amp;"'!$A$3:$T$1000"),3,FALSE),0)</f>
        <v>0</v>
      </c>
      <c r="P211" s="17">
        <f ca="1">_xlfn.IFNA(VLOOKUP($A211,INDIRECT("'W"&amp;P$1&amp;"'!$A$3:$T$1000"),3,FALSE),0)</f>
        <v>0</v>
      </c>
      <c r="Q211" s="17">
        <f ca="1">_xlfn.IFNA(VLOOKUP($A211,INDIRECT("'W"&amp;Q$1&amp;"'!$A$3:$T$1000"),3,FALSE),0)</f>
        <v>0</v>
      </c>
      <c r="R211" s="17">
        <f ca="1">_xlfn.IFNA(VLOOKUP($A211,INDIRECT("'W"&amp;R$1&amp;"'!$A$3:$T$1000"),3,FALSE),0)</f>
        <v>0</v>
      </c>
      <c r="S211" s="17">
        <f ca="1">_xlfn.IFNA(VLOOKUP($A211,INDIRECT("'W"&amp;S$1&amp;"'!$A$3:$T$1000"),3,FALSE),0)</f>
        <v>0</v>
      </c>
      <c r="T211" s="17">
        <f ca="1">_xlfn.IFNA(VLOOKUP($A211,INDIRECT("'W"&amp;T$1&amp;"'!$A$3:$T$1000"),3,FALSE),0)</f>
        <v>1.4000000000000001</v>
      </c>
      <c r="U211" s="16">
        <f t="shared" ref="U211:U214" ca="1" si="28">COUNTIF(C211:T211,"&gt; 15")</f>
        <v>0</v>
      </c>
      <c r="V211" s="16">
        <f t="shared" ca="1" si="2"/>
        <v>1.4000000000000001</v>
      </c>
      <c r="W211" s="16"/>
    </row>
    <row r="212" spans="1:23" x14ac:dyDescent="0.2">
      <c r="A212" s="16" t="s">
        <v>1428</v>
      </c>
      <c r="B212" s="16" t="str">
        <f t="shared" ca="1" si="24"/>
        <v>RB</v>
      </c>
      <c r="C212" s="17">
        <f ca="1">_xlfn.IFNA(VLOOKUP($A212,INDIRECT("'W"&amp;C$1&amp;"'!$A$3:$T$1000"),3,FALSE),0)</f>
        <v>0</v>
      </c>
      <c r="D212" s="17">
        <f ca="1">_xlfn.IFNA(VLOOKUP($A212,INDIRECT("'W"&amp;D$1&amp;"'!$A$3:$T$1000"),3,FALSE),0)</f>
        <v>0</v>
      </c>
      <c r="E212" s="17">
        <f ca="1">_xlfn.IFNA(VLOOKUP($A212,INDIRECT("'W"&amp;E$1&amp;"'!$A$3:$T$1000"),3,FALSE),0)</f>
        <v>0</v>
      </c>
      <c r="F212" s="17">
        <f ca="1">_xlfn.IFNA(VLOOKUP($A212,INDIRECT("'W"&amp;F$1&amp;"'!$A$3:$T$1000"),3,FALSE),0)</f>
        <v>0</v>
      </c>
      <c r="G212" s="17">
        <f ca="1">_xlfn.IFNA(VLOOKUP($A212,INDIRECT("'W"&amp;G$1&amp;"'!$A$3:$T$1000"),3,FALSE),0)</f>
        <v>0</v>
      </c>
      <c r="H212" s="17">
        <f ca="1">_xlfn.IFNA(VLOOKUP($A212,INDIRECT("'W"&amp;H$1&amp;"'!$A$3:$T$1000"),3,FALSE),0)</f>
        <v>0</v>
      </c>
      <c r="I212" s="17">
        <f ca="1">_xlfn.IFNA(VLOOKUP($A212,INDIRECT("'W"&amp;I$1&amp;"'!$A$3:$T$1000"),3,FALSE),0)</f>
        <v>0</v>
      </c>
      <c r="J212" s="17">
        <f ca="1">_xlfn.IFNA(VLOOKUP($A212,INDIRECT("'W"&amp;J$1&amp;"'!$A$3:$T$1000"),3,FALSE),0)</f>
        <v>0</v>
      </c>
      <c r="K212" s="17">
        <f ca="1">_xlfn.IFNA(VLOOKUP($A212,INDIRECT("'W"&amp;K$1&amp;"'!$A$3:$T$1000"),3,FALSE),0)</f>
        <v>0</v>
      </c>
      <c r="L212" s="17">
        <f ca="1">_xlfn.IFNA(VLOOKUP($A212,INDIRECT("'W"&amp;L$1&amp;"'!$A$3:$T$1000"),3,FALSE),0)</f>
        <v>0</v>
      </c>
      <c r="M212" s="17">
        <f ca="1">_xlfn.IFNA(VLOOKUP($A212,INDIRECT("'W"&amp;M$1&amp;"'!$A$3:$T$1000"),3,FALSE),0)</f>
        <v>0</v>
      </c>
      <c r="N212" s="17">
        <f ca="1">_xlfn.IFNA(VLOOKUP($A212,INDIRECT("'W"&amp;N$1&amp;"'!$A$3:$T$1000"),3,FALSE),0)</f>
        <v>0</v>
      </c>
      <c r="O212" s="17">
        <f ca="1">_xlfn.IFNA(VLOOKUP($A212,INDIRECT("'W"&amp;O$1&amp;"'!$A$3:$T$1000"),3,FALSE),0)</f>
        <v>0</v>
      </c>
      <c r="P212" s="17">
        <f ca="1">_xlfn.IFNA(VLOOKUP($A212,INDIRECT("'W"&amp;P$1&amp;"'!$A$3:$T$1000"),3,FALSE),0)</f>
        <v>0.4</v>
      </c>
      <c r="Q212" s="17">
        <f ca="1">_xlfn.IFNA(VLOOKUP($A212,INDIRECT("'W"&amp;Q$1&amp;"'!$A$3:$T$1000"),3,FALSE),0)</f>
        <v>1</v>
      </c>
      <c r="R212" s="17">
        <f ca="1">_xlfn.IFNA(VLOOKUP($A212,INDIRECT("'W"&amp;R$1&amp;"'!$A$3:$T$1000"),3,FALSE),0)</f>
        <v>0</v>
      </c>
      <c r="S212" s="17">
        <f ca="1">_xlfn.IFNA(VLOOKUP($A212,INDIRECT("'W"&amp;S$1&amp;"'!$A$3:$T$1000"),3,FALSE),0)</f>
        <v>0</v>
      </c>
      <c r="T212" s="17">
        <f ca="1">_xlfn.IFNA(VLOOKUP($A212,INDIRECT("'W"&amp;T$1&amp;"'!$A$3:$T$1000"),3,FALSE),0)</f>
        <v>0</v>
      </c>
      <c r="U212" s="16">
        <f t="shared" ca="1" si="28"/>
        <v>0</v>
      </c>
      <c r="V212" s="16">
        <f t="shared" ca="1" si="2"/>
        <v>1.4</v>
      </c>
      <c r="W212" s="16"/>
    </row>
    <row r="213" spans="1:23" x14ac:dyDescent="0.2">
      <c r="A213" s="16" t="s">
        <v>1429</v>
      </c>
      <c r="B213" s="16" t="str">
        <f t="shared" ca="1" si="24"/>
        <v>RB</v>
      </c>
      <c r="C213" s="17">
        <f ca="1">_xlfn.IFNA(VLOOKUP($A213,INDIRECT("'W"&amp;C$1&amp;"'!$A$3:$T$1000"),3,FALSE),0)</f>
        <v>0</v>
      </c>
      <c r="D213" s="17">
        <f ca="1">_xlfn.IFNA(VLOOKUP($A213,INDIRECT("'W"&amp;D$1&amp;"'!$A$3:$T$1000"),3,FALSE),0)</f>
        <v>0</v>
      </c>
      <c r="E213" s="17">
        <f ca="1">_xlfn.IFNA(VLOOKUP($A213,INDIRECT("'W"&amp;E$1&amp;"'!$A$3:$T$1000"),3,FALSE),0)</f>
        <v>0</v>
      </c>
      <c r="F213" s="17">
        <f ca="1">_xlfn.IFNA(VLOOKUP($A213,INDIRECT("'W"&amp;F$1&amp;"'!$A$3:$T$1000"),3,FALSE),0)</f>
        <v>0</v>
      </c>
      <c r="G213" s="17">
        <f ca="1">_xlfn.IFNA(VLOOKUP($A213,INDIRECT("'W"&amp;G$1&amp;"'!$A$3:$T$1000"),3,FALSE),0)</f>
        <v>0</v>
      </c>
      <c r="H213" s="17">
        <f ca="1">_xlfn.IFNA(VLOOKUP($A213,INDIRECT("'W"&amp;H$1&amp;"'!$A$3:$T$1000"),3,FALSE),0)</f>
        <v>0</v>
      </c>
      <c r="I213" s="17">
        <f ca="1">_xlfn.IFNA(VLOOKUP($A213,INDIRECT("'W"&amp;I$1&amp;"'!$A$3:$T$1000"),3,FALSE),0)</f>
        <v>0</v>
      </c>
      <c r="J213" s="17">
        <f ca="1">_xlfn.IFNA(VLOOKUP($A213,INDIRECT("'W"&amp;J$1&amp;"'!$A$3:$T$1000"),3,FALSE),0)</f>
        <v>0</v>
      </c>
      <c r="K213" s="17">
        <f ca="1">_xlfn.IFNA(VLOOKUP($A213,INDIRECT("'W"&amp;K$1&amp;"'!$A$3:$T$1000"),3,FALSE),0)</f>
        <v>0</v>
      </c>
      <c r="L213" s="17">
        <f ca="1">_xlfn.IFNA(VLOOKUP($A213,INDIRECT("'W"&amp;L$1&amp;"'!$A$3:$T$1000"),3,FALSE),0)</f>
        <v>0</v>
      </c>
      <c r="M213" s="17">
        <f ca="1">_xlfn.IFNA(VLOOKUP($A213,INDIRECT("'W"&amp;M$1&amp;"'!$A$3:$T$1000"),3,FALSE),0)</f>
        <v>0</v>
      </c>
      <c r="N213" s="17">
        <f ca="1">_xlfn.IFNA(VLOOKUP($A213,INDIRECT("'W"&amp;N$1&amp;"'!$A$3:$T$1000"),3,FALSE),0)</f>
        <v>0</v>
      </c>
      <c r="O213" s="17">
        <f ca="1">_xlfn.IFNA(VLOOKUP($A213,INDIRECT("'W"&amp;O$1&amp;"'!$A$3:$T$1000"),3,FALSE),0)</f>
        <v>0</v>
      </c>
      <c r="P213" s="17">
        <f ca="1">_xlfn.IFNA(VLOOKUP($A213,INDIRECT("'W"&amp;P$1&amp;"'!$A$3:$T$1000"),3,FALSE),0)</f>
        <v>0</v>
      </c>
      <c r="Q213" s="17">
        <f ca="1">_xlfn.IFNA(VLOOKUP($A213,INDIRECT("'W"&amp;Q$1&amp;"'!$A$3:$T$1000"),3,FALSE),0)</f>
        <v>0</v>
      </c>
      <c r="R213" s="17">
        <f ca="1">_xlfn.IFNA(VLOOKUP($A213,INDIRECT("'W"&amp;R$1&amp;"'!$A$3:$T$1000"),3,FALSE),0)</f>
        <v>0</v>
      </c>
      <c r="S213" s="17">
        <f ca="1">_xlfn.IFNA(VLOOKUP($A213,INDIRECT("'W"&amp;S$1&amp;"'!$A$3:$T$1000"),3,FALSE),0)</f>
        <v>0.60000000000000009</v>
      </c>
      <c r="T213" s="17">
        <f ca="1">_xlfn.IFNA(VLOOKUP($A213,INDIRECT("'W"&amp;T$1&amp;"'!$A$3:$T$1000"),3,FALSE),0)</f>
        <v>0.70000000000000007</v>
      </c>
      <c r="U213" s="16">
        <f t="shared" ca="1" si="28"/>
        <v>0</v>
      </c>
      <c r="V213" s="16">
        <f t="shared" ca="1" si="2"/>
        <v>1.3000000000000003</v>
      </c>
      <c r="W213" s="16"/>
    </row>
    <row r="214" spans="1:23" x14ac:dyDescent="0.2">
      <c r="A214" s="16" t="s">
        <v>1430</v>
      </c>
      <c r="B214" s="16" t="str">
        <f t="shared" ca="1" si="24"/>
        <v>RB</v>
      </c>
      <c r="C214" s="17">
        <f ca="1">_xlfn.IFNA(VLOOKUP($A214,INDIRECT("'W"&amp;C$1&amp;"'!$A$3:$T$1000"),3,FALSE),0)</f>
        <v>0</v>
      </c>
      <c r="D214" s="17">
        <f ca="1">_xlfn.IFNA(VLOOKUP($A214,INDIRECT("'W"&amp;D$1&amp;"'!$A$3:$T$1000"),3,FALSE),0)</f>
        <v>0</v>
      </c>
      <c r="E214" s="17">
        <f ca="1">_xlfn.IFNA(VLOOKUP($A214,INDIRECT("'W"&amp;E$1&amp;"'!$A$3:$T$1000"),3,FALSE),0)</f>
        <v>0</v>
      </c>
      <c r="F214" s="17">
        <f ca="1">_xlfn.IFNA(VLOOKUP($A214,INDIRECT("'W"&amp;F$1&amp;"'!$A$3:$T$1000"),3,FALSE),0)</f>
        <v>0</v>
      </c>
      <c r="G214" s="17">
        <f ca="1">_xlfn.IFNA(VLOOKUP($A214,INDIRECT("'W"&amp;G$1&amp;"'!$A$3:$T$1000"),3,FALSE),0)</f>
        <v>0</v>
      </c>
      <c r="H214" s="17">
        <f ca="1">_xlfn.IFNA(VLOOKUP($A214,INDIRECT("'W"&amp;H$1&amp;"'!$A$3:$T$1000"),3,FALSE),0)</f>
        <v>0</v>
      </c>
      <c r="I214" s="17">
        <f ca="1">_xlfn.IFNA(VLOOKUP($A214,INDIRECT("'W"&amp;I$1&amp;"'!$A$3:$T$1000"),3,FALSE),0)</f>
        <v>0</v>
      </c>
      <c r="J214" s="17">
        <f ca="1">_xlfn.IFNA(VLOOKUP($A214,INDIRECT("'W"&amp;J$1&amp;"'!$A$3:$T$1000"),3,FALSE),0)</f>
        <v>0</v>
      </c>
      <c r="K214" s="17">
        <f ca="1">_xlfn.IFNA(VLOOKUP($A214,INDIRECT("'W"&amp;K$1&amp;"'!$A$3:$T$1000"),3,FALSE),0)</f>
        <v>0</v>
      </c>
      <c r="L214" s="17">
        <f ca="1">_xlfn.IFNA(VLOOKUP($A214,INDIRECT("'W"&amp;L$1&amp;"'!$A$3:$T$1000"),3,FALSE),0)</f>
        <v>0</v>
      </c>
      <c r="M214" s="17">
        <f ca="1">_xlfn.IFNA(VLOOKUP($A214,INDIRECT("'W"&amp;M$1&amp;"'!$A$3:$T$1000"),3,FALSE),0)</f>
        <v>0</v>
      </c>
      <c r="N214" s="17">
        <f ca="1">_xlfn.IFNA(VLOOKUP($A214,INDIRECT("'W"&amp;N$1&amp;"'!$A$3:$T$1000"),3,FALSE),0)</f>
        <v>0</v>
      </c>
      <c r="O214" s="17">
        <f ca="1">_xlfn.IFNA(VLOOKUP($A214,INDIRECT("'W"&amp;O$1&amp;"'!$A$3:$T$1000"),3,FALSE),0)</f>
        <v>0</v>
      </c>
      <c r="P214" s="17">
        <f ca="1">_xlfn.IFNA(VLOOKUP($A214,INDIRECT("'W"&amp;P$1&amp;"'!$A$3:$T$1000"),3,FALSE),0)</f>
        <v>0</v>
      </c>
      <c r="Q214" s="17">
        <f ca="1">_xlfn.IFNA(VLOOKUP($A214,INDIRECT("'W"&amp;Q$1&amp;"'!$A$3:$T$1000"),3,FALSE),0)</f>
        <v>0</v>
      </c>
      <c r="R214" s="17">
        <f ca="1">_xlfn.IFNA(VLOOKUP($A214,INDIRECT("'W"&amp;R$1&amp;"'!$A$3:$T$1000"),3,FALSE),0)</f>
        <v>0</v>
      </c>
      <c r="S214" s="17">
        <f ca="1">_xlfn.IFNA(VLOOKUP($A214,INDIRECT("'W"&amp;S$1&amp;"'!$A$3:$T$1000"),3,FALSE),0)</f>
        <v>0.70000000000000007</v>
      </c>
      <c r="T214" s="17">
        <f ca="1">_xlfn.IFNA(VLOOKUP($A214,INDIRECT("'W"&amp;T$1&amp;"'!$A$3:$T$1000"),3,FALSE),0)</f>
        <v>0</v>
      </c>
      <c r="U214" s="16">
        <f t="shared" ca="1" si="28"/>
        <v>0</v>
      </c>
      <c r="V214" s="16">
        <f t="shared" ca="1" si="2"/>
        <v>0.70000000000000007</v>
      </c>
      <c r="W214" s="16"/>
    </row>
    <row r="215" spans="1:23" x14ac:dyDescent="0.2">
      <c r="A215" s="16" t="s">
        <v>1431</v>
      </c>
      <c r="B215" s="16" t="str">
        <f t="shared" ca="1" si="24"/>
        <v>RB</v>
      </c>
      <c r="C215" s="17">
        <f ca="1">_xlfn.IFNA(VLOOKUP($A215,INDIRECT("'W"&amp;C$1&amp;"'!$A$3:$T$1000"),3,FALSE),0)</f>
        <v>0</v>
      </c>
      <c r="D215" s="17">
        <f ca="1">_xlfn.IFNA(VLOOKUP($A215,INDIRECT("'W"&amp;D$1&amp;"'!$A$3:$T$1000"),3,FALSE),0)</f>
        <v>0</v>
      </c>
      <c r="E215" s="17">
        <f ca="1">_xlfn.IFNA(VLOOKUP($A215,INDIRECT("'W"&amp;E$1&amp;"'!$A$3:$T$1000"),3,FALSE),0)</f>
        <v>0</v>
      </c>
      <c r="F215" s="17">
        <f ca="1">_xlfn.IFNA(VLOOKUP($A215,INDIRECT("'W"&amp;F$1&amp;"'!$A$3:$T$1000"),3,FALSE),0)</f>
        <v>0</v>
      </c>
      <c r="G215" s="17">
        <f ca="1">_xlfn.IFNA(VLOOKUP($A215,INDIRECT("'W"&amp;G$1&amp;"'!$A$3:$T$1000"),3,FALSE),0)</f>
        <v>0</v>
      </c>
      <c r="H215" s="17">
        <f ca="1">_xlfn.IFNA(VLOOKUP($A215,INDIRECT("'W"&amp;H$1&amp;"'!$A$3:$T$1000"),3,FALSE),0)</f>
        <v>0</v>
      </c>
      <c r="I215" s="17">
        <f ca="1">_xlfn.IFNA(VLOOKUP($A215,INDIRECT("'W"&amp;I$1&amp;"'!$A$3:$T$1000"),3,FALSE),0)</f>
        <v>0</v>
      </c>
      <c r="J215" s="17">
        <f ca="1">_xlfn.IFNA(VLOOKUP($A215,INDIRECT("'W"&amp;J$1&amp;"'!$A$3:$T$1000"),3,FALSE),0)</f>
        <v>0</v>
      </c>
      <c r="K215" s="17">
        <f ca="1">_xlfn.IFNA(VLOOKUP($A215,INDIRECT("'W"&amp;K$1&amp;"'!$A$3:$T$1000"),3,FALSE),0)</f>
        <v>0</v>
      </c>
      <c r="L215" s="17">
        <f ca="1">_xlfn.IFNA(VLOOKUP($A215,INDIRECT("'W"&amp;L$1&amp;"'!$A$3:$T$1000"),3,FALSE),0)</f>
        <v>0</v>
      </c>
      <c r="M215" s="17">
        <f ca="1">_xlfn.IFNA(VLOOKUP($A215,INDIRECT("'W"&amp;M$1&amp;"'!$A$3:$T$1000"),3,FALSE),0)</f>
        <v>0</v>
      </c>
      <c r="N215" s="17">
        <f ca="1">_xlfn.IFNA(VLOOKUP($A215,INDIRECT("'W"&amp;N$1&amp;"'!$A$3:$T$1000"),3,FALSE),0)</f>
        <v>0</v>
      </c>
      <c r="O215" s="17">
        <f ca="1">_xlfn.IFNA(VLOOKUP($A215,INDIRECT("'W"&amp;O$1&amp;"'!$A$3:$T$1000"),3,FALSE),0)</f>
        <v>0</v>
      </c>
      <c r="P215" s="17">
        <f ca="1">_xlfn.IFNA(VLOOKUP($A215,INDIRECT("'W"&amp;P$1&amp;"'!$A$3:$T$1000"),3,FALSE),0)</f>
        <v>0</v>
      </c>
      <c r="Q215" s="17">
        <f ca="1">_xlfn.IFNA(VLOOKUP($A215,INDIRECT("'W"&amp;Q$1&amp;"'!$A$3:$T$1000"),3,FALSE),0)</f>
        <v>0</v>
      </c>
      <c r="R215" s="17">
        <f ca="1">_xlfn.IFNA(VLOOKUP($A215,INDIRECT("'W"&amp;R$1&amp;"'!$A$3:$T$1000"),3,FALSE),0)</f>
        <v>0</v>
      </c>
      <c r="S215" s="17">
        <f ca="1">_xlfn.IFNA(VLOOKUP($A215,INDIRECT("'W"&amp;S$1&amp;"'!$A$3:$T$1000"),3,FALSE),0)</f>
        <v>0.30000000000000004</v>
      </c>
      <c r="T215" s="17">
        <f ca="1">_xlfn.IFNA(VLOOKUP($A215,INDIRECT("'W"&amp;T$1&amp;"'!$A$3:$T$1000"),3,FALSE),0)</f>
        <v>0.4</v>
      </c>
      <c r="U215" s="16">
        <f ca="1">COUNTIF(C215:T215,"&gt; 9")</f>
        <v>0</v>
      </c>
      <c r="V215" s="16">
        <f t="shared" ca="1" si="2"/>
        <v>0.70000000000000007</v>
      </c>
      <c r="W215" s="16"/>
    </row>
    <row r="216" spans="1:23" x14ac:dyDescent="0.2">
      <c r="A216" s="16" t="s">
        <v>1432</v>
      </c>
      <c r="B216" s="16" t="str">
        <f t="shared" ca="1" si="24"/>
        <v>RB</v>
      </c>
      <c r="C216" s="17">
        <f ca="1">_xlfn.IFNA(VLOOKUP($A216,INDIRECT("'W"&amp;C$1&amp;"'!$A$3:$T$1000"),3,FALSE),0)</f>
        <v>0</v>
      </c>
      <c r="D216" s="17">
        <f ca="1">_xlfn.IFNA(VLOOKUP($A216,INDIRECT("'W"&amp;D$1&amp;"'!$A$3:$T$1000"),3,FALSE),0)</f>
        <v>0</v>
      </c>
      <c r="E216" s="17">
        <f ca="1">_xlfn.IFNA(VLOOKUP($A216,INDIRECT("'W"&amp;E$1&amp;"'!$A$3:$T$1000"),3,FALSE),0)</f>
        <v>0</v>
      </c>
      <c r="F216" s="17">
        <f ca="1">_xlfn.IFNA(VLOOKUP($A216,INDIRECT("'W"&amp;F$1&amp;"'!$A$3:$T$1000"),3,FALSE),0)</f>
        <v>0</v>
      </c>
      <c r="G216" s="17">
        <f ca="1">_xlfn.IFNA(VLOOKUP($A216,INDIRECT("'W"&amp;G$1&amp;"'!$A$3:$T$1000"),3,FALSE),0)</f>
        <v>0</v>
      </c>
      <c r="H216" s="17">
        <f ca="1">_xlfn.IFNA(VLOOKUP($A216,INDIRECT("'W"&amp;H$1&amp;"'!$A$3:$T$1000"),3,FALSE),0)</f>
        <v>0</v>
      </c>
      <c r="I216" s="17">
        <f ca="1">_xlfn.IFNA(VLOOKUP($A216,INDIRECT("'W"&amp;I$1&amp;"'!$A$3:$T$1000"),3,FALSE),0)</f>
        <v>0</v>
      </c>
      <c r="J216" s="17">
        <f ca="1">_xlfn.IFNA(VLOOKUP($A216,INDIRECT("'W"&amp;J$1&amp;"'!$A$3:$T$1000"),3,FALSE),0)</f>
        <v>0</v>
      </c>
      <c r="K216" s="17">
        <f ca="1">_xlfn.IFNA(VLOOKUP($A216,INDIRECT("'W"&amp;K$1&amp;"'!$A$3:$T$1000"),3,FALSE),0)</f>
        <v>0.5</v>
      </c>
      <c r="L216" s="17">
        <f ca="1">_xlfn.IFNA(VLOOKUP($A216,INDIRECT("'W"&amp;L$1&amp;"'!$A$3:$T$1000"),3,FALSE),0)</f>
        <v>0</v>
      </c>
      <c r="M216" s="17">
        <f ca="1">_xlfn.IFNA(VLOOKUP($A216,INDIRECT("'W"&amp;M$1&amp;"'!$A$3:$T$1000"),3,FALSE),0)</f>
        <v>0</v>
      </c>
      <c r="N216" s="17">
        <f ca="1">_xlfn.IFNA(VLOOKUP($A216,INDIRECT("'W"&amp;N$1&amp;"'!$A$3:$T$1000"),3,FALSE),0)</f>
        <v>0</v>
      </c>
      <c r="O216" s="17">
        <f ca="1">_xlfn.IFNA(VLOOKUP($A216,INDIRECT("'W"&amp;O$1&amp;"'!$A$3:$T$1000"),3,FALSE),0)</f>
        <v>0</v>
      </c>
      <c r="P216" s="17">
        <f ca="1">_xlfn.IFNA(VLOOKUP($A216,INDIRECT("'W"&amp;P$1&amp;"'!$A$3:$T$1000"),3,FALSE),0)</f>
        <v>0</v>
      </c>
      <c r="Q216" s="17">
        <f ca="1">_xlfn.IFNA(VLOOKUP($A216,INDIRECT("'W"&amp;Q$1&amp;"'!$A$3:$T$1000"),3,FALSE),0)</f>
        <v>0</v>
      </c>
      <c r="R216" s="17">
        <f ca="1">_xlfn.IFNA(VLOOKUP($A216,INDIRECT("'W"&amp;R$1&amp;"'!$A$3:$T$1000"),3,FALSE),0)</f>
        <v>0</v>
      </c>
      <c r="S216" s="17">
        <f ca="1">_xlfn.IFNA(VLOOKUP($A216,INDIRECT("'W"&amp;S$1&amp;"'!$A$3:$T$1000"),3,FALSE),0)</f>
        <v>0</v>
      </c>
      <c r="T216" s="17">
        <f ca="1">_xlfn.IFNA(VLOOKUP($A216,INDIRECT("'W"&amp;T$1&amp;"'!$A$3:$T$1000"),3,FALSE),0)</f>
        <v>0</v>
      </c>
      <c r="U216" s="16">
        <f ca="1">COUNTIF(C216:T216,"&gt; 15")</f>
        <v>0</v>
      </c>
      <c r="V216" s="16">
        <f t="shared" ca="1" si="2"/>
        <v>0.5</v>
      </c>
      <c r="W216" s="16"/>
    </row>
    <row r="217" spans="1:23" x14ac:dyDescent="0.2">
      <c r="A217" s="16" t="s">
        <v>1433</v>
      </c>
      <c r="B217" s="16" t="str">
        <f t="shared" ca="1" si="24"/>
        <v>RB</v>
      </c>
      <c r="C217" s="17">
        <f ca="1">_xlfn.IFNA(VLOOKUP($A217,INDIRECT("'W"&amp;C$1&amp;"'!$A$3:$T$1000"),3,FALSE),0)</f>
        <v>0.40000000000000036</v>
      </c>
      <c r="D217" s="17">
        <f ca="1">_xlfn.IFNA(VLOOKUP($A217,INDIRECT("'W"&amp;D$1&amp;"'!$A$3:$T$1000"),3,FALSE),0)</f>
        <v>0</v>
      </c>
      <c r="E217" s="17">
        <f ca="1">_xlfn.IFNA(VLOOKUP($A217,INDIRECT("'W"&amp;E$1&amp;"'!$A$3:$T$1000"),3,FALSE),0)</f>
        <v>0</v>
      </c>
      <c r="F217" s="17">
        <f ca="1">_xlfn.IFNA(VLOOKUP($A217,INDIRECT("'W"&amp;F$1&amp;"'!$A$3:$T$1000"),3,FALSE),0)</f>
        <v>0</v>
      </c>
      <c r="G217" s="17">
        <f ca="1">_xlfn.IFNA(VLOOKUP($A217,INDIRECT("'W"&amp;G$1&amp;"'!$A$3:$T$1000"),3,FALSE),0)</f>
        <v>0</v>
      </c>
      <c r="H217" s="17">
        <f ca="1">_xlfn.IFNA(VLOOKUP($A217,INDIRECT("'W"&amp;H$1&amp;"'!$A$3:$T$1000"),3,FALSE),0)</f>
        <v>0</v>
      </c>
      <c r="I217" s="17">
        <f ca="1">_xlfn.IFNA(VLOOKUP($A217,INDIRECT("'W"&amp;I$1&amp;"'!$A$3:$T$1000"),3,FALSE),0)</f>
        <v>0</v>
      </c>
      <c r="J217" s="17">
        <f ca="1">_xlfn.IFNA(VLOOKUP($A217,INDIRECT("'W"&amp;J$1&amp;"'!$A$3:$T$1000"),3,FALSE),0)</f>
        <v>0</v>
      </c>
      <c r="K217" s="17">
        <f ca="1">_xlfn.IFNA(VLOOKUP($A217,INDIRECT("'W"&amp;K$1&amp;"'!$A$3:$T$1000"),3,FALSE),0)</f>
        <v>0</v>
      </c>
      <c r="L217" s="17">
        <f ca="1">_xlfn.IFNA(VLOOKUP($A217,INDIRECT("'W"&amp;L$1&amp;"'!$A$3:$T$1000"),3,FALSE),0)</f>
        <v>0</v>
      </c>
      <c r="M217" s="17">
        <f ca="1">_xlfn.IFNA(VLOOKUP($A217,INDIRECT("'W"&amp;M$1&amp;"'!$A$3:$T$1000"),3,FALSE),0)</f>
        <v>0</v>
      </c>
      <c r="N217" s="17">
        <f ca="1">_xlfn.IFNA(VLOOKUP($A217,INDIRECT("'W"&amp;N$1&amp;"'!$A$3:$T$1000"),3,FALSE),0)</f>
        <v>0</v>
      </c>
      <c r="O217" s="17">
        <f ca="1">_xlfn.IFNA(VLOOKUP($A217,INDIRECT("'W"&amp;O$1&amp;"'!$A$3:$T$1000"),3,FALSE),0)</f>
        <v>0</v>
      </c>
      <c r="P217" s="17">
        <f ca="1">_xlfn.IFNA(VLOOKUP($A217,INDIRECT("'W"&amp;P$1&amp;"'!$A$3:$T$1000"),3,FALSE),0)</f>
        <v>0</v>
      </c>
      <c r="Q217" s="17">
        <f ca="1">_xlfn.IFNA(VLOOKUP($A217,INDIRECT("'W"&amp;Q$1&amp;"'!$A$3:$T$1000"),3,FALSE),0)</f>
        <v>0</v>
      </c>
      <c r="R217" s="17">
        <f ca="1">_xlfn.IFNA(VLOOKUP($A217,INDIRECT("'W"&amp;R$1&amp;"'!$A$3:$T$1000"),3,FALSE),0)</f>
        <v>0</v>
      </c>
      <c r="S217" s="17">
        <f ca="1">_xlfn.IFNA(VLOOKUP($A217,INDIRECT("'W"&amp;S$1&amp;"'!$A$3:$T$1000"),3,FALSE),0)</f>
        <v>0</v>
      </c>
      <c r="T217" s="17">
        <f ca="1">_xlfn.IFNA(VLOOKUP($A217,INDIRECT("'W"&amp;T$1&amp;"'!$A$3:$T$1000"),3,FALSE),0)</f>
        <v>0</v>
      </c>
      <c r="U217" s="16">
        <f ca="1">COUNTIF(C217:T217,"&gt; 9")</f>
        <v>0</v>
      </c>
      <c r="V217" s="16">
        <f t="shared" ca="1" si="2"/>
        <v>0.40000000000000036</v>
      </c>
      <c r="W217" s="16"/>
    </row>
    <row r="218" spans="1:23" x14ac:dyDescent="0.2">
      <c r="A218" s="16" t="s">
        <v>1434</v>
      </c>
      <c r="B218" s="16" t="str">
        <f t="shared" ca="1" si="24"/>
        <v>RB</v>
      </c>
      <c r="C218" s="17">
        <f ca="1">_xlfn.IFNA(VLOOKUP($A218,INDIRECT("'W"&amp;C$1&amp;"'!$A$3:$T$1000"),3,FALSE),0)</f>
        <v>0</v>
      </c>
      <c r="D218" s="17">
        <f ca="1">_xlfn.IFNA(VLOOKUP($A218,INDIRECT("'W"&amp;D$1&amp;"'!$A$3:$T$1000"),3,FALSE),0)</f>
        <v>0</v>
      </c>
      <c r="E218" s="17">
        <f ca="1">_xlfn.IFNA(VLOOKUP($A218,INDIRECT("'W"&amp;E$1&amp;"'!$A$3:$T$1000"),3,FALSE),0)</f>
        <v>0</v>
      </c>
      <c r="F218" s="17">
        <f ca="1">_xlfn.IFNA(VLOOKUP($A218,INDIRECT("'W"&amp;F$1&amp;"'!$A$3:$T$1000"),3,FALSE),0)</f>
        <v>0</v>
      </c>
      <c r="G218" s="17">
        <f ca="1">_xlfn.IFNA(VLOOKUP($A218,INDIRECT("'W"&amp;G$1&amp;"'!$A$3:$T$1000"),3,FALSE),0)</f>
        <v>0</v>
      </c>
      <c r="H218" s="17">
        <f ca="1">_xlfn.IFNA(VLOOKUP($A218,INDIRECT("'W"&amp;H$1&amp;"'!$A$3:$T$1000"),3,FALSE),0)</f>
        <v>0</v>
      </c>
      <c r="I218" s="17">
        <f ca="1">_xlfn.IFNA(VLOOKUP($A218,INDIRECT("'W"&amp;I$1&amp;"'!$A$3:$T$1000"),3,FALSE),0)</f>
        <v>0</v>
      </c>
      <c r="J218" s="17">
        <f ca="1">_xlfn.IFNA(VLOOKUP($A218,INDIRECT("'W"&amp;J$1&amp;"'!$A$3:$T$1000"),3,FALSE),0)</f>
        <v>0</v>
      </c>
      <c r="K218" s="17">
        <f ca="1">_xlfn.IFNA(VLOOKUP($A218,INDIRECT("'W"&amp;K$1&amp;"'!$A$3:$T$1000"),3,FALSE),0)</f>
        <v>0</v>
      </c>
      <c r="L218" s="17">
        <f ca="1">_xlfn.IFNA(VLOOKUP($A218,INDIRECT("'W"&amp;L$1&amp;"'!$A$3:$T$1000"),3,FALSE),0)</f>
        <v>0</v>
      </c>
      <c r="M218" s="17">
        <f ca="1">_xlfn.IFNA(VLOOKUP($A218,INDIRECT("'W"&amp;M$1&amp;"'!$A$3:$T$1000"),3,FALSE),0)</f>
        <v>0</v>
      </c>
      <c r="N218" s="17">
        <f ca="1">_xlfn.IFNA(VLOOKUP($A218,INDIRECT("'W"&amp;N$1&amp;"'!$A$3:$T$1000"),3,FALSE),0)</f>
        <v>0</v>
      </c>
      <c r="O218" s="17">
        <f ca="1">_xlfn.IFNA(VLOOKUP($A218,INDIRECT("'W"&amp;O$1&amp;"'!$A$3:$T$1000"),3,FALSE),0)</f>
        <v>0</v>
      </c>
      <c r="P218" s="17">
        <f ca="1">_xlfn.IFNA(VLOOKUP($A218,INDIRECT("'W"&amp;P$1&amp;"'!$A$3:$T$1000"),3,FALSE),0)</f>
        <v>0.4</v>
      </c>
      <c r="Q218" s="17">
        <f ca="1">_xlfn.IFNA(VLOOKUP($A218,INDIRECT("'W"&amp;Q$1&amp;"'!$A$3:$T$1000"),3,FALSE),0)</f>
        <v>0</v>
      </c>
      <c r="R218" s="17">
        <f ca="1">_xlfn.IFNA(VLOOKUP($A218,INDIRECT("'W"&amp;R$1&amp;"'!$A$3:$T$1000"),3,FALSE),0)</f>
        <v>0</v>
      </c>
      <c r="S218" s="17">
        <f ca="1">_xlfn.IFNA(VLOOKUP($A218,INDIRECT("'W"&amp;S$1&amp;"'!$A$3:$T$1000"),3,FALSE),0)</f>
        <v>0</v>
      </c>
      <c r="T218" s="17">
        <f ca="1">_xlfn.IFNA(VLOOKUP($A218,INDIRECT("'W"&amp;T$1&amp;"'!$A$3:$T$1000"),3,FALSE),0)</f>
        <v>0</v>
      </c>
      <c r="U218" s="16">
        <f t="shared" ref="U218:U336" ca="1" si="29">COUNTIF(C218:T218,"&gt; 15")</f>
        <v>0</v>
      </c>
      <c r="V218" s="16">
        <f t="shared" ca="1" si="2"/>
        <v>0.4</v>
      </c>
      <c r="W218" s="16"/>
    </row>
    <row r="219" spans="1:23" x14ac:dyDescent="0.2">
      <c r="A219" s="16" t="s">
        <v>1435</v>
      </c>
      <c r="B219" s="16" t="str">
        <f t="shared" ca="1" si="24"/>
        <v>RB</v>
      </c>
      <c r="C219" s="17">
        <f ca="1">_xlfn.IFNA(VLOOKUP($A219,INDIRECT("'W"&amp;C$1&amp;"'!$A$3:$T$1000"),3,FALSE),0)</f>
        <v>0</v>
      </c>
      <c r="D219" s="17">
        <f ca="1">_xlfn.IFNA(VLOOKUP($A219,INDIRECT("'W"&amp;D$1&amp;"'!$A$3:$T$1000"),3,FALSE),0)</f>
        <v>0</v>
      </c>
      <c r="E219" s="17">
        <f ca="1">_xlfn.IFNA(VLOOKUP($A219,INDIRECT("'W"&amp;E$1&amp;"'!$A$3:$T$1000"),3,FALSE),0)</f>
        <v>0</v>
      </c>
      <c r="F219" s="17">
        <f ca="1">_xlfn.IFNA(VLOOKUP($A219,INDIRECT("'W"&amp;F$1&amp;"'!$A$3:$T$1000"),3,FALSE),0)</f>
        <v>0</v>
      </c>
      <c r="G219" s="17">
        <f ca="1">_xlfn.IFNA(VLOOKUP($A219,INDIRECT("'W"&amp;G$1&amp;"'!$A$3:$T$1000"),3,FALSE),0)</f>
        <v>0</v>
      </c>
      <c r="H219" s="17">
        <f ca="1">_xlfn.IFNA(VLOOKUP($A219,INDIRECT("'W"&amp;H$1&amp;"'!$A$3:$T$1000"),3,FALSE),0)</f>
        <v>0</v>
      </c>
      <c r="I219" s="17">
        <f ca="1">_xlfn.IFNA(VLOOKUP($A219,INDIRECT("'W"&amp;I$1&amp;"'!$A$3:$T$1000"),3,FALSE),0)</f>
        <v>0</v>
      </c>
      <c r="J219" s="17">
        <f ca="1">_xlfn.IFNA(VLOOKUP($A219,INDIRECT("'W"&amp;J$1&amp;"'!$A$3:$T$1000"),3,FALSE),0)</f>
        <v>0</v>
      </c>
      <c r="K219" s="17">
        <f ca="1">_xlfn.IFNA(VLOOKUP($A219,INDIRECT("'W"&amp;K$1&amp;"'!$A$3:$T$1000"),3,FALSE),0)</f>
        <v>0</v>
      </c>
      <c r="L219" s="17">
        <f ca="1">_xlfn.IFNA(VLOOKUP($A219,INDIRECT("'W"&amp;L$1&amp;"'!$A$3:$T$1000"),3,FALSE),0)</f>
        <v>0</v>
      </c>
      <c r="M219" s="17">
        <f ca="1">_xlfn.IFNA(VLOOKUP($A219,INDIRECT("'W"&amp;M$1&amp;"'!$A$3:$T$1000"),3,FALSE),0)</f>
        <v>0</v>
      </c>
      <c r="N219" s="17">
        <f ca="1">_xlfn.IFNA(VLOOKUP($A219,INDIRECT("'W"&amp;N$1&amp;"'!$A$3:$T$1000"),3,FALSE),0)</f>
        <v>0</v>
      </c>
      <c r="O219" s="17">
        <f ca="1">_xlfn.IFNA(VLOOKUP($A219,INDIRECT("'W"&amp;O$1&amp;"'!$A$3:$T$1000"),3,FALSE),0)</f>
        <v>0</v>
      </c>
      <c r="P219" s="17">
        <f ca="1">_xlfn.IFNA(VLOOKUP($A219,INDIRECT("'W"&amp;P$1&amp;"'!$A$3:$T$1000"),3,FALSE),0)</f>
        <v>0.30000000000000004</v>
      </c>
      <c r="Q219" s="17">
        <f ca="1">_xlfn.IFNA(VLOOKUP($A219,INDIRECT("'W"&amp;Q$1&amp;"'!$A$3:$T$1000"),3,FALSE),0)</f>
        <v>0</v>
      </c>
      <c r="R219" s="17">
        <f ca="1">_xlfn.IFNA(VLOOKUP($A219,INDIRECT("'W"&amp;R$1&amp;"'!$A$3:$T$1000"),3,FALSE),0)</f>
        <v>0</v>
      </c>
      <c r="S219" s="17">
        <f ca="1">_xlfn.IFNA(VLOOKUP($A219,INDIRECT("'W"&amp;S$1&amp;"'!$A$3:$T$1000"),3,FALSE),0)</f>
        <v>0</v>
      </c>
      <c r="T219" s="17">
        <f ca="1">_xlfn.IFNA(VLOOKUP($A219,INDIRECT("'W"&amp;T$1&amp;"'!$A$3:$T$1000"),3,FALSE),0)</f>
        <v>0</v>
      </c>
      <c r="U219" s="16">
        <f t="shared" ca="1" si="29"/>
        <v>0</v>
      </c>
      <c r="V219" s="16">
        <f t="shared" ca="1" si="2"/>
        <v>0.30000000000000004</v>
      </c>
      <c r="W219" s="16"/>
    </row>
    <row r="220" spans="1:23" x14ac:dyDescent="0.2">
      <c r="A220" s="16" t="s">
        <v>1436</v>
      </c>
      <c r="B220" s="16" t="str">
        <f t="shared" ca="1" si="24"/>
        <v>RB</v>
      </c>
      <c r="C220" s="17">
        <f ca="1">_xlfn.IFNA(VLOOKUP($A220,INDIRECT("'W"&amp;C$1&amp;"'!$A$3:$T$1000"),3,FALSE),0)</f>
        <v>0</v>
      </c>
      <c r="D220" s="17">
        <f ca="1">_xlfn.IFNA(VLOOKUP($A220,INDIRECT("'W"&amp;D$1&amp;"'!$A$3:$T$1000"),3,FALSE),0)</f>
        <v>0</v>
      </c>
      <c r="E220" s="17">
        <f ca="1">_xlfn.IFNA(VLOOKUP($A220,INDIRECT("'W"&amp;E$1&amp;"'!$A$3:$T$1000"),3,FALSE),0)</f>
        <v>0.2</v>
      </c>
      <c r="F220" s="17">
        <f ca="1">_xlfn.IFNA(VLOOKUP($A220,INDIRECT("'W"&amp;F$1&amp;"'!$A$3:$T$1000"),3,FALSE),0)</f>
        <v>0</v>
      </c>
      <c r="G220" s="17">
        <f ca="1">_xlfn.IFNA(VLOOKUP($A220,INDIRECT("'W"&amp;G$1&amp;"'!$A$3:$T$1000"),3,FALSE),0)</f>
        <v>0</v>
      </c>
      <c r="H220" s="17">
        <f ca="1">_xlfn.IFNA(VLOOKUP($A220,INDIRECT("'W"&amp;H$1&amp;"'!$A$3:$T$1000"),3,FALSE),0)</f>
        <v>0</v>
      </c>
      <c r="I220" s="17">
        <f ca="1">_xlfn.IFNA(VLOOKUP($A220,INDIRECT("'W"&amp;I$1&amp;"'!$A$3:$T$1000"),3,FALSE),0)</f>
        <v>0</v>
      </c>
      <c r="J220" s="17">
        <f ca="1">_xlfn.IFNA(VLOOKUP($A220,INDIRECT("'W"&amp;J$1&amp;"'!$A$3:$T$1000"),3,FALSE),0)</f>
        <v>0</v>
      </c>
      <c r="K220" s="17">
        <f ca="1">_xlfn.IFNA(VLOOKUP($A220,INDIRECT("'W"&amp;K$1&amp;"'!$A$3:$T$1000"),3,FALSE),0)</f>
        <v>0</v>
      </c>
      <c r="L220" s="17">
        <f ca="1">_xlfn.IFNA(VLOOKUP($A220,INDIRECT("'W"&amp;L$1&amp;"'!$A$3:$T$1000"),3,FALSE),0)</f>
        <v>0</v>
      </c>
      <c r="M220" s="17">
        <f ca="1">_xlfn.IFNA(VLOOKUP($A220,INDIRECT("'W"&amp;M$1&amp;"'!$A$3:$T$1000"),3,FALSE),0)</f>
        <v>0</v>
      </c>
      <c r="N220" s="17">
        <f ca="1">_xlfn.IFNA(VLOOKUP($A220,INDIRECT("'W"&amp;N$1&amp;"'!$A$3:$T$1000"),3,FALSE),0)</f>
        <v>0</v>
      </c>
      <c r="O220" s="17">
        <f ca="1">_xlfn.IFNA(VLOOKUP($A220,INDIRECT("'W"&amp;O$1&amp;"'!$A$3:$T$1000"),3,FALSE),0)</f>
        <v>0</v>
      </c>
      <c r="P220" s="17">
        <f ca="1">_xlfn.IFNA(VLOOKUP($A220,INDIRECT("'W"&amp;P$1&amp;"'!$A$3:$T$1000"),3,FALSE),0)</f>
        <v>0</v>
      </c>
      <c r="Q220" s="17">
        <f ca="1">_xlfn.IFNA(VLOOKUP($A220,INDIRECT("'W"&amp;Q$1&amp;"'!$A$3:$T$1000"),3,FALSE),0)</f>
        <v>0</v>
      </c>
      <c r="R220" s="17">
        <f ca="1">_xlfn.IFNA(VLOOKUP($A220,INDIRECT("'W"&amp;R$1&amp;"'!$A$3:$T$1000"),3,FALSE),0)</f>
        <v>0</v>
      </c>
      <c r="S220" s="17">
        <f ca="1">_xlfn.IFNA(VLOOKUP($A220,INDIRECT("'W"&amp;S$1&amp;"'!$A$3:$T$1000"),3,FALSE),0)</f>
        <v>0</v>
      </c>
      <c r="T220" s="17">
        <f ca="1">_xlfn.IFNA(VLOOKUP($A220,INDIRECT("'W"&amp;T$1&amp;"'!$A$3:$T$1000"),3,FALSE),0)</f>
        <v>0</v>
      </c>
      <c r="U220" s="16">
        <f t="shared" ca="1" si="29"/>
        <v>0</v>
      </c>
      <c r="V220" s="16">
        <f t="shared" ca="1" si="2"/>
        <v>0.2</v>
      </c>
      <c r="W220" s="16"/>
    </row>
    <row r="221" spans="1:23" x14ac:dyDescent="0.2">
      <c r="A221" s="16" t="s">
        <v>1437</v>
      </c>
      <c r="B221" s="16" t="str">
        <f t="shared" ca="1" si="24"/>
        <v>RB</v>
      </c>
      <c r="C221" s="17">
        <f ca="1">_xlfn.IFNA(VLOOKUP($A221,INDIRECT("'W"&amp;C$1&amp;"'!$A$3:$T$1000"),3,FALSE),0)</f>
        <v>0</v>
      </c>
      <c r="D221" s="17">
        <f ca="1">_xlfn.IFNA(VLOOKUP($A221,INDIRECT("'W"&amp;D$1&amp;"'!$A$3:$T$1000"),3,FALSE),0)</f>
        <v>0</v>
      </c>
      <c r="E221" s="17">
        <f ca="1">_xlfn.IFNA(VLOOKUP($A221,INDIRECT("'W"&amp;E$1&amp;"'!$A$3:$T$1000"),3,FALSE),0)</f>
        <v>0</v>
      </c>
      <c r="F221" s="17">
        <f ca="1">_xlfn.IFNA(VLOOKUP($A221,INDIRECT("'W"&amp;F$1&amp;"'!$A$3:$T$1000"),3,FALSE),0)</f>
        <v>0</v>
      </c>
      <c r="G221" s="17">
        <f ca="1">_xlfn.IFNA(VLOOKUP($A221,INDIRECT("'W"&amp;G$1&amp;"'!$A$3:$T$1000"),3,FALSE),0)</f>
        <v>0</v>
      </c>
      <c r="H221" s="17">
        <f ca="1">_xlfn.IFNA(VLOOKUP($A221,INDIRECT("'W"&amp;H$1&amp;"'!$A$3:$T$1000"),3,FALSE),0)</f>
        <v>0</v>
      </c>
      <c r="I221" s="17">
        <f ca="1">_xlfn.IFNA(VLOOKUP($A221,INDIRECT("'W"&amp;I$1&amp;"'!$A$3:$T$1000"),3,FALSE),0)</f>
        <v>0</v>
      </c>
      <c r="J221" s="17">
        <f ca="1">_xlfn.IFNA(VLOOKUP($A221,INDIRECT("'W"&amp;J$1&amp;"'!$A$3:$T$1000"),3,FALSE),0)</f>
        <v>0</v>
      </c>
      <c r="K221" s="17">
        <f ca="1">_xlfn.IFNA(VLOOKUP($A221,INDIRECT("'W"&amp;K$1&amp;"'!$A$3:$T$1000"),3,FALSE),0)</f>
        <v>0</v>
      </c>
      <c r="L221" s="17">
        <f ca="1">_xlfn.IFNA(VLOOKUP($A221,INDIRECT("'W"&amp;L$1&amp;"'!$A$3:$T$1000"),3,FALSE),0)</f>
        <v>0</v>
      </c>
      <c r="M221" s="17">
        <f ca="1">_xlfn.IFNA(VLOOKUP($A221,INDIRECT("'W"&amp;M$1&amp;"'!$A$3:$T$1000"),3,FALSE),0)</f>
        <v>0</v>
      </c>
      <c r="N221" s="17">
        <f ca="1">_xlfn.IFNA(VLOOKUP($A221,INDIRECT("'W"&amp;N$1&amp;"'!$A$3:$T$1000"),3,FALSE),0)</f>
        <v>0</v>
      </c>
      <c r="O221" s="17">
        <f ca="1">_xlfn.IFNA(VLOOKUP($A221,INDIRECT("'W"&amp;O$1&amp;"'!$A$3:$T$1000"),3,FALSE),0)</f>
        <v>0</v>
      </c>
      <c r="P221" s="17">
        <f ca="1">_xlfn.IFNA(VLOOKUP($A221,INDIRECT("'W"&amp;P$1&amp;"'!$A$3:$T$1000"),3,FALSE),0)</f>
        <v>0</v>
      </c>
      <c r="Q221" s="17">
        <f ca="1">_xlfn.IFNA(VLOOKUP($A221,INDIRECT("'W"&amp;Q$1&amp;"'!$A$3:$T$1000"),3,FALSE),0)</f>
        <v>0</v>
      </c>
      <c r="R221" s="17">
        <f ca="1">_xlfn.IFNA(VLOOKUP($A221,INDIRECT("'W"&amp;R$1&amp;"'!$A$3:$T$1000"),3,FALSE),0)</f>
        <v>0</v>
      </c>
      <c r="S221" s="17">
        <f ca="1">_xlfn.IFNA(VLOOKUP($A221,INDIRECT("'W"&amp;S$1&amp;"'!$A$3:$T$1000"),3,FALSE),0)</f>
        <v>0</v>
      </c>
      <c r="T221" s="17">
        <f ca="1">_xlfn.IFNA(VLOOKUP($A221,INDIRECT("'W"&amp;T$1&amp;"'!$A$3:$T$1000"),3,FALSE),0)</f>
        <v>0.2</v>
      </c>
      <c r="U221" s="16">
        <f t="shared" ca="1" si="29"/>
        <v>0</v>
      </c>
      <c r="V221" s="16">
        <f t="shared" ca="1" si="2"/>
        <v>0.2</v>
      </c>
      <c r="W221" s="16"/>
    </row>
    <row r="222" spans="1:23" x14ac:dyDescent="0.2">
      <c r="A222" s="16" t="s">
        <v>1438</v>
      </c>
      <c r="B222" s="16" t="str">
        <f t="shared" ca="1" si="24"/>
        <v>RB</v>
      </c>
      <c r="C222" s="17">
        <f ca="1">_xlfn.IFNA(VLOOKUP($A222,INDIRECT("'W"&amp;C$1&amp;"'!$A$3:$T$1000"),3,FALSE),0)</f>
        <v>0</v>
      </c>
      <c r="D222" s="17">
        <f ca="1">_xlfn.IFNA(VLOOKUP($A222,INDIRECT("'W"&amp;D$1&amp;"'!$A$3:$T$1000"),3,FALSE),0)</f>
        <v>0</v>
      </c>
      <c r="E222" s="17">
        <f ca="1">_xlfn.IFNA(VLOOKUP($A222,INDIRECT("'W"&amp;E$1&amp;"'!$A$3:$T$1000"),3,FALSE),0)</f>
        <v>0</v>
      </c>
      <c r="F222" s="17">
        <f ca="1">_xlfn.IFNA(VLOOKUP($A222,INDIRECT("'W"&amp;F$1&amp;"'!$A$3:$T$1000"),3,FALSE),0)</f>
        <v>0</v>
      </c>
      <c r="G222" s="17">
        <f ca="1">_xlfn.IFNA(VLOOKUP($A222,INDIRECT("'W"&amp;G$1&amp;"'!$A$3:$T$1000"),3,FALSE),0)</f>
        <v>0</v>
      </c>
      <c r="H222" s="17">
        <f ca="1">_xlfn.IFNA(VLOOKUP($A222,INDIRECT("'W"&amp;H$1&amp;"'!$A$3:$T$1000"),3,FALSE),0)</f>
        <v>-2</v>
      </c>
      <c r="I222" s="17">
        <f ca="1">_xlfn.IFNA(VLOOKUP($A222,INDIRECT("'W"&amp;I$1&amp;"'!$A$3:$T$1000"),3,FALSE),0)</f>
        <v>0</v>
      </c>
      <c r="J222" s="17">
        <f ca="1">_xlfn.IFNA(VLOOKUP($A222,INDIRECT("'W"&amp;J$1&amp;"'!$A$3:$T$1000"),3,FALSE),0)</f>
        <v>0</v>
      </c>
      <c r="K222" s="17">
        <f ca="1">_xlfn.IFNA(VLOOKUP($A222,INDIRECT("'W"&amp;K$1&amp;"'!$A$3:$T$1000"),3,FALSE),0)</f>
        <v>0</v>
      </c>
      <c r="L222" s="17">
        <f ca="1">_xlfn.IFNA(VLOOKUP($A222,INDIRECT("'W"&amp;L$1&amp;"'!$A$3:$T$1000"),3,FALSE),0)</f>
        <v>0</v>
      </c>
      <c r="M222" s="17">
        <f ca="1">_xlfn.IFNA(VLOOKUP($A222,INDIRECT("'W"&amp;M$1&amp;"'!$A$3:$T$1000"),3,FALSE),0)</f>
        <v>0</v>
      </c>
      <c r="N222" s="17">
        <f ca="1">_xlfn.IFNA(VLOOKUP($A222,INDIRECT("'W"&amp;N$1&amp;"'!$A$3:$T$1000"),3,FALSE),0)</f>
        <v>0</v>
      </c>
      <c r="O222" s="17">
        <f ca="1">_xlfn.IFNA(VLOOKUP($A222,INDIRECT("'W"&amp;O$1&amp;"'!$A$3:$T$1000"),3,FALSE),0)</f>
        <v>0</v>
      </c>
      <c r="P222" s="17">
        <f ca="1">_xlfn.IFNA(VLOOKUP($A222,INDIRECT("'W"&amp;P$1&amp;"'!$A$3:$T$1000"),3,FALSE),0)</f>
        <v>0</v>
      </c>
      <c r="Q222" s="17">
        <f ca="1">_xlfn.IFNA(VLOOKUP($A222,INDIRECT("'W"&amp;Q$1&amp;"'!$A$3:$T$1000"),3,FALSE),0)</f>
        <v>0</v>
      </c>
      <c r="R222" s="17">
        <f ca="1">_xlfn.IFNA(VLOOKUP($A222,INDIRECT("'W"&amp;R$1&amp;"'!$A$3:$T$1000"),3,FALSE),0)</f>
        <v>0</v>
      </c>
      <c r="S222" s="17">
        <f ca="1">_xlfn.IFNA(VLOOKUP($A222,INDIRECT("'W"&amp;S$1&amp;"'!$A$3:$T$1000"),3,FALSE),0)</f>
        <v>0</v>
      </c>
      <c r="T222" s="17">
        <f ca="1">_xlfn.IFNA(VLOOKUP($A222,INDIRECT("'W"&amp;T$1&amp;"'!$A$3:$T$1000"),3,FALSE),0)</f>
        <v>0</v>
      </c>
      <c r="U222" s="16">
        <f t="shared" ca="1" si="29"/>
        <v>0</v>
      </c>
      <c r="V222" s="16">
        <f t="shared" ca="1" si="2"/>
        <v>-2</v>
      </c>
      <c r="W222" s="16"/>
    </row>
    <row r="223" spans="1:23" x14ac:dyDescent="0.2">
      <c r="A223" s="16" t="s">
        <v>1439</v>
      </c>
      <c r="B223" s="16" t="str">
        <f t="shared" ca="1" si="24"/>
        <v>TE</v>
      </c>
      <c r="C223" s="17">
        <f ca="1">_xlfn.IFNA(VLOOKUP($A223,INDIRECT("'W"&amp;C$1&amp;"'!$A$3:$T$1000"),3,FALSE),0)</f>
        <v>6</v>
      </c>
      <c r="D223" s="17">
        <f ca="1">_xlfn.IFNA(VLOOKUP($A223,INDIRECT("'W"&amp;D$1&amp;"'!$A$3:$T$1000"),3,FALSE),0)</f>
        <v>17.100000000000001</v>
      </c>
      <c r="E223" s="17">
        <f ca="1">_xlfn.IFNA(VLOOKUP($A223,INDIRECT("'W"&amp;E$1&amp;"'!$A$3:$T$1000"),3,FALSE),0)</f>
        <v>0</v>
      </c>
      <c r="F223" s="17">
        <f ca="1">_xlfn.IFNA(VLOOKUP($A223,INDIRECT("'W"&amp;F$1&amp;"'!$A$3:$T$1000"),3,FALSE),0)</f>
        <v>12.5</v>
      </c>
      <c r="G223" s="17">
        <f ca="1">_xlfn.IFNA(VLOOKUP($A223,INDIRECT("'W"&amp;G$1&amp;"'!$A$3:$T$1000"),3,FALSE),0)</f>
        <v>16.399999999999999</v>
      </c>
      <c r="H223" s="17">
        <f ca="1">_xlfn.IFNA(VLOOKUP($A223,INDIRECT("'W"&amp;H$1&amp;"'!$A$3:$T$1000"),3,FALSE),0)</f>
        <v>20.3</v>
      </c>
      <c r="I223" s="17">
        <f ca="1">_xlfn.IFNA(VLOOKUP($A223,INDIRECT("'W"&amp;I$1&amp;"'!$A$3:$T$1000"),3,FALSE),0)</f>
        <v>12.200000000000001</v>
      </c>
      <c r="J223" s="17">
        <f ca="1">_xlfn.IFNA(VLOOKUP($A223,INDIRECT("'W"&amp;J$1&amp;"'!$A$3:$T$1000"),3,FALSE),0)</f>
        <v>21.8</v>
      </c>
      <c r="K223" s="17">
        <f ca="1">_xlfn.IFNA(VLOOKUP($A223,INDIRECT("'W"&amp;K$1&amp;"'!$A$3:$T$1000"),3,FALSE),0)</f>
        <v>0</v>
      </c>
      <c r="L223" s="17">
        <f ca="1">_xlfn.IFNA(VLOOKUP($A223,INDIRECT("'W"&amp;L$1&amp;"'!$A$3:$T$1000"),3,FALSE),0)</f>
        <v>13.2</v>
      </c>
      <c r="M223" s="17">
        <f ca="1">_xlfn.IFNA(VLOOKUP($A223,INDIRECT("'W"&amp;M$1&amp;"'!$A$3:$T$1000"),3,FALSE),0)</f>
        <v>0</v>
      </c>
      <c r="N223" s="17">
        <f ca="1">_xlfn.IFNA(VLOOKUP($A223,INDIRECT("'W"&amp;N$1&amp;"'!$A$3:$T$1000"),3,FALSE),0)</f>
        <v>17.200000000000003</v>
      </c>
      <c r="O223" s="17">
        <f ca="1">_xlfn.IFNA(VLOOKUP($A223,INDIRECT("'W"&amp;O$1&amp;"'!$A$3:$T$1000"),3,FALSE),0)</f>
        <v>1.2000000000000002</v>
      </c>
      <c r="P223" s="17">
        <f ca="1">_xlfn.IFNA(VLOOKUP($A223,INDIRECT("'W"&amp;P$1&amp;"'!$A$3:$T$1000"),3,FALSE),0)</f>
        <v>18.100000000000001</v>
      </c>
      <c r="Q223" s="17">
        <f ca="1">_xlfn.IFNA(VLOOKUP($A223,INDIRECT("'W"&amp;Q$1&amp;"'!$A$3:$T$1000"),3,FALSE),0)</f>
        <v>8.1000000000000014</v>
      </c>
      <c r="R223" s="17">
        <f ca="1">_xlfn.IFNA(VLOOKUP($A223,INDIRECT("'W"&amp;R$1&amp;"'!$A$3:$T$1000"),3,FALSE),0)</f>
        <v>14.600000000000001</v>
      </c>
      <c r="S223" s="17">
        <f ca="1">_xlfn.IFNA(VLOOKUP($A223,INDIRECT("'W"&amp;S$1&amp;"'!$A$3:$T$1000"),3,FALSE),0)</f>
        <v>15.200000000000001</v>
      </c>
      <c r="T223" s="17">
        <f ca="1">_xlfn.IFNA(VLOOKUP($A223,INDIRECT("'W"&amp;T$1&amp;"'!$A$3:$T$1000"),3,FALSE),0)</f>
        <v>3.7</v>
      </c>
      <c r="U223" s="16">
        <f t="shared" ca="1" si="29"/>
        <v>7</v>
      </c>
      <c r="V223" s="16">
        <f t="shared" ca="1" si="2"/>
        <v>197.59999999999994</v>
      </c>
      <c r="W223" s="16"/>
    </row>
    <row r="224" spans="1:23" x14ac:dyDescent="0.2">
      <c r="A224" s="16" t="s">
        <v>1440</v>
      </c>
      <c r="B224" s="16" t="str">
        <f t="shared" ca="1" si="24"/>
        <v>TE</v>
      </c>
      <c r="C224" s="17">
        <f ca="1">_xlfn.IFNA(VLOOKUP($A224,INDIRECT("'W"&amp;C$1&amp;"'!$A$3:$T$1000"),3,FALSE),0)</f>
        <v>5.5</v>
      </c>
      <c r="D224" s="17">
        <f ca="1">_xlfn.IFNA(VLOOKUP($A224,INDIRECT("'W"&amp;D$1&amp;"'!$A$3:$T$1000"),3,FALSE),0)</f>
        <v>15.7</v>
      </c>
      <c r="E224" s="17">
        <f ca="1">_xlfn.IFNA(VLOOKUP($A224,INDIRECT("'W"&amp;E$1&amp;"'!$A$3:$T$1000"),3,FALSE),0)</f>
        <v>4</v>
      </c>
      <c r="F224" s="17">
        <f ca="1">_xlfn.IFNA(VLOOKUP($A224,INDIRECT("'W"&amp;F$1&amp;"'!$A$3:$T$1000"),3,FALSE),0)</f>
        <v>0</v>
      </c>
      <c r="G224" s="17">
        <f ca="1">_xlfn.IFNA(VLOOKUP($A224,INDIRECT("'W"&amp;G$1&amp;"'!$A$3:$T$1000"),3,FALSE),0)</f>
        <v>8.3000000000000007</v>
      </c>
      <c r="H224" s="17">
        <f ca="1">_xlfn.IFNA(VLOOKUP($A224,INDIRECT("'W"&amp;H$1&amp;"'!$A$3:$T$1000"),3,FALSE),0)</f>
        <v>13.600000000000001</v>
      </c>
      <c r="I224" s="17">
        <f ca="1">_xlfn.IFNA(VLOOKUP($A224,INDIRECT("'W"&amp;I$1&amp;"'!$A$3:$T$1000"),3,FALSE),0)</f>
        <v>7.6000000000000005</v>
      </c>
      <c r="J224" s="17">
        <f ca="1">_xlfn.IFNA(VLOOKUP($A224,INDIRECT("'W"&amp;J$1&amp;"'!$A$3:$T$1000"),3,FALSE),0)</f>
        <v>16.899999999999999</v>
      </c>
      <c r="K224" s="17">
        <f ca="1">_xlfn.IFNA(VLOOKUP($A224,INDIRECT("'W"&amp;K$1&amp;"'!$A$3:$T$1000"),3,FALSE),0)</f>
        <v>11.2</v>
      </c>
      <c r="L224" s="17">
        <f ca="1">_xlfn.IFNA(VLOOKUP($A224,INDIRECT("'W"&amp;L$1&amp;"'!$A$3:$T$1000"),3,FALSE),0)</f>
        <v>9.1000000000000014</v>
      </c>
      <c r="M224" s="17">
        <f ca="1">_xlfn.IFNA(VLOOKUP($A224,INDIRECT("'W"&amp;M$1&amp;"'!$A$3:$T$1000"),3,FALSE),0)</f>
        <v>0</v>
      </c>
      <c r="N224" s="17">
        <f ca="1">_xlfn.IFNA(VLOOKUP($A224,INDIRECT("'W"&amp;N$1&amp;"'!$A$3:$T$1000"),3,FALSE),0)</f>
        <v>19.3</v>
      </c>
      <c r="O224" s="17">
        <f ca="1">_xlfn.IFNA(VLOOKUP($A224,INDIRECT("'W"&amp;O$1&amp;"'!$A$3:$T$1000"),3,FALSE),0)</f>
        <v>15.600000000000001</v>
      </c>
      <c r="P224" s="17">
        <f ca="1">_xlfn.IFNA(VLOOKUP($A224,INDIRECT("'W"&amp;P$1&amp;"'!$A$3:$T$1000"),3,FALSE),0)</f>
        <v>10.5</v>
      </c>
      <c r="Q224" s="17">
        <f ca="1">_xlfn.IFNA(VLOOKUP($A224,INDIRECT("'W"&amp;Q$1&amp;"'!$A$3:$T$1000"),3,FALSE),0)</f>
        <v>13.200000000000001</v>
      </c>
      <c r="R224" s="17">
        <f ca="1">_xlfn.IFNA(VLOOKUP($A224,INDIRECT("'W"&amp;R$1&amp;"'!$A$3:$T$1000"),3,FALSE),0)</f>
        <v>3.5</v>
      </c>
      <c r="S224" s="17">
        <f ca="1">_xlfn.IFNA(VLOOKUP($A224,INDIRECT("'W"&amp;S$1&amp;"'!$A$3:$T$1000"),3,FALSE),0)</f>
        <v>24.3</v>
      </c>
      <c r="T224" s="17">
        <f ca="1">_xlfn.IFNA(VLOOKUP($A224,INDIRECT("'W"&amp;T$1&amp;"'!$A$3:$T$1000"),3,FALSE),0)</f>
        <v>16</v>
      </c>
      <c r="U224" s="16">
        <f t="shared" ca="1" si="29"/>
        <v>6</v>
      </c>
      <c r="V224" s="16">
        <f t="shared" ca="1" si="2"/>
        <v>194.3</v>
      </c>
      <c r="W224" s="16"/>
    </row>
    <row r="225" spans="1:23" x14ac:dyDescent="0.2">
      <c r="A225" s="16" t="s">
        <v>1441</v>
      </c>
      <c r="B225" s="16" t="str">
        <f t="shared" ca="1" si="24"/>
        <v>TE</v>
      </c>
      <c r="C225" s="17">
        <f ca="1">_xlfn.IFNA(VLOOKUP($A225,INDIRECT("'W"&amp;C$1&amp;"'!$A$3:$T$1000"),3,FALSE),0)</f>
        <v>1.2000000000000002</v>
      </c>
      <c r="D225" s="17">
        <f ca="1">_xlfn.IFNA(VLOOKUP($A225,INDIRECT("'W"&amp;D$1&amp;"'!$A$3:$T$1000"),3,FALSE),0)</f>
        <v>8.3000000000000007</v>
      </c>
      <c r="E225" s="17">
        <f ca="1">_xlfn.IFNA(VLOOKUP($A225,INDIRECT("'W"&amp;E$1&amp;"'!$A$3:$T$1000"),3,FALSE),0)</f>
        <v>2.8</v>
      </c>
      <c r="F225" s="17">
        <f ca="1">_xlfn.IFNA(VLOOKUP($A225,INDIRECT("'W"&amp;F$1&amp;"'!$A$3:$T$1000"),3,FALSE),0)</f>
        <v>0</v>
      </c>
      <c r="G225" s="17">
        <f ca="1">_xlfn.IFNA(VLOOKUP($A225,INDIRECT("'W"&amp;G$1&amp;"'!$A$3:$T$1000"),3,FALSE),0)</f>
        <v>8.6</v>
      </c>
      <c r="H225" s="17">
        <f ca="1">_xlfn.IFNA(VLOOKUP($A225,INDIRECT("'W"&amp;H$1&amp;"'!$A$3:$T$1000"),3,FALSE),0)</f>
        <v>0</v>
      </c>
      <c r="I225" s="17">
        <f ca="1">_xlfn.IFNA(VLOOKUP($A225,INDIRECT("'W"&amp;I$1&amp;"'!$A$3:$T$1000"),3,FALSE),0)</f>
        <v>19.100000000000001</v>
      </c>
      <c r="J225" s="17">
        <f ca="1">_xlfn.IFNA(VLOOKUP($A225,INDIRECT("'W"&amp;J$1&amp;"'!$A$3:$T$1000"),3,FALSE),0)</f>
        <v>4</v>
      </c>
      <c r="K225" s="17">
        <f ca="1">_xlfn.IFNA(VLOOKUP($A225,INDIRECT("'W"&amp;K$1&amp;"'!$A$3:$T$1000"),3,FALSE),0)</f>
        <v>7.1000000000000005</v>
      </c>
      <c r="L225" s="17">
        <f ca="1">_xlfn.IFNA(VLOOKUP($A225,INDIRECT("'W"&amp;L$1&amp;"'!$A$3:$T$1000"),3,FALSE),0)</f>
        <v>6</v>
      </c>
      <c r="M225" s="17">
        <f ca="1">_xlfn.IFNA(VLOOKUP($A225,INDIRECT("'W"&amp;M$1&amp;"'!$A$3:$T$1000"),3,FALSE),0)</f>
        <v>25.1</v>
      </c>
      <c r="N225" s="17">
        <f ca="1">_xlfn.IFNA(VLOOKUP($A225,INDIRECT("'W"&amp;N$1&amp;"'!$A$3:$T$1000"),3,FALSE),0)</f>
        <v>19.200000000000003</v>
      </c>
      <c r="O225" s="17">
        <f ca="1">_xlfn.IFNA(VLOOKUP($A225,INDIRECT("'W"&amp;O$1&amp;"'!$A$3:$T$1000"),3,FALSE),0)</f>
        <v>16.3</v>
      </c>
      <c r="P225" s="17">
        <f ca="1">_xlfn.IFNA(VLOOKUP($A225,INDIRECT("'W"&amp;P$1&amp;"'!$A$3:$T$1000"),3,FALSE),0)</f>
        <v>11.9</v>
      </c>
      <c r="Q225" s="17">
        <f ca="1">_xlfn.IFNA(VLOOKUP($A225,INDIRECT("'W"&amp;Q$1&amp;"'!$A$3:$T$1000"),3,FALSE),0)</f>
        <v>15.3</v>
      </c>
      <c r="R225" s="17">
        <f ca="1">_xlfn.IFNA(VLOOKUP($A225,INDIRECT("'W"&amp;R$1&amp;"'!$A$3:$T$1000"),3,FALSE),0)</f>
        <v>9.1999999999999993</v>
      </c>
      <c r="S225" s="17">
        <f ca="1">_xlfn.IFNA(VLOOKUP($A225,INDIRECT("'W"&amp;S$1&amp;"'!$A$3:$T$1000"),3,FALSE),0)</f>
        <v>10.1</v>
      </c>
      <c r="T225" s="17">
        <f ca="1">_xlfn.IFNA(VLOOKUP($A225,INDIRECT("'W"&amp;T$1&amp;"'!$A$3:$T$1000"),3,FALSE),0)</f>
        <v>14.100000000000001</v>
      </c>
      <c r="U225" s="16">
        <f t="shared" ca="1" si="29"/>
        <v>5</v>
      </c>
      <c r="V225" s="16">
        <f t="shared" ca="1" si="2"/>
        <v>178.29999999999998</v>
      </c>
      <c r="W225" s="16"/>
    </row>
    <row r="226" spans="1:23" x14ac:dyDescent="0.2">
      <c r="A226" s="16" t="s">
        <v>1442</v>
      </c>
      <c r="B226" s="16" t="str">
        <f t="shared" ca="1" si="24"/>
        <v>TE</v>
      </c>
      <c r="C226" s="17">
        <f ca="1">_xlfn.IFNA(VLOOKUP($A226,INDIRECT("'W"&amp;C$1&amp;"'!$A$3:$T$1000"),3,FALSE),0)</f>
        <v>8.8000000000000007</v>
      </c>
      <c r="D226" s="17">
        <f ca="1">_xlfn.IFNA(VLOOKUP($A226,INDIRECT("'W"&amp;D$1&amp;"'!$A$3:$T$1000"),3,FALSE),0)</f>
        <v>14.3</v>
      </c>
      <c r="E226" s="17">
        <f ca="1">_xlfn.IFNA(VLOOKUP($A226,INDIRECT("'W"&amp;E$1&amp;"'!$A$3:$T$1000"),3,FALSE),0)</f>
        <v>5.6000000000000005</v>
      </c>
      <c r="F226" s="17">
        <f ca="1">_xlfn.IFNA(VLOOKUP($A226,INDIRECT("'W"&amp;F$1&amp;"'!$A$3:$T$1000"),3,FALSE),0)</f>
        <v>4.1000000000000005</v>
      </c>
      <c r="G226" s="17">
        <f ca="1">_xlfn.IFNA(VLOOKUP($A226,INDIRECT("'W"&amp;G$1&amp;"'!$A$3:$T$1000"),3,FALSE),0)</f>
        <v>19.700000000000003</v>
      </c>
      <c r="H226" s="17">
        <f ca="1">_xlfn.IFNA(VLOOKUP($A226,INDIRECT("'W"&amp;H$1&amp;"'!$A$3:$T$1000"),3,FALSE),0)</f>
        <v>11.600000000000001</v>
      </c>
      <c r="I226" s="17">
        <f ca="1">_xlfn.IFNA(VLOOKUP($A226,INDIRECT("'W"&amp;I$1&amp;"'!$A$3:$T$1000"),3,FALSE),0)</f>
        <v>14.3</v>
      </c>
      <c r="J226" s="17">
        <f ca="1">_xlfn.IFNA(VLOOKUP($A226,INDIRECT("'W"&amp;J$1&amp;"'!$A$3:$T$1000"),3,FALSE),0)</f>
        <v>8.3000000000000007</v>
      </c>
      <c r="K226" s="17">
        <f ca="1">_xlfn.IFNA(VLOOKUP($A226,INDIRECT("'W"&amp;K$1&amp;"'!$A$3:$T$1000"),3,FALSE),0)</f>
        <v>13</v>
      </c>
      <c r="L226" s="17">
        <f ca="1">_xlfn.IFNA(VLOOKUP($A226,INDIRECT("'W"&amp;L$1&amp;"'!$A$3:$T$1000"),3,FALSE),0)</f>
        <v>0</v>
      </c>
      <c r="M226" s="17">
        <f ca="1">_xlfn.IFNA(VLOOKUP($A226,INDIRECT("'W"&amp;M$1&amp;"'!$A$3:$T$1000"),3,FALSE),0)</f>
        <v>24.8</v>
      </c>
      <c r="N226" s="17">
        <f ca="1">_xlfn.IFNA(VLOOKUP($A226,INDIRECT("'W"&amp;N$1&amp;"'!$A$3:$T$1000"),3,FALSE),0)</f>
        <v>5.8000000000000007</v>
      </c>
      <c r="O226" s="17">
        <f ca="1">_xlfn.IFNA(VLOOKUP($A226,INDIRECT("'W"&amp;O$1&amp;"'!$A$3:$T$1000"),3,FALSE),0)</f>
        <v>25.2</v>
      </c>
      <c r="P226" s="17">
        <f ca="1">_xlfn.IFNA(VLOOKUP($A226,INDIRECT("'W"&amp;P$1&amp;"'!$A$3:$T$1000"),3,FALSE),0)</f>
        <v>6.7</v>
      </c>
      <c r="Q226" s="17">
        <f ca="1">_xlfn.IFNA(VLOOKUP($A226,INDIRECT("'W"&amp;Q$1&amp;"'!$A$3:$T$1000"),3,FALSE),0)</f>
        <v>5</v>
      </c>
      <c r="R226" s="17">
        <f ca="1">_xlfn.IFNA(VLOOKUP($A226,INDIRECT("'W"&amp;R$1&amp;"'!$A$3:$T$1000"),3,FALSE),0)</f>
        <v>15.4</v>
      </c>
      <c r="S226" s="17">
        <f ca="1">_xlfn.IFNA(VLOOKUP($A226,INDIRECT("'W"&amp;S$1&amp;"'!$A$3:$T$1000"),3,FALSE),0)</f>
        <v>11.1</v>
      </c>
      <c r="T226" s="17">
        <f ca="1">_xlfn.IFNA(VLOOKUP($A226,INDIRECT("'W"&amp;T$1&amp;"'!$A$3:$T$1000"),3,FALSE),0)</f>
        <v>13</v>
      </c>
      <c r="U226" s="16">
        <f t="shared" ca="1" si="29"/>
        <v>4</v>
      </c>
      <c r="V226" s="16">
        <f t="shared" ca="1" si="2"/>
        <v>206.7</v>
      </c>
      <c r="W226" s="16"/>
    </row>
    <row r="227" spans="1:23" x14ac:dyDescent="0.2">
      <c r="A227" s="16" t="s">
        <v>1443</v>
      </c>
      <c r="B227" s="16" t="str">
        <f t="shared" ca="1" si="24"/>
        <v>TE</v>
      </c>
      <c r="C227" s="17">
        <f ca="1">_xlfn.IFNA(VLOOKUP($A227,INDIRECT("'W"&amp;C$1&amp;"'!$A$3:$T$1000"),3,FALSE),0)</f>
        <v>2.4000000000000004</v>
      </c>
      <c r="D227" s="17">
        <f ca="1">_xlfn.IFNA(VLOOKUP($A227,INDIRECT("'W"&amp;D$1&amp;"'!$A$3:$T$1000"),3,FALSE),0)</f>
        <v>7.1000000000000005</v>
      </c>
      <c r="E227" s="17">
        <f ca="1">_xlfn.IFNA(VLOOKUP($A227,INDIRECT("'W"&amp;E$1&amp;"'!$A$3:$T$1000"),3,FALSE),0)</f>
        <v>0</v>
      </c>
      <c r="F227" s="17">
        <f ca="1">_xlfn.IFNA(VLOOKUP($A227,INDIRECT("'W"&amp;F$1&amp;"'!$A$3:$T$1000"),3,FALSE),0)</f>
        <v>0</v>
      </c>
      <c r="G227" s="17">
        <f ca="1">_xlfn.IFNA(VLOOKUP($A227,INDIRECT("'W"&amp;G$1&amp;"'!$A$3:$T$1000"),3,FALSE),0)</f>
        <v>7.5</v>
      </c>
      <c r="H227" s="17">
        <f ca="1">_xlfn.IFNA(VLOOKUP($A227,INDIRECT("'W"&amp;H$1&amp;"'!$A$3:$T$1000"),3,FALSE),0)</f>
        <v>14.100000000000001</v>
      </c>
      <c r="I227" s="17">
        <f ca="1">_xlfn.IFNA(VLOOKUP($A227,INDIRECT("'W"&amp;I$1&amp;"'!$A$3:$T$1000"),3,FALSE),0)</f>
        <v>18.100000000000001</v>
      </c>
      <c r="J227" s="17">
        <f ca="1">_xlfn.IFNA(VLOOKUP($A227,INDIRECT("'W"&amp;J$1&amp;"'!$A$3:$T$1000"),3,FALSE),0)</f>
        <v>12.1</v>
      </c>
      <c r="K227" s="17">
        <f ca="1">_xlfn.IFNA(VLOOKUP($A227,INDIRECT("'W"&amp;K$1&amp;"'!$A$3:$T$1000"),3,FALSE),0)</f>
        <v>3.6</v>
      </c>
      <c r="L227" s="17">
        <f ca="1">_xlfn.IFNA(VLOOKUP($A227,INDIRECT("'W"&amp;L$1&amp;"'!$A$3:$T$1000"),3,FALSE),0)</f>
        <v>15.8</v>
      </c>
      <c r="M227" s="17">
        <f ca="1">_xlfn.IFNA(VLOOKUP($A227,INDIRECT("'W"&amp;M$1&amp;"'!$A$3:$T$1000"),3,FALSE),0)</f>
        <v>3.2</v>
      </c>
      <c r="N227" s="17">
        <f ca="1">_xlfn.IFNA(VLOOKUP($A227,INDIRECT("'W"&amp;N$1&amp;"'!$A$3:$T$1000"),3,FALSE),0)</f>
        <v>13.100000000000001</v>
      </c>
      <c r="O227" s="17">
        <f ca="1">_xlfn.IFNA(VLOOKUP($A227,INDIRECT("'W"&amp;O$1&amp;"'!$A$3:$T$1000"),3,FALSE),0)</f>
        <v>15.9</v>
      </c>
      <c r="P227" s="17">
        <f ca="1">_xlfn.IFNA(VLOOKUP($A227,INDIRECT("'W"&amp;P$1&amp;"'!$A$3:$T$1000"),3,FALSE),0)</f>
        <v>0</v>
      </c>
      <c r="Q227" s="17">
        <f ca="1">_xlfn.IFNA(VLOOKUP($A227,INDIRECT("'W"&amp;Q$1&amp;"'!$A$3:$T$1000"),3,FALSE),0)</f>
        <v>9.4</v>
      </c>
      <c r="R227" s="17">
        <f ca="1">_xlfn.IFNA(VLOOKUP($A227,INDIRECT("'W"&amp;R$1&amp;"'!$A$3:$T$1000"),3,FALSE),0)</f>
        <v>11.8</v>
      </c>
      <c r="S227" s="17">
        <f ca="1">_xlfn.IFNA(VLOOKUP($A227,INDIRECT("'W"&amp;S$1&amp;"'!$A$3:$T$1000"),3,FALSE),0)</f>
        <v>13.8</v>
      </c>
      <c r="T227" s="17">
        <f ca="1">_xlfn.IFNA(VLOOKUP($A227,INDIRECT("'W"&amp;T$1&amp;"'!$A$3:$T$1000"),3,FALSE),0)</f>
        <v>13.4</v>
      </c>
      <c r="U227" s="16">
        <f t="shared" ca="1" si="29"/>
        <v>3</v>
      </c>
      <c r="V227" s="16">
        <f t="shared" ca="1" si="2"/>
        <v>161.30000000000004</v>
      </c>
      <c r="W227" s="16"/>
    </row>
    <row r="228" spans="1:23" x14ac:dyDescent="0.2">
      <c r="A228" s="16" t="s">
        <v>1444</v>
      </c>
      <c r="B228" s="16" t="str">
        <f t="shared" ca="1" si="24"/>
        <v>TE</v>
      </c>
      <c r="C228" s="17">
        <f ca="1">_xlfn.IFNA(VLOOKUP($A228,INDIRECT("'W"&amp;C$1&amp;"'!$A$3:$T$1000"),3,FALSE),0)</f>
        <v>4.9000000000000004</v>
      </c>
      <c r="D228" s="17">
        <f ca="1">_xlfn.IFNA(VLOOKUP($A228,INDIRECT("'W"&amp;D$1&amp;"'!$A$3:$T$1000"),3,FALSE),0)</f>
        <v>1.1000000000000001</v>
      </c>
      <c r="E228" s="17">
        <f ca="1">_xlfn.IFNA(VLOOKUP($A228,INDIRECT("'W"&amp;E$1&amp;"'!$A$3:$T$1000"),3,FALSE),0)</f>
        <v>5</v>
      </c>
      <c r="F228" s="17">
        <f ca="1">_xlfn.IFNA(VLOOKUP($A228,INDIRECT("'W"&amp;F$1&amp;"'!$A$3:$T$1000"),3,FALSE),0)</f>
        <v>12.4</v>
      </c>
      <c r="G228" s="17">
        <f ca="1">_xlfn.IFNA(VLOOKUP($A228,INDIRECT("'W"&amp;G$1&amp;"'!$A$3:$T$1000"),3,FALSE),0)</f>
        <v>11.5</v>
      </c>
      <c r="H228" s="17">
        <f ca="1">_xlfn.IFNA(VLOOKUP($A228,INDIRECT("'W"&amp;H$1&amp;"'!$A$3:$T$1000"),3,FALSE),0)</f>
        <v>0</v>
      </c>
      <c r="I228" s="17">
        <f ca="1">_xlfn.IFNA(VLOOKUP($A228,INDIRECT("'W"&amp;I$1&amp;"'!$A$3:$T$1000"),3,FALSE),0)</f>
        <v>3.7</v>
      </c>
      <c r="J228" s="17">
        <f ca="1">_xlfn.IFNA(VLOOKUP($A228,INDIRECT("'W"&amp;J$1&amp;"'!$A$3:$T$1000"),3,FALSE),0)</f>
        <v>20</v>
      </c>
      <c r="K228" s="17">
        <f ca="1">_xlfn.IFNA(VLOOKUP($A228,INDIRECT("'W"&amp;K$1&amp;"'!$A$3:$T$1000"),3,FALSE),0)</f>
        <v>15</v>
      </c>
      <c r="L228" s="17">
        <f ca="1">_xlfn.IFNA(VLOOKUP($A228,INDIRECT("'W"&amp;L$1&amp;"'!$A$3:$T$1000"),3,FALSE),0)</f>
        <v>16.399999999999999</v>
      </c>
      <c r="M228" s="17">
        <f ca="1">_xlfn.IFNA(VLOOKUP($A228,INDIRECT("'W"&amp;M$1&amp;"'!$A$3:$T$1000"),3,FALSE),0)</f>
        <v>1.8</v>
      </c>
      <c r="N228" s="17">
        <f ca="1">_xlfn.IFNA(VLOOKUP($A228,INDIRECT("'W"&amp;N$1&amp;"'!$A$3:$T$1000"),3,FALSE),0)</f>
        <v>9.1999999999999993</v>
      </c>
      <c r="O228" s="17">
        <f ca="1">_xlfn.IFNA(VLOOKUP($A228,INDIRECT("'W"&amp;O$1&amp;"'!$A$3:$T$1000"),3,FALSE),0)</f>
        <v>10.3</v>
      </c>
      <c r="P228" s="17">
        <f ca="1">_xlfn.IFNA(VLOOKUP($A228,INDIRECT("'W"&amp;P$1&amp;"'!$A$3:$T$1000"),3,FALSE),0)</f>
        <v>7</v>
      </c>
      <c r="Q228" s="17">
        <f ca="1">_xlfn.IFNA(VLOOKUP($A228,INDIRECT("'W"&amp;Q$1&amp;"'!$A$3:$T$1000"),3,FALSE),0)</f>
        <v>4.7</v>
      </c>
      <c r="R228" s="17">
        <f ca="1">_xlfn.IFNA(VLOOKUP($A228,INDIRECT("'W"&amp;R$1&amp;"'!$A$3:$T$1000"),3,FALSE),0)</f>
        <v>5.5</v>
      </c>
      <c r="S228" s="17">
        <f ca="1">_xlfn.IFNA(VLOOKUP($A228,INDIRECT("'W"&amp;S$1&amp;"'!$A$3:$T$1000"),3,FALSE),0)</f>
        <v>18.399999999999999</v>
      </c>
      <c r="T228" s="17">
        <f ca="1">_xlfn.IFNA(VLOOKUP($A228,INDIRECT("'W"&amp;T$1&amp;"'!$A$3:$T$1000"),3,FALSE),0)</f>
        <v>0</v>
      </c>
      <c r="U228" s="16">
        <f t="shared" ca="1" si="29"/>
        <v>3</v>
      </c>
      <c r="V228" s="16">
        <f t="shared" ca="1" si="2"/>
        <v>146.9</v>
      </c>
      <c r="W228" s="16"/>
    </row>
    <row r="229" spans="1:23" x14ac:dyDescent="0.2">
      <c r="A229" s="16" t="s">
        <v>1445</v>
      </c>
      <c r="B229" s="16" t="str">
        <f t="shared" ca="1" si="24"/>
        <v>TE</v>
      </c>
      <c r="C229" s="17">
        <f ca="1">_xlfn.IFNA(VLOOKUP($A229,INDIRECT("'W"&amp;C$1&amp;"'!$A$3:$T$1000"),3,FALSE),0)</f>
        <v>4.3000000000000007</v>
      </c>
      <c r="D229" s="17">
        <f ca="1">_xlfn.IFNA(VLOOKUP($A229,INDIRECT("'W"&amp;D$1&amp;"'!$A$3:$T$1000"),3,FALSE),0)</f>
        <v>8.1999999999999993</v>
      </c>
      <c r="E229" s="17">
        <f ca="1">_xlfn.IFNA(VLOOKUP($A229,INDIRECT("'W"&amp;E$1&amp;"'!$A$3:$T$1000"),3,FALSE),0)</f>
        <v>6.3000000000000007</v>
      </c>
      <c r="F229" s="17">
        <f ca="1">_xlfn.IFNA(VLOOKUP($A229,INDIRECT("'W"&amp;F$1&amp;"'!$A$3:$T$1000"),3,FALSE),0)</f>
        <v>5.7</v>
      </c>
      <c r="G229" s="17">
        <f ca="1">_xlfn.IFNA(VLOOKUP($A229,INDIRECT("'W"&amp;G$1&amp;"'!$A$3:$T$1000"),3,FALSE),0)</f>
        <v>2</v>
      </c>
      <c r="H229" s="17">
        <f ca="1">_xlfn.IFNA(VLOOKUP($A229,INDIRECT("'W"&amp;H$1&amp;"'!$A$3:$T$1000"),3,FALSE),0)</f>
        <v>8.8000000000000007</v>
      </c>
      <c r="I229" s="17">
        <f ca="1">_xlfn.IFNA(VLOOKUP($A229,INDIRECT("'W"&amp;I$1&amp;"'!$A$3:$T$1000"),3,FALSE),0)</f>
        <v>12</v>
      </c>
      <c r="J229" s="17">
        <f ca="1">_xlfn.IFNA(VLOOKUP($A229,INDIRECT("'W"&amp;J$1&amp;"'!$A$3:$T$1000"),3,FALSE),0)</f>
        <v>11.2</v>
      </c>
      <c r="K229" s="17">
        <f ca="1">_xlfn.IFNA(VLOOKUP($A229,INDIRECT("'W"&amp;K$1&amp;"'!$A$3:$T$1000"),3,FALSE),0)</f>
        <v>1</v>
      </c>
      <c r="L229" s="17">
        <f ca="1">_xlfn.IFNA(VLOOKUP($A229,INDIRECT("'W"&amp;L$1&amp;"'!$A$3:$T$1000"),3,FALSE),0)</f>
        <v>5.0999999999999996</v>
      </c>
      <c r="M229" s="17">
        <f ca="1">_xlfn.IFNA(VLOOKUP($A229,INDIRECT("'W"&amp;M$1&amp;"'!$A$3:$T$1000"),3,FALSE),0)</f>
        <v>15.7</v>
      </c>
      <c r="N229" s="17">
        <f ca="1">_xlfn.IFNA(VLOOKUP($A229,INDIRECT("'W"&amp;N$1&amp;"'!$A$3:$T$1000"),3,FALSE),0)</f>
        <v>12.8</v>
      </c>
      <c r="O229" s="17">
        <f ca="1">_xlfn.IFNA(VLOOKUP($A229,INDIRECT("'W"&amp;O$1&amp;"'!$A$3:$T$1000"),3,FALSE),0)</f>
        <v>11</v>
      </c>
      <c r="P229" s="17">
        <f ca="1">_xlfn.IFNA(VLOOKUP($A229,INDIRECT("'W"&amp;P$1&amp;"'!$A$3:$T$1000"),3,FALSE),0)</f>
        <v>0</v>
      </c>
      <c r="Q229" s="17">
        <f ca="1">_xlfn.IFNA(VLOOKUP($A229,INDIRECT("'W"&amp;Q$1&amp;"'!$A$3:$T$1000"),3,FALSE),0)</f>
        <v>3.5</v>
      </c>
      <c r="R229" s="17">
        <f ca="1">_xlfn.IFNA(VLOOKUP($A229,INDIRECT("'W"&amp;R$1&amp;"'!$A$3:$T$1000"),3,FALSE),0)</f>
        <v>1.7000000000000002</v>
      </c>
      <c r="S229" s="17">
        <f ca="1">_xlfn.IFNA(VLOOKUP($A229,INDIRECT("'W"&amp;S$1&amp;"'!$A$3:$T$1000"),3,FALSE),0)</f>
        <v>22.2</v>
      </c>
      <c r="T229" s="17">
        <f ca="1">_xlfn.IFNA(VLOOKUP($A229,INDIRECT("'W"&amp;T$1&amp;"'!$A$3:$T$1000"),3,FALSE),0)</f>
        <v>12.9</v>
      </c>
      <c r="U229" s="16">
        <f t="shared" ca="1" si="29"/>
        <v>2</v>
      </c>
      <c r="V229" s="16">
        <f t="shared" ca="1" si="2"/>
        <v>144.4</v>
      </c>
      <c r="W229" s="16"/>
    </row>
    <row r="230" spans="1:23" x14ac:dyDescent="0.2">
      <c r="A230" s="16" t="s">
        <v>1446</v>
      </c>
      <c r="B230" s="16" t="str">
        <f t="shared" ca="1" si="24"/>
        <v>TE</v>
      </c>
      <c r="C230" s="17">
        <f ca="1">_xlfn.IFNA(VLOOKUP($A230,INDIRECT("'W"&amp;C$1&amp;"'!$A$3:$T$1000"),3,FALSE),0)</f>
        <v>4.7</v>
      </c>
      <c r="D230" s="17">
        <f ca="1">_xlfn.IFNA(VLOOKUP($A230,INDIRECT("'W"&amp;D$1&amp;"'!$A$3:$T$1000"),3,FALSE),0)</f>
        <v>2.6</v>
      </c>
      <c r="E230" s="17">
        <f ca="1">_xlfn.IFNA(VLOOKUP($A230,INDIRECT("'W"&amp;E$1&amp;"'!$A$3:$T$1000"),3,FALSE),0)</f>
        <v>3.4000000000000004</v>
      </c>
      <c r="F230" s="17">
        <f ca="1">_xlfn.IFNA(VLOOKUP($A230,INDIRECT("'W"&amp;F$1&amp;"'!$A$3:$T$1000"),3,FALSE),0)</f>
        <v>14.3</v>
      </c>
      <c r="G230" s="17">
        <f ca="1">_xlfn.IFNA(VLOOKUP($A230,INDIRECT("'W"&amp;G$1&amp;"'!$A$3:$T$1000"),3,FALSE),0)</f>
        <v>22.8</v>
      </c>
      <c r="H230" s="17">
        <f ca="1">_xlfn.IFNA(VLOOKUP($A230,INDIRECT("'W"&amp;H$1&amp;"'!$A$3:$T$1000"),3,FALSE),0)</f>
        <v>2.5</v>
      </c>
      <c r="I230" s="17">
        <f ca="1">_xlfn.IFNA(VLOOKUP($A230,INDIRECT("'W"&amp;I$1&amp;"'!$A$3:$T$1000"),3,FALSE),0)</f>
        <v>10.8</v>
      </c>
      <c r="J230" s="17">
        <f ca="1">_xlfn.IFNA(VLOOKUP($A230,INDIRECT("'W"&amp;J$1&amp;"'!$A$3:$T$1000"),3,FALSE),0)</f>
        <v>15.3</v>
      </c>
      <c r="K230" s="17">
        <f ca="1">_xlfn.IFNA(VLOOKUP($A230,INDIRECT("'W"&amp;K$1&amp;"'!$A$3:$T$1000"),3,FALSE),0)</f>
        <v>5.6000000000000005</v>
      </c>
      <c r="L230" s="17">
        <f ca="1">_xlfn.IFNA(VLOOKUP($A230,INDIRECT("'W"&amp;L$1&amp;"'!$A$3:$T$1000"),3,FALSE),0)</f>
        <v>0</v>
      </c>
      <c r="M230" s="17">
        <f ca="1">_xlfn.IFNA(VLOOKUP($A230,INDIRECT("'W"&amp;M$1&amp;"'!$A$3:$T$1000"),3,FALSE),0)</f>
        <v>0</v>
      </c>
      <c r="N230" s="17">
        <f ca="1">_xlfn.IFNA(VLOOKUP($A230,INDIRECT("'W"&amp;N$1&amp;"'!$A$3:$T$1000"),3,FALSE),0)</f>
        <v>9.6</v>
      </c>
      <c r="O230" s="17">
        <f ca="1">_xlfn.IFNA(VLOOKUP($A230,INDIRECT("'W"&amp;O$1&amp;"'!$A$3:$T$1000"),3,FALSE),0)</f>
        <v>10.8</v>
      </c>
      <c r="P230" s="17">
        <f ca="1">_xlfn.IFNA(VLOOKUP($A230,INDIRECT("'W"&amp;P$1&amp;"'!$A$3:$T$1000"),3,FALSE),0)</f>
        <v>11.600000000000001</v>
      </c>
      <c r="Q230" s="17">
        <f ca="1">_xlfn.IFNA(VLOOKUP($A230,INDIRECT("'W"&amp;Q$1&amp;"'!$A$3:$T$1000"),3,FALSE),0)</f>
        <v>4.4000000000000004</v>
      </c>
      <c r="R230" s="17">
        <f ca="1">_xlfn.IFNA(VLOOKUP($A230,INDIRECT("'W"&amp;R$1&amp;"'!$A$3:$T$1000"),3,FALSE),0)</f>
        <v>8</v>
      </c>
      <c r="S230" s="17">
        <f ca="1">_xlfn.IFNA(VLOOKUP($A230,INDIRECT("'W"&amp;S$1&amp;"'!$A$3:$T$1000"),3,FALSE),0)</f>
        <v>6.3000000000000007</v>
      </c>
      <c r="T230" s="17">
        <f ca="1">_xlfn.IFNA(VLOOKUP($A230,INDIRECT("'W"&amp;T$1&amp;"'!$A$3:$T$1000"),3,FALSE),0)</f>
        <v>5.6</v>
      </c>
      <c r="U230" s="16">
        <f t="shared" ca="1" si="29"/>
        <v>2</v>
      </c>
      <c r="V230" s="16">
        <f t="shared" ca="1" si="2"/>
        <v>138.29999999999998</v>
      </c>
      <c r="W230" s="16"/>
    </row>
    <row r="231" spans="1:23" x14ac:dyDescent="0.2">
      <c r="A231" s="16" t="s">
        <v>1447</v>
      </c>
      <c r="B231" s="16" t="str">
        <f t="shared" ca="1" si="24"/>
        <v>TE</v>
      </c>
      <c r="C231" s="17">
        <f ca="1">_xlfn.IFNA(VLOOKUP($A231,INDIRECT("'W"&amp;C$1&amp;"'!$A$3:$T$1000"),3,FALSE),0)</f>
        <v>4.7</v>
      </c>
      <c r="D231" s="17">
        <f ca="1">_xlfn.IFNA(VLOOKUP($A231,INDIRECT("'W"&amp;D$1&amp;"'!$A$3:$T$1000"),3,FALSE),0)</f>
        <v>5.9</v>
      </c>
      <c r="E231" s="17">
        <f ca="1">_xlfn.IFNA(VLOOKUP($A231,INDIRECT("'W"&amp;E$1&amp;"'!$A$3:$T$1000"),3,FALSE),0)</f>
        <v>5.3000000000000007</v>
      </c>
      <c r="F231" s="17">
        <f ca="1">_xlfn.IFNA(VLOOKUP($A231,INDIRECT("'W"&amp;F$1&amp;"'!$A$3:$T$1000"),3,FALSE),0)</f>
        <v>14.2</v>
      </c>
      <c r="G231" s="17">
        <f ca="1">_xlfn.IFNA(VLOOKUP($A231,INDIRECT("'W"&amp;G$1&amp;"'!$A$3:$T$1000"),3,FALSE),0)</f>
        <v>7.6999999999999993</v>
      </c>
      <c r="H231" s="17">
        <f ca="1">_xlfn.IFNA(VLOOKUP($A231,INDIRECT("'W"&amp;H$1&amp;"'!$A$3:$T$1000"),3,FALSE),0)</f>
        <v>2.6</v>
      </c>
      <c r="I231" s="17">
        <f ca="1">_xlfn.IFNA(VLOOKUP($A231,INDIRECT("'W"&amp;I$1&amp;"'!$A$3:$T$1000"),3,FALSE),0)</f>
        <v>6.1000000000000005</v>
      </c>
      <c r="J231" s="17">
        <f ca="1">_xlfn.IFNA(VLOOKUP($A231,INDIRECT("'W"&amp;J$1&amp;"'!$A$3:$T$1000"),3,FALSE),0)</f>
        <v>2.9000000000000004</v>
      </c>
      <c r="K231" s="17">
        <f ca="1">_xlfn.IFNA(VLOOKUP($A231,INDIRECT("'W"&amp;K$1&amp;"'!$A$3:$T$1000"),3,FALSE),0)</f>
        <v>0</v>
      </c>
      <c r="L231" s="17">
        <f ca="1">_xlfn.IFNA(VLOOKUP($A231,INDIRECT("'W"&amp;L$1&amp;"'!$A$3:$T$1000"),3,FALSE),0)</f>
        <v>9.1999999999999993</v>
      </c>
      <c r="M231" s="17">
        <f ca="1">_xlfn.IFNA(VLOOKUP($A231,INDIRECT("'W"&amp;M$1&amp;"'!$A$3:$T$1000"),3,FALSE),0)</f>
        <v>2.4000000000000004</v>
      </c>
      <c r="N231" s="17">
        <f ca="1">_xlfn.IFNA(VLOOKUP($A231,INDIRECT("'W"&amp;N$1&amp;"'!$A$3:$T$1000"),3,FALSE),0)</f>
        <v>7.9</v>
      </c>
      <c r="O231" s="17">
        <f ca="1">_xlfn.IFNA(VLOOKUP($A231,INDIRECT("'W"&amp;O$1&amp;"'!$A$3:$T$1000"),3,FALSE),0)</f>
        <v>15.8</v>
      </c>
      <c r="P231" s="17">
        <f ca="1">_xlfn.IFNA(VLOOKUP($A231,INDIRECT("'W"&amp;P$1&amp;"'!$A$3:$T$1000"),3,FALSE),0)</f>
        <v>12.3</v>
      </c>
      <c r="Q231" s="17">
        <f ca="1">_xlfn.IFNA(VLOOKUP($A231,INDIRECT("'W"&amp;Q$1&amp;"'!$A$3:$T$1000"),3,FALSE),0)</f>
        <v>9.6999999999999993</v>
      </c>
      <c r="R231" s="17">
        <f ca="1">_xlfn.IFNA(VLOOKUP($A231,INDIRECT("'W"&amp;R$1&amp;"'!$A$3:$T$1000"),3,FALSE),0)</f>
        <v>3.1</v>
      </c>
      <c r="S231" s="17">
        <f ca="1">_xlfn.IFNA(VLOOKUP($A231,INDIRECT("'W"&amp;S$1&amp;"'!$A$3:$T$1000"),3,FALSE),0)</f>
        <v>7.5</v>
      </c>
      <c r="T231" s="17">
        <f ca="1">_xlfn.IFNA(VLOOKUP($A231,INDIRECT("'W"&amp;T$1&amp;"'!$A$3:$T$1000"),3,FALSE),0)</f>
        <v>18.5</v>
      </c>
      <c r="U231" s="16">
        <f t="shared" ca="1" si="29"/>
        <v>2</v>
      </c>
      <c r="V231" s="16">
        <f t="shared" ca="1" si="2"/>
        <v>135.79999999999998</v>
      </c>
      <c r="W231" s="16"/>
    </row>
    <row r="232" spans="1:23" x14ac:dyDescent="0.2">
      <c r="A232" s="16" t="s">
        <v>1448</v>
      </c>
      <c r="B232" s="16" t="str">
        <f t="shared" ca="1" si="24"/>
        <v>TE</v>
      </c>
      <c r="C232" s="17">
        <f ca="1">_xlfn.IFNA(VLOOKUP($A232,INDIRECT("'W"&amp;C$1&amp;"'!$A$3:$T$1000"),3,FALSE),0)</f>
        <v>6.4</v>
      </c>
      <c r="D232" s="17">
        <f ca="1">_xlfn.IFNA(VLOOKUP($A232,INDIRECT("'W"&amp;D$1&amp;"'!$A$3:$T$1000"),3,FALSE),0)</f>
        <v>0</v>
      </c>
      <c r="E232" s="17">
        <f ca="1">_xlfn.IFNA(VLOOKUP($A232,INDIRECT("'W"&amp;E$1&amp;"'!$A$3:$T$1000"),3,FALSE),0)</f>
        <v>0</v>
      </c>
      <c r="F232" s="17">
        <f ca="1">_xlfn.IFNA(VLOOKUP($A232,INDIRECT("'W"&amp;F$1&amp;"'!$A$3:$T$1000"),3,FALSE),0)</f>
        <v>0</v>
      </c>
      <c r="G232" s="17">
        <f ca="1">_xlfn.IFNA(VLOOKUP($A232,INDIRECT("'W"&amp;G$1&amp;"'!$A$3:$T$1000"),3,FALSE),0)</f>
        <v>1.9000000000000001</v>
      </c>
      <c r="H232" s="17">
        <f ca="1">_xlfn.IFNA(VLOOKUP($A232,INDIRECT("'W"&amp;H$1&amp;"'!$A$3:$T$1000"),3,FALSE),0)</f>
        <v>5.6</v>
      </c>
      <c r="I232" s="17">
        <f ca="1">_xlfn.IFNA(VLOOKUP($A232,INDIRECT("'W"&amp;I$1&amp;"'!$A$3:$T$1000"),3,FALSE),0)</f>
        <v>18.600000000000001</v>
      </c>
      <c r="J232" s="17">
        <f ca="1">_xlfn.IFNA(VLOOKUP($A232,INDIRECT("'W"&amp;J$1&amp;"'!$A$3:$T$1000"),3,FALSE),0)</f>
        <v>14.600000000000001</v>
      </c>
      <c r="K232" s="17">
        <f ca="1">_xlfn.IFNA(VLOOKUP($A232,INDIRECT("'W"&amp;K$1&amp;"'!$A$3:$T$1000"),3,FALSE),0)</f>
        <v>5.4</v>
      </c>
      <c r="L232" s="17">
        <f ca="1">_xlfn.IFNA(VLOOKUP($A232,INDIRECT("'W"&amp;L$1&amp;"'!$A$3:$T$1000"),3,FALSE),0)</f>
        <v>0</v>
      </c>
      <c r="M232" s="17">
        <f ca="1">_xlfn.IFNA(VLOOKUP($A232,INDIRECT("'W"&amp;M$1&amp;"'!$A$3:$T$1000"),3,FALSE),0)</f>
        <v>14.6</v>
      </c>
      <c r="N232" s="17">
        <f ca="1">_xlfn.IFNA(VLOOKUP($A232,INDIRECT("'W"&amp;N$1&amp;"'!$A$3:$T$1000"),3,FALSE),0)</f>
        <v>3.4</v>
      </c>
      <c r="O232" s="17">
        <f ca="1">_xlfn.IFNA(VLOOKUP($A232,INDIRECT("'W"&amp;O$1&amp;"'!$A$3:$T$1000"),3,FALSE),0)</f>
        <v>21.7</v>
      </c>
      <c r="P232" s="17">
        <f ca="1">_xlfn.IFNA(VLOOKUP($A232,INDIRECT("'W"&amp;P$1&amp;"'!$A$3:$T$1000"),3,FALSE),0)</f>
        <v>13.7</v>
      </c>
      <c r="Q232" s="17">
        <f ca="1">_xlfn.IFNA(VLOOKUP($A232,INDIRECT("'W"&amp;Q$1&amp;"'!$A$3:$T$1000"),3,FALSE),0)</f>
        <v>0</v>
      </c>
      <c r="R232" s="17">
        <f ca="1">_xlfn.IFNA(VLOOKUP($A232,INDIRECT("'W"&amp;R$1&amp;"'!$A$3:$T$1000"),3,FALSE),0)</f>
        <v>10.600000000000001</v>
      </c>
      <c r="S232" s="17">
        <f ca="1">_xlfn.IFNA(VLOOKUP($A232,INDIRECT("'W"&amp;S$1&amp;"'!$A$3:$T$1000"),3,FALSE),0)</f>
        <v>0</v>
      </c>
      <c r="T232" s="17">
        <f ca="1">_xlfn.IFNA(VLOOKUP($A232,INDIRECT("'W"&amp;T$1&amp;"'!$A$3:$T$1000"),3,FALSE),0)</f>
        <v>0</v>
      </c>
      <c r="U232" s="16">
        <f t="shared" ca="1" si="29"/>
        <v>2</v>
      </c>
      <c r="V232" s="16">
        <f t="shared" ca="1" si="2"/>
        <v>116.5</v>
      </c>
      <c r="W232" s="16"/>
    </row>
    <row r="233" spans="1:23" x14ac:dyDescent="0.2">
      <c r="A233" s="16" t="s">
        <v>1449</v>
      </c>
      <c r="B233" s="16" t="str">
        <f t="shared" ca="1" si="24"/>
        <v>TE</v>
      </c>
      <c r="C233" s="17">
        <f ca="1">_xlfn.IFNA(VLOOKUP($A233,INDIRECT("'W"&amp;C$1&amp;"'!$A$3:$T$1000"),3,FALSE),0)</f>
        <v>1</v>
      </c>
      <c r="D233" s="17">
        <f ca="1">_xlfn.IFNA(VLOOKUP($A233,INDIRECT("'W"&amp;D$1&amp;"'!$A$3:$T$1000"),3,FALSE),0)</f>
        <v>-0.4</v>
      </c>
      <c r="E233" s="17">
        <f ca="1">_xlfn.IFNA(VLOOKUP($A233,INDIRECT("'W"&amp;E$1&amp;"'!$A$3:$T$1000"),3,FALSE),0)</f>
        <v>6.1999999999999993</v>
      </c>
      <c r="F233" s="17">
        <f ca="1">_xlfn.IFNA(VLOOKUP($A233,INDIRECT("'W"&amp;F$1&amp;"'!$A$3:$T$1000"),3,FALSE),0)</f>
        <v>8.1999999999999993</v>
      </c>
      <c r="G233" s="17">
        <f ca="1">_xlfn.IFNA(VLOOKUP($A233,INDIRECT("'W"&amp;G$1&amp;"'!$A$3:$T$1000"),3,FALSE),0)</f>
        <v>5.9</v>
      </c>
      <c r="H233" s="17">
        <f ca="1">_xlfn.IFNA(VLOOKUP($A233,INDIRECT("'W"&amp;H$1&amp;"'!$A$3:$T$1000"),3,FALSE),0)</f>
        <v>8.5</v>
      </c>
      <c r="I233" s="17">
        <f ca="1">_xlfn.IFNA(VLOOKUP($A233,INDIRECT("'W"&amp;I$1&amp;"'!$A$3:$T$1000"),3,FALSE),0)</f>
        <v>14</v>
      </c>
      <c r="J233" s="17">
        <f ca="1">_xlfn.IFNA(VLOOKUP($A233,INDIRECT("'W"&amp;J$1&amp;"'!$A$3:$T$1000"),3,FALSE),0)</f>
        <v>24.6</v>
      </c>
      <c r="K233" s="17">
        <f ca="1">_xlfn.IFNA(VLOOKUP($A233,INDIRECT("'W"&amp;K$1&amp;"'!$A$3:$T$1000"),3,FALSE),0)</f>
        <v>17.7</v>
      </c>
      <c r="L233" s="17">
        <f ca="1">_xlfn.IFNA(VLOOKUP($A233,INDIRECT("'W"&amp;L$1&amp;"'!$A$3:$T$1000"),3,FALSE),0)</f>
        <v>6</v>
      </c>
      <c r="M233" s="17">
        <f ca="1">_xlfn.IFNA(VLOOKUP($A233,INDIRECT("'W"&amp;M$1&amp;"'!$A$3:$T$1000"),3,FALSE),0)</f>
        <v>0</v>
      </c>
      <c r="N233" s="17">
        <f ca="1">_xlfn.IFNA(VLOOKUP($A233,INDIRECT("'W"&amp;N$1&amp;"'!$A$3:$T$1000"),3,FALSE),0)</f>
        <v>3.5</v>
      </c>
      <c r="O233" s="17">
        <f ca="1">_xlfn.IFNA(VLOOKUP($A233,INDIRECT("'W"&amp;O$1&amp;"'!$A$3:$T$1000"),3,FALSE),0)</f>
        <v>4</v>
      </c>
      <c r="P233" s="17">
        <f ca="1">_xlfn.IFNA(VLOOKUP($A233,INDIRECT("'W"&amp;P$1&amp;"'!$A$3:$T$1000"),3,FALSE),0)</f>
        <v>8.5</v>
      </c>
      <c r="Q233" s="17">
        <f ca="1">_xlfn.IFNA(VLOOKUP($A233,INDIRECT("'W"&amp;Q$1&amp;"'!$A$3:$T$1000"),3,FALSE),0)</f>
        <v>3.4000000000000004</v>
      </c>
      <c r="R233" s="17">
        <f ca="1">_xlfn.IFNA(VLOOKUP($A233,INDIRECT("'W"&amp;R$1&amp;"'!$A$3:$T$1000"),3,FALSE),0)</f>
        <v>0</v>
      </c>
      <c r="S233" s="17">
        <f ca="1">_xlfn.IFNA(VLOOKUP($A233,INDIRECT("'W"&amp;S$1&amp;"'!$A$3:$T$1000"),3,FALSE),0)</f>
        <v>0</v>
      </c>
      <c r="T233" s="17">
        <f ca="1">_xlfn.IFNA(VLOOKUP($A233,INDIRECT("'W"&amp;T$1&amp;"'!$A$3:$T$1000"),3,FALSE),0)</f>
        <v>0</v>
      </c>
      <c r="U233" s="16">
        <f t="shared" ca="1" si="29"/>
        <v>2</v>
      </c>
      <c r="V233" s="16">
        <f t="shared" ca="1" si="2"/>
        <v>111.10000000000001</v>
      </c>
      <c r="W233" s="16"/>
    </row>
    <row r="234" spans="1:23" x14ac:dyDescent="0.2">
      <c r="A234" s="16" t="s">
        <v>1450</v>
      </c>
      <c r="B234" s="16" t="str">
        <f t="shared" ca="1" si="24"/>
        <v>TE</v>
      </c>
      <c r="C234" s="17">
        <f ca="1">_xlfn.IFNA(VLOOKUP($A234,INDIRECT("'W"&amp;C$1&amp;"'!$A$3:$T$1000"),3,FALSE),0)</f>
        <v>0.9</v>
      </c>
      <c r="D234" s="17">
        <f ca="1">_xlfn.IFNA(VLOOKUP($A234,INDIRECT("'W"&amp;D$1&amp;"'!$A$3:$T$1000"),3,FALSE),0)</f>
        <v>4.7</v>
      </c>
      <c r="E234" s="17">
        <f ca="1">_xlfn.IFNA(VLOOKUP($A234,INDIRECT("'W"&amp;E$1&amp;"'!$A$3:$T$1000"),3,FALSE),0)</f>
        <v>20.700000000000003</v>
      </c>
      <c r="F234" s="17">
        <f ca="1">_xlfn.IFNA(VLOOKUP($A234,INDIRECT("'W"&amp;F$1&amp;"'!$A$3:$T$1000"),3,FALSE),0)</f>
        <v>4.9000000000000004</v>
      </c>
      <c r="G234" s="17">
        <f ca="1">_xlfn.IFNA(VLOOKUP($A234,INDIRECT("'W"&amp;G$1&amp;"'!$A$3:$T$1000"),3,FALSE),0)</f>
        <v>7.2</v>
      </c>
      <c r="H234" s="17">
        <f ca="1">_xlfn.IFNA(VLOOKUP($A234,INDIRECT("'W"&amp;H$1&amp;"'!$A$3:$T$1000"),3,FALSE),0)</f>
        <v>21.5</v>
      </c>
      <c r="I234" s="17">
        <f ca="1">_xlfn.IFNA(VLOOKUP($A234,INDIRECT("'W"&amp;I$1&amp;"'!$A$3:$T$1000"),3,FALSE),0)</f>
        <v>0</v>
      </c>
      <c r="J234" s="17">
        <f ca="1">_xlfn.IFNA(VLOOKUP($A234,INDIRECT("'W"&amp;J$1&amp;"'!$A$3:$T$1000"),3,FALSE),0)</f>
        <v>3.9000000000000004</v>
      </c>
      <c r="K234" s="17">
        <f ca="1">_xlfn.IFNA(VLOOKUP($A234,INDIRECT("'W"&amp;K$1&amp;"'!$A$3:$T$1000"),3,FALSE),0)</f>
        <v>0</v>
      </c>
      <c r="L234" s="17">
        <f ca="1">_xlfn.IFNA(VLOOKUP($A234,INDIRECT("'W"&amp;L$1&amp;"'!$A$3:$T$1000"),3,FALSE),0)</f>
        <v>2.2999999999999998</v>
      </c>
      <c r="M234" s="17">
        <f ca="1">_xlfn.IFNA(VLOOKUP($A234,INDIRECT("'W"&amp;M$1&amp;"'!$A$3:$T$1000"),3,FALSE),0)</f>
        <v>5.7</v>
      </c>
      <c r="N234" s="17">
        <f ca="1">_xlfn.IFNA(VLOOKUP($A234,INDIRECT("'W"&amp;N$1&amp;"'!$A$3:$T$1000"),3,FALSE),0)</f>
        <v>9.9</v>
      </c>
      <c r="O234" s="17">
        <f ca="1">_xlfn.IFNA(VLOOKUP($A234,INDIRECT("'W"&amp;O$1&amp;"'!$A$3:$T$1000"),3,FALSE),0)</f>
        <v>4.0999999999999996</v>
      </c>
      <c r="P234" s="17">
        <f ca="1">_xlfn.IFNA(VLOOKUP($A234,INDIRECT("'W"&amp;P$1&amp;"'!$A$3:$T$1000"),3,FALSE),0)</f>
        <v>0</v>
      </c>
      <c r="Q234" s="17">
        <f ca="1">_xlfn.IFNA(VLOOKUP($A234,INDIRECT("'W"&amp;Q$1&amp;"'!$A$3:$T$1000"),3,FALSE),0)</f>
        <v>1.9000000000000001</v>
      </c>
      <c r="R234" s="17">
        <f ca="1">_xlfn.IFNA(VLOOKUP($A234,INDIRECT("'W"&amp;R$1&amp;"'!$A$3:$T$1000"),3,FALSE),0)</f>
        <v>7.9</v>
      </c>
      <c r="S234" s="17">
        <f ca="1">_xlfn.IFNA(VLOOKUP($A234,INDIRECT("'W"&amp;S$1&amp;"'!$A$3:$T$1000"),3,FALSE),0)</f>
        <v>0</v>
      </c>
      <c r="T234" s="17">
        <f ca="1">_xlfn.IFNA(VLOOKUP($A234,INDIRECT("'W"&amp;T$1&amp;"'!$A$3:$T$1000"),3,FALSE),0)</f>
        <v>1.3</v>
      </c>
      <c r="U234" s="16">
        <f t="shared" ca="1" si="29"/>
        <v>2</v>
      </c>
      <c r="V234" s="16">
        <f t="shared" ca="1" si="2"/>
        <v>96.90000000000002</v>
      </c>
      <c r="W234" s="16"/>
    </row>
    <row r="235" spans="1:23" x14ac:dyDescent="0.2">
      <c r="A235" s="16" t="s">
        <v>1451</v>
      </c>
      <c r="B235" s="16" t="str">
        <f t="shared" ca="1" si="24"/>
        <v>TE</v>
      </c>
      <c r="C235" s="17">
        <f ca="1">_xlfn.IFNA(VLOOKUP($A235,INDIRECT("'W"&amp;C$1&amp;"'!$A$3:$T$1000"),3,FALSE),0)</f>
        <v>5.2</v>
      </c>
      <c r="D235" s="17">
        <f ca="1">_xlfn.IFNA(VLOOKUP($A235,INDIRECT("'W"&amp;D$1&amp;"'!$A$3:$T$1000"),3,FALSE),0)</f>
        <v>0</v>
      </c>
      <c r="E235" s="17">
        <f ca="1">_xlfn.IFNA(VLOOKUP($A235,INDIRECT("'W"&amp;E$1&amp;"'!$A$3:$T$1000"),3,FALSE),0)</f>
        <v>1.8</v>
      </c>
      <c r="F235" s="17">
        <f ca="1">_xlfn.IFNA(VLOOKUP($A235,INDIRECT("'W"&amp;F$1&amp;"'!$A$3:$T$1000"),3,FALSE),0)</f>
        <v>6</v>
      </c>
      <c r="G235" s="17">
        <f ca="1">_xlfn.IFNA(VLOOKUP($A235,INDIRECT("'W"&amp;G$1&amp;"'!$A$3:$T$1000"),3,FALSE),0)</f>
        <v>3.9000000000000004</v>
      </c>
      <c r="H235" s="17">
        <f ca="1">_xlfn.IFNA(VLOOKUP($A235,INDIRECT("'W"&amp;H$1&amp;"'!$A$3:$T$1000"),3,FALSE),0)</f>
        <v>0</v>
      </c>
      <c r="I235" s="17">
        <f ca="1">_xlfn.IFNA(VLOOKUP($A235,INDIRECT("'W"&amp;I$1&amp;"'!$A$3:$T$1000"),3,FALSE),0)</f>
        <v>8.6000000000000014</v>
      </c>
      <c r="J235" s="17">
        <f ca="1">_xlfn.IFNA(VLOOKUP($A235,INDIRECT("'W"&amp;J$1&amp;"'!$A$3:$T$1000"),3,FALSE),0)</f>
        <v>3.8000000000000003</v>
      </c>
      <c r="K235" s="17">
        <f ca="1">_xlfn.IFNA(VLOOKUP($A235,INDIRECT("'W"&amp;K$1&amp;"'!$A$3:$T$1000"),3,FALSE),0)</f>
        <v>0</v>
      </c>
      <c r="L235" s="17">
        <f ca="1">_xlfn.IFNA(VLOOKUP($A235,INDIRECT("'W"&amp;L$1&amp;"'!$A$3:$T$1000"),3,FALSE),0)</f>
        <v>2.8</v>
      </c>
      <c r="M235" s="17">
        <f ca="1">_xlfn.IFNA(VLOOKUP($A235,INDIRECT("'W"&amp;M$1&amp;"'!$A$3:$T$1000"),3,FALSE),0)</f>
        <v>16.3</v>
      </c>
      <c r="N235" s="17">
        <f ca="1">_xlfn.IFNA(VLOOKUP($A235,INDIRECT("'W"&amp;N$1&amp;"'!$A$3:$T$1000"),3,FALSE),0)</f>
        <v>20.6</v>
      </c>
      <c r="O235" s="17">
        <f ca="1">_xlfn.IFNA(VLOOKUP($A235,INDIRECT("'W"&amp;O$1&amp;"'!$A$3:$T$1000"),3,FALSE),0)</f>
        <v>7.8000000000000007</v>
      </c>
      <c r="P235" s="17">
        <f ca="1">_xlfn.IFNA(VLOOKUP($A235,INDIRECT("'W"&amp;P$1&amp;"'!$A$3:$T$1000"),3,FALSE),0)</f>
        <v>4.5999999999999996</v>
      </c>
      <c r="Q235" s="17">
        <f ca="1">_xlfn.IFNA(VLOOKUP($A235,INDIRECT("'W"&amp;Q$1&amp;"'!$A$3:$T$1000"),3,FALSE),0)</f>
        <v>9.1</v>
      </c>
      <c r="R235" s="17">
        <f ca="1">_xlfn.IFNA(VLOOKUP($A235,INDIRECT("'W"&amp;R$1&amp;"'!$A$3:$T$1000"),3,FALSE),0)</f>
        <v>1.5</v>
      </c>
      <c r="S235" s="17">
        <f ca="1">_xlfn.IFNA(VLOOKUP($A235,INDIRECT("'W"&amp;S$1&amp;"'!$A$3:$T$1000"),3,FALSE),0)</f>
        <v>1.1000000000000001</v>
      </c>
      <c r="T235" s="17">
        <f ca="1">_xlfn.IFNA(VLOOKUP($A235,INDIRECT("'W"&amp;T$1&amp;"'!$A$3:$T$1000"),3,FALSE),0)</f>
        <v>0.19999999999999998</v>
      </c>
      <c r="U235" s="16">
        <f t="shared" ca="1" si="29"/>
        <v>2</v>
      </c>
      <c r="V235" s="16">
        <f t="shared" ca="1" si="2"/>
        <v>93.299999999999983</v>
      </c>
      <c r="W235" s="16"/>
    </row>
    <row r="236" spans="1:23" x14ac:dyDescent="0.2">
      <c r="A236" s="16" t="s">
        <v>1452</v>
      </c>
      <c r="B236" s="16" t="str">
        <f t="shared" ca="1" si="24"/>
        <v>TE</v>
      </c>
      <c r="C236" s="17">
        <f ca="1">_xlfn.IFNA(VLOOKUP($A236,INDIRECT("'W"&amp;C$1&amp;"'!$A$3:$T$1000"),3,FALSE),0)</f>
        <v>6.5</v>
      </c>
      <c r="D236" s="17">
        <f ca="1">_xlfn.IFNA(VLOOKUP($A236,INDIRECT("'W"&amp;D$1&amp;"'!$A$3:$T$1000"),3,FALSE),0)</f>
        <v>2.2999999999999998</v>
      </c>
      <c r="E236" s="17">
        <f ca="1">_xlfn.IFNA(VLOOKUP($A236,INDIRECT("'W"&amp;E$1&amp;"'!$A$3:$T$1000"),3,FALSE),0)</f>
        <v>4.5999999999999996</v>
      </c>
      <c r="F236" s="17">
        <f ca="1">_xlfn.IFNA(VLOOKUP($A236,INDIRECT("'W"&amp;F$1&amp;"'!$A$3:$T$1000"),3,FALSE),0)</f>
        <v>7.3000000000000007</v>
      </c>
      <c r="G236" s="17">
        <f ca="1">_xlfn.IFNA(VLOOKUP($A236,INDIRECT("'W"&amp;G$1&amp;"'!$A$3:$T$1000"),3,FALSE),0)</f>
        <v>0</v>
      </c>
      <c r="H236" s="17">
        <f ca="1">_xlfn.IFNA(VLOOKUP($A236,INDIRECT("'W"&amp;H$1&amp;"'!$A$3:$T$1000"),3,FALSE),0)</f>
        <v>11.7</v>
      </c>
      <c r="I236" s="17">
        <f ca="1">_xlfn.IFNA(VLOOKUP($A236,INDIRECT("'W"&amp;I$1&amp;"'!$A$3:$T$1000"),3,FALSE),0)</f>
        <v>3</v>
      </c>
      <c r="J236" s="17">
        <f ca="1">_xlfn.IFNA(VLOOKUP($A236,INDIRECT("'W"&amp;J$1&amp;"'!$A$3:$T$1000"),3,FALSE),0)</f>
        <v>13.8</v>
      </c>
      <c r="K236" s="17">
        <f ca="1">_xlfn.IFNA(VLOOKUP($A236,INDIRECT("'W"&amp;K$1&amp;"'!$A$3:$T$1000"),3,FALSE),0)</f>
        <v>3.8000000000000003</v>
      </c>
      <c r="L236" s="17">
        <f ca="1">_xlfn.IFNA(VLOOKUP($A236,INDIRECT("'W"&amp;L$1&amp;"'!$A$3:$T$1000"),3,FALSE),0)</f>
        <v>14.100000000000001</v>
      </c>
      <c r="M236" s="17">
        <f ca="1">_xlfn.IFNA(VLOOKUP($A236,INDIRECT("'W"&amp;M$1&amp;"'!$A$3:$T$1000"),3,FALSE),0)</f>
        <v>0</v>
      </c>
      <c r="N236" s="17">
        <f ca="1">_xlfn.IFNA(VLOOKUP($A236,INDIRECT("'W"&amp;N$1&amp;"'!$A$3:$T$1000"),3,FALSE),0)</f>
        <v>3.4000000000000004</v>
      </c>
      <c r="O236" s="17">
        <f ca="1">_xlfn.IFNA(VLOOKUP($A236,INDIRECT("'W"&amp;O$1&amp;"'!$A$3:$T$1000"),3,FALSE),0)</f>
        <v>14.1</v>
      </c>
      <c r="P236" s="17">
        <f ca="1">_xlfn.IFNA(VLOOKUP($A236,INDIRECT("'W"&amp;P$1&amp;"'!$A$3:$T$1000"),3,FALSE),0)</f>
        <v>7.9</v>
      </c>
      <c r="Q236" s="17">
        <f ca="1">_xlfn.IFNA(VLOOKUP($A236,INDIRECT("'W"&amp;Q$1&amp;"'!$A$3:$T$1000"),3,FALSE),0)</f>
        <v>14.600000000000001</v>
      </c>
      <c r="R236" s="17">
        <f ca="1">_xlfn.IFNA(VLOOKUP($A236,INDIRECT("'W"&amp;R$1&amp;"'!$A$3:$T$1000"),3,FALSE),0)</f>
        <v>12.3</v>
      </c>
      <c r="S236" s="17">
        <f ca="1">_xlfn.IFNA(VLOOKUP($A236,INDIRECT("'W"&amp;S$1&amp;"'!$A$3:$T$1000"),3,FALSE),0)</f>
        <v>15.4</v>
      </c>
      <c r="T236" s="17">
        <f ca="1">_xlfn.IFNA(VLOOKUP($A236,INDIRECT("'W"&amp;T$1&amp;"'!$A$3:$T$1000"),3,FALSE),0)</f>
        <v>9.8000000000000007</v>
      </c>
      <c r="U236" s="16">
        <f t="shared" ca="1" si="29"/>
        <v>1</v>
      </c>
      <c r="V236" s="16">
        <f t="shared" ca="1" si="2"/>
        <v>144.6</v>
      </c>
      <c r="W236" s="16"/>
    </row>
    <row r="237" spans="1:23" x14ac:dyDescent="0.2">
      <c r="A237" s="16" t="s">
        <v>1453</v>
      </c>
      <c r="B237" s="16" t="str">
        <f t="shared" ca="1" si="24"/>
        <v>TE</v>
      </c>
      <c r="C237" s="17">
        <f ca="1">_xlfn.IFNA(VLOOKUP($A237,INDIRECT("'W"&amp;C$1&amp;"'!$A$3:$T$1000"),3,FALSE),0)</f>
        <v>3.3</v>
      </c>
      <c r="D237" s="17">
        <f ca="1">_xlfn.IFNA(VLOOKUP($A237,INDIRECT("'W"&amp;D$1&amp;"'!$A$3:$T$1000"),3,FALSE),0)</f>
        <v>12.6</v>
      </c>
      <c r="E237" s="17">
        <f ca="1">_xlfn.IFNA(VLOOKUP($A237,INDIRECT("'W"&amp;E$1&amp;"'!$A$3:$T$1000"),3,FALSE),0)</f>
        <v>6.7</v>
      </c>
      <c r="F237" s="17">
        <f ca="1">_xlfn.IFNA(VLOOKUP($A237,INDIRECT("'W"&amp;F$1&amp;"'!$A$3:$T$1000"),3,FALSE),0)</f>
        <v>-0.4</v>
      </c>
      <c r="G237" s="17">
        <f ca="1">_xlfn.IFNA(VLOOKUP($A237,INDIRECT("'W"&amp;G$1&amp;"'!$A$3:$T$1000"),3,FALSE),0)</f>
        <v>4.0999999999999996</v>
      </c>
      <c r="H237" s="17">
        <f ca="1">_xlfn.IFNA(VLOOKUP($A237,INDIRECT("'W"&amp;H$1&amp;"'!$A$3:$T$1000"),3,FALSE),0)</f>
        <v>0</v>
      </c>
      <c r="I237" s="17">
        <f ca="1">_xlfn.IFNA(VLOOKUP($A237,INDIRECT("'W"&amp;I$1&amp;"'!$A$3:$T$1000"),3,FALSE),0)</f>
        <v>0.7</v>
      </c>
      <c r="J237" s="17">
        <f ca="1">_xlfn.IFNA(VLOOKUP($A237,INDIRECT("'W"&amp;J$1&amp;"'!$A$3:$T$1000"),3,FALSE),0)</f>
        <v>8.8000000000000007</v>
      </c>
      <c r="K237" s="17">
        <f ca="1">_xlfn.IFNA(VLOOKUP($A237,INDIRECT("'W"&amp;K$1&amp;"'!$A$3:$T$1000"),3,FALSE),0)</f>
        <v>24.5</v>
      </c>
      <c r="L237" s="17">
        <f ca="1">_xlfn.IFNA(VLOOKUP($A237,INDIRECT("'W"&amp;L$1&amp;"'!$A$3:$T$1000"),3,FALSE),0)</f>
        <v>5</v>
      </c>
      <c r="M237" s="17">
        <f ca="1">_xlfn.IFNA(VLOOKUP($A237,INDIRECT("'W"&amp;M$1&amp;"'!$A$3:$T$1000"),3,FALSE),0)</f>
        <v>0</v>
      </c>
      <c r="N237" s="17">
        <f ca="1">_xlfn.IFNA(VLOOKUP($A237,INDIRECT("'W"&amp;N$1&amp;"'!$A$3:$T$1000"),3,FALSE),0)</f>
        <v>0</v>
      </c>
      <c r="O237" s="17">
        <f ca="1">_xlfn.IFNA(VLOOKUP($A237,INDIRECT("'W"&amp;O$1&amp;"'!$A$3:$T$1000"),3,FALSE),0)</f>
        <v>7.8000000000000007</v>
      </c>
      <c r="P237" s="17">
        <f ca="1">_xlfn.IFNA(VLOOKUP($A237,INDIRECT("'W"&amp;P$1&amp;"'!$A$3:$T$1000"),3,FALSE),0)</f>
        <v>3.9000000000000004</v>
      </c>
      <c r="Q237" s="17">
        <f ca="1">_xlfn.IFNA(VLOOKUP($A237,INDIRECT("'W"&amp;Q$1&amp;"'!$A$3:$T$1000"),3,FALSE),0)</f>
        <v>5.2</v>
      </c>
      <c r="R237" s="17">
        <f ca="1">_xlfn.IFNA(VLOOKUP($A237,INDIRECT("'W"&amp;R$1&amp;"'!$A$3:$T$1000"),3,FALSE),0)</f>
        <v>2.4000000000000004</v>
      </c>
      <c r="S237" s="17">
        <f ca="1">_xlfn.IFNA(VLOOKUP($A237,INDIRECT("'W"&amp;S$1&amp;"'!$A$3:$T$1000"),3,FALSE),0)</f>
        <v>13.6</v>
      </c>
      <c r="T237" s="17">
        <f ca="1">_xlfn.IFNA(VLOOKUP($A237,INDIRECT("'W"&amp;T$1&amp;"'!$A$3:$T$1000"),3,FALSE),0)</f>
        <v>10.8</v>
      </c>
      <c r="U237" s="16">
        <f t="shared" ca="1" si="29"/>
        <v>1</v>
      </c>
      <c r="V237" s="16">
        <f t="shared" ca="1" si="2"/>
        <v>109</v>
      </c>
      <c r="W237" s="16"/>
    </row>
    <row r="238" spans="1:23" x14ac:dyDescent="0.2">
      <c r="A238" s="16" t="s">
        <v>1454</v>
      </c>
      <c r="B238" s="16" t="str">
        <f t="shared" ca="1" si="24"/>
        <v>TE</v>
      </c>
      <c r="C238" s="17">
        <f ca="1">_xlfn.IFNA(VLOOKUP($A238,INDIRECT("'W"&amp;C$1&amp;"'!$A$3:$T$1000"),3,FALSE),0)</f>
        <v>10.1</v>
      </c>
      <c r="D238" s="17">
        <f ca="1">_xlfn.IFNA(VLOOKUP($A238,INDIRECT("'W"&amp;D$1&amp;"'!$A$3:$T$1000"),3,FALSE),0)</f>
        <v>3.5</v>
      </c>
      <c r="E238" s="17">
        <f ca="1">_xlfn.IFNA(VLOOKUP($A238,INDIRECT("'W"&amp;E$1&amp;"'!$A$3:$T$1000"),3,FALSE),0)</f>
        <v>6.9</v>
      </c>
      <c r="F238" s="17">
        <f ca="1">_xlfn.IFNA(VLOOKUP($A238,INDIRECT("'W"&amp;F$1&amp;"'!$A$3:$T$1000"),3,FALSE),0)</f>
        <v>0</v>
      </c>
      <c r="G238" s="17">
        <f ca="1">_xlfn.IFNA(VLOOKUP($A238,INDIRECT("'W"&amp;G$1&amp;"'!$A$3:$T$1000"),3,FALSE),0)</f>
        <v>12.3</v>
      </c>
      <c r="H238" s="17">
        <f ca="1">_xlfn.IFNA(VLOOKUP($A238,INDIRECT("'W"&amp;H$1&amp;"'!$A$3:$T$1000"),3,FALSE),0)</f>
        <v>8.5</v>
      </c>
      <c r="I238" s="17">
        <f ca="1">_xlfn.IFNA(VLOOKUP($A238,INDIRECT("'W"&amp;I$1&amp;"'!$A$3:$T$1000"),3,FALSE),0)</f>
        <v>10</v>
      </c>
      <c r="J238" s="17">
        <f ca="1">_xlfn.IFNA(VLOOKUP($A238,INDIRECT("'W"&amp;J$1&amp;"'!$A$3:$T$1000"),3,FALSE),0)</f>
        <v>23.1</v>
      </c>
      <c r="K238" s="17">
        <f ca="1">_xlfn.IFNA(VLOOKUP($A238,INDIRECT("'W"&amp;K$1&amp;"'!$A$3:$T$1000"),3,FALSE),0)</f>
        <v>1.6</v>
      </c>
      <c r="L238" s="17">
        <f ca="1">_xlfn.IFNA(VLOOKUP($A238,INDIRECT("'W"&amp;L$1&amp;"'!$A$3:$T$1000"),3,FALSE),0)</f>
        <v>7.5</v>
      </c>
      <c r="M238" s="17">
        <f ca="1">_xlfn.IFNA(VLOOKUP($A238,INDIRECT("'W"&amp;M$1&amp;"'!$A$3:$T$1000"),3,FALSE),0)</f>
        <v>1.4</v>
      </c>
      <c r="N238" s="17">
        <f ca="1">_xlfn.IFNA(VLOOKUP($A238,INDIRECT("'W"&amp;N$1&amp;"'!$A$3:$T$1000"),3,FALSE),0)</f>
        <v>0</v>
      </c>
      <c r="O238" s="17">
        <f ca="1">_xlfn.IFNA(VLOOKUP($A238,INDIRECT("'W"&amp;O$1&amp;"'!$A$3:$T$1000"),3,FALSE),0)</f>
        <v>0</v>
      </c>
      <c r="P238" s="17">
        <f ca="1">_xlfn.IFNA(VLOOKUP($A238,INDIRECT("'W"&amp;P$1&amp;"'!$A$3:$T$1000"),3,FALSE),0)</f>
        <v>1.9000000000000001</v>
      </c>
      <c r="Q238" s="17">
        <f ca="1">_xlfn.IFNA(VLOOKUP($A238,INDIRECT("'W"&amp;Q$1&amp;"'!$A$3:$T$1000"),3,FALSE),0)</f>
        <v>4.8000000000000007</v>
      </c>
      <c r="R238" s="17">
        <f ca="1">_xlfn.IFNA(VLOOKUP($A238,INDIRECT("'W"&amp;R$1&amp;"'!$A$3:$T$1000"),3,FALSE),0)</f>
        <v>1.2000000000000002</v>
      </c>
      <c r="S238" s="17">
        <f ca="1">_xlfn.IFNA(VLOOKUP($A238,INDIRECT("'W"&amp;S$1&amp;"'!$A$3:$T$1000"),3,FALSE),0)</f>
        <v>12.4</v>
      </c>
      <c r="T238" s="17">
        <f ca="1">_xlfn.IFNA(VLOOKUP($A238,INDIRECT("'W"&amp;T$1&amp;"'!$A$3:$T$1000"),3,FALSE),0)</f>
        <v>2.5</v>
      </c>
      <c r="U238" s="16">
        <f t="shared" ca="1" si="29"/>
        <v>1</v>
      </c>
      <c r="V238" s="16">
        <f t="shared" ca="1" si="2"/>
        <v>107.70000000000002</v>
      </c>
      <c r="W238" s="16"/>
    </row>
    <row r="239" spans="1:23" x14ac:dyDescent="0.2">
      <c r="A239" s="16" t="s">
        <v>1455</v>
      </c>
      <c r="B239" s="16" t="str">
        <f t="shared" ca="1" si="24"/>
        <v>TE</v>
      </c>
      <c r="C239" s="17">
        <f ca="1">_xlfn.IFNA(VLOOKUP($A239,INDIRECT("'W"&amp;C$1&amp;"'!$A$3:$T$1000"),3,FALSE),0)</f>
        <v>21.6</v>
      </c>
      <c r="D239" s="17">
        <f ca="1">_xlfn.IFNA(VLOOKUP($A239,INDIRECT("'W"&amp;D$1&amp;"'!$A$3:$T$1000"),3,FALSE),0)</f>
        <v>3.6</v>
      </c>
      <c r="E239" s="17">
        <f ca="1">_xlfn.IFNA(VLOOKUP($A239,INDIRECT("'W"&amp;E$1&amp;"'!$A$3:$T$1000"),3,FALSE),0)</f>
        <v>0.9</v>
      </c>
      <c r="F239" s="17">
        <f ca="1">_xlfn.IFNA(VLOOKUP($A239,INDIRECT("'W"&amp;F$1&amp;"'!$A$3:$T$1000"),3,FALSE),0)</f>
        <v>3.1</v>
      </c>
      <c r="G239" s="17">
        <f ca="1">_xlfn.IFNA(VLOOKUP($A239,INDIRECT("'W"&amp;G$1&amp;"'!$A$3:$T$1000"),3,FALSE),0)</f>
        <v>14.8</v>
      </c>
      <c r="H239" s="17">
        <f ca="1">_xlfn.IFNA(VLOOKUP($A239,INDIRECT("'W"&amp;H$1&amp;"'!$A$3:$T$1000"),3,FALSE),0)</f>
        <v>3.7</v>
      </c>
      <c r="I239" s="17">
        <f ca="1">_xlfn.IFNA(VLOOKUP($A239,INDIRECT("'W"&amp;I$1&amp;"'!$A$3:$T$1000"),3,FALSE),0)</f>
        <v>2.7</v>
      </c>
      <c r="J239" s="17">
        <f ca="1">_xlfn.IFNA(VLOOKUP($A239,INDIRECT("'W"&amp;J$1&amp;"'!$A$3:$T$1000"),3,FALSE),0)</f>
        <v>6.7</v>
      </c>
      <c r="K239" s="17">
        <f ca="1">_xlfn.IFNA(VLOOKUP($A239,INDIRECT("'W"&amp;K$1&amp;"'!$A$3:$T$1000"),3,FALSE),0)</f>
        <v>0</v>
      </c>
      <c r="L239" s="17">
        <f ca="1">_xlfn.IFNA(VLOOKUP($A239,INDIRECT("'W"&amp;L$1&amp;"'!$A$3:$T$1000"),3,FALSE),0)</f>
        <v>0</v>
      </c>
      <c r="M239" s="17">
        <f ca="1">_xlfn.IFNA(VLOOKUP($A239,INDIRECT("'W"&amp;M$1&amp;"'!$A$3:$T$1000"),3,FALSE),0)</f>
        <v>7.5</v>
      </c>
      <c r="N239" s="17">
        <f ca="1">_xlfn.IFNA(VLOOKUP($A239,INDIRECT("'W"&amp;N$1&amp;"'!$A$3:$T$1000"),3,FALSE),0)</f>
        <v>0</v>
      </c>
      <c r="O239" s="17">
        <f ca="1">_xlfn.IFNA(VLOOKUP($A239,INDIRECT("'W"&amp;O$1&amp;"'!$A$3:$T$1000"),3,FALSE),0)</f>
        <v>12.3</v>
      </c>
      <c r="P239" s="17">
        <f ca="1">_xlfn.IFNA(VLOOKUP($A239,INDIRECT("'W"&amp;P$1&amp;"'!$A$3:$T$1000"),3,FALSE),0)</f>
        <v>0</v>
      </c>
      <c r="Q239" s="17">
        <f ca="1">_xlfn.IFNA(VLOOKUP($A239,INDIRECT("'W"&amp;Q$1&amp;"'!$A$3:$T$1000"),3,FALSE),0)</f>
        <v>2.7</v>
      </c>
      <c r="R239" s="17">
        <f ca="1">_xlfn.IFNA(VLOOKUP($A239,INDIRECT("'W"&amp;R$1&amp;"'!$A$3:$T$1000"),3,FALSE),0)</f>
        <v>10.4</v>
      </c>
      <c r="S239" s="17">
        <f ca="1">_xlfn.IFNA(VLOOKUP($A239,INDIRECT("'W"&amp;S$1&amp;"'!$A$3:$T$1000"),3,FALSE),0)</f>
        <v>7.4</v>
      </c>
      <c r="T239" s="17">
        <f ca="1">_xlfn.IFNA(VLOOKUP($A239,INDIRECT("'W"&amp;T$1&amp;"'!$A$3:$T$1000"),3,FALSE),0)</f>
        <v>5.3000000000000007</v>
      </c>
      <c r="U239" s="16">
        <f t="shared" ca="1" si="29"/>
        <v>1</v>
      </c>
      <c r="V239" s="16">
        <f t="shared" ca="1" si="2"/>
        <v>102.70000000000002</v>
      </c>
      <c r="W239" s="16"/>
    </row>
    <row r="240" spans="1:23" x14ac:dyDescent="0.2">
      <c r="A240" s="16" t="s">
        <v>1456</v>
      </c>
      <c r="B240" s="16" t="str">
        <f t="shared" ca="1" si="24"/>
        <v>TE</v>
      </c>
      <c r="C240" s="17">
        <f ca="1">_xlfn.IFNA(VLOOKUP($A240,INDIRECT("'W"&amp;C$1&amp;"'!$A$3:$T$1000"),3,FALSE),0)</f>
        <v>1.1000000000000001</v>
      </c>
      <c r="D240" s="17">
        <f ca="1">_xlfn.IFNA(VLOOKUP($A240,INDIRECT("'W"&amp;D$1&amp;"'!$A$3:$T$1000"),3,FALSE),0)</f>
        <v>1.5</v>
      </c>
      <c r="E240" s="17">
        <f ca="1">_xlfn.IFNA(VLOOKUP($A240,INDIRECT("'W"&amp;E$1&amp;"'!$A$3:$T$1000"),3,FALSE),0)</f>
        <v>11.8</v>
      </c>
      <c r="F240" s="17">
        <f ca="1">_xlfn.IFNA(VLOOKUP($A240,INDIRECT("'W"&amp;F$1&amp;"'!$A$3:$T$1000"),3,FALSE),0)</f>
        <v>3.7</v>
      </c>
      <c r="G240" s="17">
        <f ca="1">_xlfn.IFNA(VLOOKUP($A240,INDIRECT("'W"&amp;G$1&amp;"'!$A$3:$T$1000"),3,FALSE),0)</f>
        <v>8.5</v>
      </c>
      <c r="H240" s="17">
        <f ca="1">_xlfn.IFNA(VLOOKUP($A240,INDIRECT("'W"&amp;H$1&amp;"'!$A$3:$T$1000"),3,FALSE),0)</f>
        <v>2</v>
      </c>
      <c r="I240" s="17">
        <f ca="1">_xlfn.IFNA(VLOOKUP($A240,INDIRECT("'W"&amp;I$1&amp;"'!$A$3:$T$1000"),3,FALSE),0)</f>
        <v>8.6999999999999993</v>
      </c>
      <c r="J240" s="17">
        <f ca="1">_xlfn.IFNA(VLOOKUP($A240,INDIRECT("'W"&amp;J$1&amp;"'!$A$3:$T$1000"),3,FALSE),0)</f>
        <v>11.7</v>
      </c>
      <c r="K240" s="17">
        <f ca="1">_xlfn.IFNA(VLOOKUP($A240,INDIRECT("'W"&amp;K$1&amp;"'!$A$3:$T$1000"),3,FALSE),0)</f>
        <v>0.19999999999999996</v>
      </c>
      <c r="L240" s="17">
        <f ca="1">_xlfn.IFNA(VLOOKUP($A240,INDIRECT("'W"&amp;L$1&amp;"'!$A$3:$T$1000"),3,FALSE),0)</f>
        <v>1.3</v>
      </c>
      <c r="M240" s="17">
        <f ca="1">_xlfn.IFNA(VLOOKUP($A240,INDIRECT("'W"&amp;M$1&amp;"'!$A$3:$T$1000"),3,FALSE),0)</f>
        <v>1.2000000000000002</v>
      </c>
      <c r="N240" s="17">
        <f ca="1">_xlfn.IFNA(VLOOKUP($A240,INDIRECT("'W"&amp;N$1&amp;"'!$A$3:$T$1000"),3,FALSE),0)</f>
        <v>0</v>
      </c>
      <c r="O240" s="17">
        <f ca="1">_xlfn.IFNA(VLOOKUP($A240,INDIRECT("'W"&amp;O$1&amp;"'!$A$3:$T$1000"),3,FALSE),0)</f>
        <v>5.2</v>
      </c>
      <c r="P240" s="17">
        <f ca="1">_xlfn.IFNA(VLOOKUP($A240,INDIRECT("'W"&amp;P$1&amp;"'!$A$3:$T$1000"),3,FALSE),0)</f>
        <v>4.8000000000000007</v>
      </c>
      <c r="Q240" s="17">
        <f ca="1">_xlfn.IFNA(VLOOKUP($A240,INDIRECT("'W"&amp;Q$1&amp;"'!$A$3:$T$1000"),3,FALSE),0)</f>
        <v>0</v>
      </c>
      <c r="R240" s="17">
        <f ca="1">_xlfn.IFNA(VLOOKUP($A240,INDIRECT("'W"&amp;R$1&amp;"'!$A$3:$T$1000"),3,FALSE),0)</f>
        <v>8.4</v>
      </c>
      <c r="S240" s="17">
        <f ca="1">_xlfn.IFNA(VLOOKUP($A240,INDIRECT("'W"&amp;S$1&amp;"'!$A$3:$T$1000"),3,FALSE),0)</f>
        <v>17.7</v>
      </c>
      <c r="T240" s="17">
        <f ca="1">_xlfn.IFNA(VLOOKUP($A240,INDIRECT("'W"&amp;T$1&amp;"'!$A$3:$T$1000"),3,FALSE),0)</f>
        <v>8.6</v>
      </c>
      <c r="U240" s="16">
        <f t="shared" ca="1" si="29"/>
        <v>1</v>
      </c>
      <c r="V240" s="16">
        <f t="shared" ca="1" si="2"/>
        <v>96.4</v>
      </c>
      <c r="W240" s="16"/>
    </row>
    <row r="241" spans="1:23" x14ac:dyDescent="0.2">
      <c r="A241" s="16" t="s">
        <v>1457</v>
      </c>
      <c r="B241" s="16" t="str">
        <f t="shared" ca="1" si="24"/>
        <v>TE</v>
      </c>
      <c r="C241" s="17">
        <f ca="1">_xlfn.IFNA(VLOOKUP($A241,INDIRECT("'W"&amp;C$1&amp;"'!$A$3:$T$1000"),3,FALSE),0)</f>
        <v>4.0999999999999996</v>
      </c>
      <c r="D241" s="17">
        <f ca="1">_xlfn.IFNA(VLOOKUP($A241,INDIRECT("'W"&amp;D$1&amp;"'!$A$3:$T$1000"),3,FALSE),0)</f>
        <v>2.4</v>
      </c>
      <c r="E241" s="17">
        <f ca="1">_xlfn.IFNA(VLOOKUP($A241,INDIRECT("'W"&amp;E$1&amp;"'!$A$3:$T$1000"),3,FALSE),0)</f>
        <v>0</v>
      </c>
      <c r="F241" s="17">
        <f ca="1">_xlfn.IFNA(VLOOKUP($A241,INDIRECT("'W"&amp;F$1&amp;"'!$A$3:$T$1000"),3,FALSE),0)</f>
        <v>14.4</v>
      </c>
      <c r="G241" s="17">
        <f ca="1">_xlfn.IFNA(VLOOKUP($A241,INDIRECT("'W"&amp;G$1&amp;"'!$A$3:$T$1000"),3,FALSE),0)</f>
        <v>0</v>
      </c>
      <c r="H241" s="17">
        <f ca="1">_xlfn.IFNA(VLOOKUP($A241,INDIRECT("'W"&amp;H$1&amp;"'!$A$3:$T$1000"),3,FALSE),0)</f>
        <v>0</v>
      </c>
      <c r="I241" s="17">
        <f ca="1">_xlfn.IFNA(VLOOKUP($A241,INDIRECT("'W"&amp;I$1&amp;"'!$A$3:$T$1000"),3,FALSE),0)</f>
        <v>0</v>
      </c>
      <c r="J241" s="17">
        <f ca="1">_xlfn.IFNA(VLOOKUP($A241,INDIRECT("'W"&amp;J$1&amp;"'!$A$3:$T$1000"),3,FALSE),0)</f>
        <v>5.2200000000000006</v>
      </c>
      <c r="K241" s="17">
        <f ca="1">_xlfn.IFNA(VLOOKUP($A241,INDIRECT("'W"&amp;K$1&amp;"'!$A$3:$T$1000"),3,FALSE),0)</f>
        <v>14</v>
      </c>
      <c r="L241" s="17">
        <f ca="1">_xlfn.IFNA(VLOOKUP($A241,INDIRECT("'W"&amp;L$1&amp;"'!$A$3:$T$1000"),3,FALSE),0)</f>
        <v>6</v>
      </c>
      <c r="M241" s="17">
        <f ca="1">_xlfn.IFNA(VLOOKUP($A241,INDIRECT("'W"&amp;M$1&amp;"'!$A$3:$T$1000"),3,FALSE),0)</f>
        <v>37.520000000000003</v>
      </c>
      <c r="N241" s="17">
        <f ca="1">_xlfn.IFNA(VLOOKUP($A241,INDIRECT("'W"&amp;N$1&amp;"'!$A$3:$T$1000"),3,FALSE),0)</f>
        <v>0</v>
      </c>
      <c r="O241" s="17">
        <f ca="1">_xlfn.IFNA(VLOOKUP($A241,INDIRECT("'W"&amp;O$1&amp;"'!$A$3:$T$1000"),3,FALSE),0)</f>
        <v>7.2</v>
      </c>
      <c r="P241" s="17">
        <f ca="1">_xlfn.IFNA(VLOOKUP($A241,INDIRECT("'W"&amp;P$1&amp;"'!$A$3:$T$1000"),3,FALSE),0)</f>
        <v>0</v>
      </c>
      <c r="Q241" s="17">
        <f ca="1">_xlfn.IFNA(VLOOKUP($A241,INDIRECT("'W"&amp;Q$1&amp;"'!$A$3:$T$1000"),3,FALSE),0)</f>
        <v>0</v>
      </c>
      <c r="R241" s="17">
        <f ca="1">_xlfn.IFNA(VLOOKUP($A241,INDIRECT("'W"&amp;R$1&amp;"'!$A$3:$T$1000"),3,FALSE),0)</f>
        <v>0</v>
      </c>
      <c r="S241" s="17">
        <f ca="1">_xlfn.IFNA(VLOOKUP($A241,INDIRECT("'W"&amp;S$1&amp;"'!$A$3:$T$1000"),3,FALSE),0)</f>
        <v>0</v>
      </c>
      <c r="T241" s="17">
        <f ca="1">_xlfn.IFNA(VLOOKUP($A241,INDIRECT("'W"&amp;T$1&amp;"'!$A$3:$T$1000"),3,FALSE),0)</f>
        <v>0</v>
      </c>
      <c r="U241" s="16">
        <f t="shared" ca="1" si="29"/>
        <v>1</v>
      </c>
      <c r="V241" s="16">
        <f t="shared" ca="1" si="2"/>
        <v>90.84</v>
      </c>
      <c r="W241" s="16"/>
    </row>
    <row r="242" spans="1:23" x14ac:dyDescent="0.2">
      <c r="A242" s="16" t="s">
        <v>1458</v>
      </c>
      <c r="B242" s="16" t="str">
        <f t="shared" ca="1" si="24"/>
        <v>TE</v>
      </c>
      <c r="C242" s="17">
        <f ca="1">_xlfn.IFNA(VLOOKUP($A242,INDIRECT("'W"&amp;C$1&amp;"'!$A$3:$T$1000"),3,FALSE),0)</f>
        <v>1.8</v>
      </c>
      <c r="D242" s="17">
        <f ca="1">_xlfn.IFNA(VLOOKUP($A242,INDIRECT("'W"&amp;D$1&amp;"'!$A$3:$T$1000"),3,FALSE),0)</f>
        <v>4.4000000000000004</v>
      </c>
      <c r="E242" s="17">
        <f ca="1">_xlfn.IFNA(VLOOKUP($A242,INDIRECT("'W"&amp;E$1&amp;"'!$A$3:$T$1000"),3,FALSE),0)</f>
        <v>3.4000000000000004</v>
      </c>
      <c r="F242" s="17">
        <f ca="1">_xlfn.IFNA(VLOOKUP($A242,INDIRECT("'W"&amp;F$1&amp;"'!$A$3:$T$1000"),3,FALSE),0)</f>
        <v>3.4000000000000004</v>
      </c>
      <c r="G242" s="17">
        <f ca="1">_xlfn.IFNA(VLOOKUP($A242,INDIRECT("'W"&amp;G$1&amp;"'!$A$3:$T$1000"),3,FALSE),0)</f>
        <v>0</v>
      </c>
      <c r="H242" s="17">
        <f ca="1">_xlfn.IFNA(VLOOKUP($A242,INDIRECT("'W"&amp;H$1&amp;"'!$A$3:$T$1000"),3,FALSE),0)</f>
        <v>4.5999999999999996</v>
      </c>
      <c r="I242" s="17">
        <f ca="1">_xlfn.IFNA(VLOOKUP($A242,INDIRECT("'W"&amp;I$1&amp;"'!$A$3:$T$1000"),3,FALSE),0)</f>
        <v>12.1</v>
      </c>
      <c r="J242" s="17">
        <f ca="1">_xlfn.IFNA(VLOOKUP($A242,INDIRECT("'W"&amp;J$1&amp;"'!$A$3:$T$1000"),3,FALSE),0)</f>
        <v>6.6000000000000005</v>
      </c>
      <c r="K242" s="17">
        <f ca="1">_xlfn.IFNA(VLOOKUP($A242,INDIRECT("'W"&amp;K$1&amp;"'!$A$3:$T$1000"),3,FALSE),0)</f>
        <v>1.9</v>
      </c>
      <c r="L242" s="17">
        <f ca="1">_xlfn.IFNA(VLOOKUP($A242,INDIRECT("'W"&amp;L$1&amp;"'!$A$3:$T$1000"),3,FALSE),0)</f>
        <v>5.5</v>
      </c>
      <c r="M242" s="17">
        <f ca="1">_xlfn.IFNA(VLOOKUP($A242,INDIRECT("'W"&amp;M$1&amp;"'!$A$3:$T$1000"),3,FALSE),0)</f>
        <v>16</v>
      </c>
      <c r="N242" s="17">
        <f ca="1">_xlfn.IFNA(VLOOKUP($A242,INDIRECT("'W"&amp;N$1&amp;"'!$A$3:$T$1000"),3,FALSE),0)</f>
        <v>6.7</v>
      </c>
      <c r="O242" s="17">
        <f ca="1">_xlfn.IFNA(VLOOKUP($A242,INDIRECT("'W"&amp;O$1&amp;"'!$A$3:$T$1000"),3,FALSE),0)</f>
        <v>0</v>
      </c>
      <c r="P242" s="17">
        <f ca="1">_xlfn.IFNA(VLOOKUP($A242,INDIRECT("'W"&amp;P$1&amp;"'!$A$3:$T$1000"),3,FALSE),0)</f>
        <v>2.9000000000000004</v>
      </c>
      <c r="Q242" s="17">
        <f ca="1">_xlfn.IFNA(VLOOKUP($A242,INDIRECT("'W"&amp;Q$1&amp;"'!$A$3:$T$1000"),3,FALSE),0)</f>
        <v>0</v>
      </c>
      <c r="R242" s="17">
        <f ca="1">_xlfn.IFNA(VLOOKUP($A242,INDIRECT("'W"&amp;R$1&amp;"'!$A$3:$T$1000"),3,FALSE),0)</f>
        <v>0</v>
      </c>
      <c r="S242" s="17">
        <f ca="1">_xlfn.IFNA(VLOOKUP($A242,INDIRECT("'W"&amp;S$1&amp;"'!$A$3:$T$1000"),3,FALSE),0)</f>
        <v>3.1</v>
      </c>
      <c r="T242" s="17">
        <f ca="1">_xlfn.IFNA(VLOOKUP($A242,INDIRECT("'W"&amp;T$1&amp;"'!$A$3:$T$1000"),3,FALSE),0)</f>
        <v>12.7</v>
      </c>
      <c r="U242" s="16">
        <f t="shared" ca="1" si="29"/>
        <v>1</v>
      </c>
      <c r="V242" s="16">
        <f t="shared" ca="1" si="2"/>
        <v>85.100000000000009</v>
      </c>
      <c r="W242" s="16"/>
    </row>
    <row r="243" spans="1:23" x14ac:dyDescent="0.2">
      <c r="A243" s="16" t="s">
        <v>1459</v>
      </c>
      <c r="B243" s="16" t="str">
        <f t="shared" ca="1" si="24"/>
        <v>TE</v>
      </c>
      <c r="C243" s="17">
        <f ca="1">_xlfn.IFNA(VLOOKUP($A243,INDIRECT("'W"&amp;C$1&amp;"'!$A$3:$T$1000"),3,FALSE),0)</f>
        <v>5.0999999999999996</v>
      </c>
      <c r="D243" s="17">
        <f ca="1">_xlfn.IFNA(VLOOKUP($A243,INDIRECT("'W"&amp;D$1&amp;"'!$A$3:$T$1000"),3,FALSE),0)</f>
        <v>5.3000000000000007</v>
      </c>
      <c r="E243" s="17">
        <f ca="1">_xlfn.IFNA(VLOOKUP($A243,INDIRECT("'W"&amp;E$1&amp;"'!$A$3:$T$1000"),3,FALSE),0)</f>
        <v>22</v>
      </c>
      <c r="F243" s="17">
        <f ca="1">_xlfn.IFNA(VLOOKUP($A243,INDIRECT("'W"&amp;F$1&amp;"'!$A$3:$T$1000"),3,FALSE),0)</f>
        <v>9.6999999999999993</v>
      </c>
      <c r="G243" s="17">
        <f ca="1">_xlfn.IFNA(VLOOKUP($A243,INDIRECT("'W"&amp;G$1&amp;"'!$A$3:$T$1000"),3,FALSE),0)</f>
        <v>0</v>
      </c>
      <c r="H243" s="17">
        <f ca="1">_xlfn.IFNA(VLOOKUP($A243,INDIRECT("'W"&amp;H$1&amp;"'!$A$3:$T$1000"),3,FALSE),0)</f>
        <v>0</v>
      </c>
      <c r="I243" s="17">
        <f ca="1">_xlfn.IFNA(VLOOKUP($A243,INDIRECT("'W"&amp;I$1&amp;"'!$A$3:$T$1000"),3,FALSE),0)</f>
        <v>0</v>
      </c>
      <c r="J243" s="17">
        <f ca="1">_xlfn.IFNA(VLOOKUP($A243,INDIRECT("'W"&amp;J$1&amp;"'!$A$3:$T$1000"),3,FALSE),0)</f>
        <v>0</v>
      </c>
      <c r="K243" s="17">
        <f ca="1">_xlfn.IFNA(VLOOKUP($A243,INDIRECT("'W"&amp;K$1&amp;"'!$A$3:$T$1000"),3,FALSE),0)</f>
        <v>0</v>
      </c>
      <c r="L243" s="17">
        <f ca="1">_xlfn.IFNA(VLOOKUP($A243,INDIRECT("'W"&amp;L$1&amp;"'!$A$3:$T$1000"),3,FALSE),0)</f>
        <v>9.5</v>
      </c>
      <c r="M243" s="17">
        <f ca="1">_xlfn.IFNA(VLOOKUP($A243,INDIRECT("'W"&amp;M$1&amp;"'!$A$3:$T$1000"),3,FALSE),0)</f>
        <v>8.6000000000000014</v>
      </c>
      <c r="N243" s="17">
        <f ca="1">_xlfn.IFNA(VLOOKUP($A243,INDIRECT("'W"&amp;N$1&amp;"'!$A$3:$T$1000"),3,FALSE),0)</f>
        <v>3.9000000000000004</v>
      </c>
      <c r="O243" s="17">
        <f ca="1">_xlfn.IFNA(VLOOKUP($A243,INDIRECT("'W"&amp;O$1&amp;"'!$A$3:$T$1000"),3,FALSE),0)</f>
        <v>11</v>
      </c>
      <c r="P243" s="17">
        <f ca="1">_xlfn.IFNA(VLOOKUP($A243,INDIRECT("'W"&amp;P$1&amp;"'!$A$3:$T$1000"),3,FALSE),0)</f>
        <v>0</v>
      </c>
      <c r="Q243" s="17">
        <f ca="1">_xlfn.IFNA(VLOOKUP($A243,INDIRECT("'W"&amp;Q$1&amp;"'!$A$3:$T$1000"),3,FALSE),0)</f>
        <v>0</v>
      </c>
      <c r="R243" s="17">
        <f ca="1">_xlfn.IFNA(VLOOKUP($A243,INDIRECT("'W"&amp;R$1&amp;"'!$A$3:$T$1000"),3,FALSE),0)</f>
        <v>0</v>
      </c>
      <c r="S243" s="17">
        <f ca="1">_xlfn.IFNA(VLOOKUP($A243,INDIRECT("'W"&amp;S$1&amp;"'!$A$3:$T$1000"),3,FALSE),0)</f>
        <v>0</v>
      </c>
      <c r="T243" s="17">
        <f ca="1">_xlfn.IFNA(VLOOKUP($A243,INDIRECT("'W"&amp;T$1&amp;"'!$A$3:$T$1000"),3,FALSE),0)</f>
        <v>7.5</v>
      </c>
      <c r="U243" s="16">
        <f t="shared" ca="1" si="29"/>
        <v>1</v>
      </c>
      <c r="V243" s="16">
        <f t="shared" ca="1" si="2"/>
        <v>82.6</v>
      </c>
      <c r="W243" s="16"/>
    </row>
    <row r="244" spans="1:23" x14ac:dyDescent="0.2">
      <c r="A244" s="16" t="s">
        <v>1460</v>
      </c>
      <c r="B244" s="16" t="str">
        <f t="shared" ca="1" si="24"/>
        <v>TE</v>
      </c>
      <c r="C244" s="17">
        <f ca="1">_xlfn.IFNA(VLOOKUP($A244,INDIRECT("'W"&amp;C$1&amp;"'!$A$3:$T$1000"),3,FALSE),0)</f>
        <v>0</v>
      </c>
      <c r="D244" s="17">
        <f ca="1">_xlfn.IFNA(VLOOKUP($A244,INDIRECT("'W"&amp;D$1&amp;"'!$A$3:$T$1000"),3,FALSE),0)</f>
        <v>0</v>
      </c>
      <c r="E244" s="17">
        <f ca="1">_xlfn.IFNA(VLOOKUP($A244,INDIRECT("'W"&amp;E$1&amp;"'!$A$3:$T$1000"),3,FALSE),0)</f>
        <v>1.8</v>
      </c>
      <c r="F244" s="17">
        <f ca="1">_xlfn.IFNA(VLOOKUP($A244,INDIRECT("'W"&amp;F$1&amp;"'!$A$3:$T$1000"),3,FALSE),0)</f>
        <v>0</v>
      </c>
      <c r="G244" s="17">
        <f ca="1">_xlfn.IFNA(VLOOKUP($A244,INDIRECT("'W"&amp;G$1&amp;"'!$A$3:$T$1000"),3,FALSE),0)</f>
        <v>2.4000000000000004</v>
      </c>
      <c r="H244" s="17">
        <f ca="1">_xlfn.IFNA(VLOOKUP($A244,INDIRECT("'W"&amp;H$1&amp;"'!$A$3:$T$1000"),3,FALSE),0)</f>
        <v>0</v>
      </c>
      <c r="I244" s="17">
        <f ca="1">_xlfn.IFNA(VLOOKUP($A244,INDIRECT("'W"&amp;I$1&amp;"'!$A$3:$T$1000"),3,FALSE),0)</f>
        <v>0</v>
      </c>
      <c r="J244" s="17">
        <f ca="1">_xlfn.IFNA(VLOOKUP($A244,INDIRECT("'W"&amp;J$1&amp;"'!$A$3:$T$1000"),3,FALSE),0)</f>
        <v>16.5</v>
      </c>
      <c r="K244" s="17">
        <f ca="1">_xlfn.IFNA(VLOOKUP($A244,INDIRECT("'W"&amp;K$1&amp;"'!$A$3:$T$1000"),3,FALSE),0)</f>
        <v>0.9</v>
      </c>
      <c r="L244" s="17">
        <f ca="1">_xlfn.IFNA(VLOOKUP($A244,INDIRECT("'W"&amp;L$1&amp;"'!$A$3:$T$1000"),3,FALSE),0)</f>
        <v>3.9000000000000004</v>
      </c>
      <c r="M244" s="17">
        <f ca="1">_xlfn.IFNA(VLOOKUP($A244,INDIRECT("'W"&amp;M$1&amp;"'!$A$3:$T$1000"),3,FALSE),0)</f>
        <v>0</v>
      </c>
      <c r="N244" s="17">
        <f ca="1">_xlfn.IFNA(VLOOKUP($A244,INDIRECT("'W"&amp;N$1&amp;"'!$A$3:$T$1000"),3,FALSE),0)</f>
        <v>0.8</v>
      </c>
      <c r="O244" s="17">
        <f ca="1">_xlfn.IFNA(VLOOKUP($A244,INDIRECT("'W"&amp;O$1&amp;"'!$A$3:$T$1000"),3,FALSE),0)</f>
        <v>0</v>
      </c>
      <c r="P244" s="17">
        <f ca="1">_xlfn.IFNA(VLOOKUP($A244,INDIRECT("'W"&amp;P$1&amp;"'!$A$3:$T$1000"),3,FALSE),0)</f>
        <v>0</v>
      </c>
      <c r="Q244" s="17">
        <f ca="1">_xlfn.IFNA(VLOOKUP($A244,INDIRECT("'W"&amp;Q$1&amp;"'!$A$3:$T$1000"),3,FALSE),0)</f>
        <v>9</v>
      </c>
      <c r="R244" s="17">
        <f ca="1">_xlfn.IFNA(VLOOKUP($A244,INDIRECT("'W"&amp;R$1&amp;"'!$A$3:$T$1000"),3,FALSE),0)</f>
        <v>1</v>
      </c>
      <c r="S244" s="17">
        <f ca="1">_xlfn.IFNA(VLOOKUP($A244,INDIRECT("'W"&amp;S$1&amp;"'!$A$3:$T$1000"),3,FALSE),0)</f>
        <v>1</v>
      </c>
      <c r="T244" s="17">
        <f ca="1">_xlfn.IFNA(VLOOKUP($A244,INDIRECT("'W"&amp;T$1&amp;"'!$A$3:$T$1000"),3,FALSE),0)</f>
        <v>0</v>
      </c>
      <c r="U244" s="16">
        <f t="shared" ca="1" si="29"/>
        <v>1</v>
      </c>
      <c r="V244" s="16">
        <f t="shared" ca="1" si="2"/>
        <v>37.299999999999997</v>
      </c>
      <c r="W244" s="16"/>
    </row>
    <row r="245" spans="1:23" x14ac:dyDescent="0.2">
      <c r="A245" s="16" t="s">
        <v>1461</v>
      </c>
      <c r="B245" s="16" t="str">
        <f t="shared" ca="1" si="24"/>
        <v>TE</v>
      </c>
      <c r="C245" s="17">
        <f ca="1">_xlfn.IFNA(VLOOKUP($A245,INDIRECT("'W"&amp;C$1&amp;"'!$A$3:$T$1000"),3,FALSE),0)</f>
        <v>2.8</v>
      </c>
      <c r="D245" s="17">
        <f ca="1">_xlfn.IFNA(VLOOKUP($A245,INDIRECT("'W"&amp;D$1&amp;"'!$A$3:$T$1000"),3,FALSE),0)</f>
        <v>14.9</v>
      </c>
      <c r="E245" s="17">
        <f ca="1">_xlfn.IFNA(VLOOKUP($A245,INDIRECT("'W"&amp;E$1&amp;"'!$A$3:$T$1000"),3,FALSE),0)</f>
        <v>1.9</v>
      </c>
      <c r="F245" s="17">
        <f ca="1">_xlfn.IFNA(VLOOKUP($A245,INDIRECT("'W"&amp;F$1&amp;"'!$A$3:$T$1000"),3,FALSE),0)</f>
        <v>2.2000000000000002</v>
      </c>
      <c r="G245" s="17">
        <f ca="1">_xlfn.IFNA(VLOOKUP($A245,INDIRECT("'W"&amp;G$1&amp;"'!$A$3:$T$1000"),3,FALSE),0)</f>
        <v>4.2</v>
      </c>
      <c r="H245" s="17">
        <f ca="1">_xlfn.IFNA(VLOOKUP($A245,INDIRECT("'W"&amp;H$1&amp;"'!$A$3:$T$1000"),3,FALSE),0)</f>
        <v>11.600000000000001</v>
      </c>
      <c r="I245" s="17">
        <f ca="1">_xlfn.IFNA(VLOOKUP($A245,INDIRECT("'W"&amp;I$1&amp;"'!$A$3:$T$1000"),3,FALSE),0)</f>
        <v>13.200000000000001</v>
      </c>
      <c r="J245" s="17">
        <f ca="1">_xlfn.IFNA(VLOOKUP($A245,INDIRECT("'W"&amp;J$1&amp;"'!$A$3:$T$1000"),3,FALSE),0)</f>
        <v>7</v>
      </c>
      <c r="K245" s="17">
        <f ca="1">_xlfn.IFNA(VLOOKUP($A245,INDIRECT("'W"&amp;K$1&amp;"'!$A$3:$T$1000"),3,FALSE),0)</f>
        <v>9.1000000000000014</v>
      </c>
      <c r="L245" s="17">
        <f ca="1">_xlfn.IFNA(VLOOKUP($A245,INDIRECT("'W"&amp;L$1&amp;"'!$A$3:$T$1000"),3,FALSE),0)</f>
        <v>1.9000000000000001</v>
      </c>
      <c r="M245" s="17">
        <f ca="1">_xlfn.IFNA(VLOOKUP($A245,INDIRECT("'W"&amp;M$1&amp;"'!$A$3:$T$1000"),3,FALSE),0)</f>
        <v>9.3000000000000007</v>
      </c>
      <c r="N245" s="17">
        <f ca="1">_xlfn.IFNA(VLOOKUP($A245,INDIRECT("'W"&amp;N$1&amp;"'!$A$3:$T$1000"),3,FALSE),0)</f>
        <v>6.9</v>
      </c>
      <c r="O245" s="17">
        <f ca="1">_xlfn.IFNA(VLOOKUP($A245,INDIRECT("'W"&amp;O$1&amp;"'!$A$3:$T$1000"),3,FALSE),0)</f>
        <v>11</v>
      </c>
      <c r="P245" s="17">
        <f ca="1">_xlfn.IFNA(VLOOKUP($A245,INDIRECT("'W"&amp;P$1&amp;"'!$A$3:$T$1000"),3,FALSE),0)</f>
        <v>0</v>
      </c>
      <c r="Q245" s="17">
        <f ca="1">_xlfn.IFNA(VLOOKUP($A245,INDIRECT("'W"&amp;Q$1&amp;"'!$A$3:$T$1000"),3,FALSE),0)</f>
        <v>4.5</v>
      </c>
      <c r="R245" s="17">
        <f ca="1">_xlfn.IFNA(VLOOKUP($A245,INDIRECT("'W"&amp;R$1&amp;"'!$A$3:$T$1000"),3,FALSE),0)</f>
        <v>11.9</v>
      </c>
      <c r="S245" s="17">
        <f ca="1">_xlfn.IFNA(VLOOKUP($A245,INDIRECT("'W"&amp;S$1&amp;"'!$A$3:$T$1000"),3,FALSE),0)</f>
        <v>0</v>
      </c>
      <c r="T245" s="17">
        <f ca="1">_xlfn.IFNA(VLOOKUP($A245,INDIRECT("'W"&amp;T$1&amp;"'!$A$3:$T$1000"),3,FALSE),0)</f>
        <v>0</v>
      </c>
      <c r="U245" s="16">
        <f t="shared" ca="1" si="29"/>
        <v>0</v>
      </c>
      <c r="V245" s="16">
        <f t="shared" ca="1" si="2"/>
        <v>112.40000000000002</v>
      </c>
      <c r="W245" s="16"/>
    </row>
    <row r="246" spans="1:23" x14ac:dyDescent="0.2">
      <c r="A246" s="16" t="s">
        <v>1462</v>
      </c>
      <c r="B246" s="16" t="str">
        <f t="shared" ca="1" si="24"/>
        <v>TE</v>
      </c>
      <c r="C246" s="17">
        <f ca="1">_xlfn.IFNA(VLOOKUP($A246,INDIRECT("'W"&amp;C$1&amp;"'!$A$3:$T$1000"),3,FALSE),0)</f>
        <v>9.6</v>
      </c>
      <c r="D246" s="17">
        <f ca="1">_xlfn.IFNA(VLOOKUP($A246,INDIRECT("'W"&amp;D$1&amp;"'!$A$3:$T$1000"),3,FALSE),0)</f>
        <v>0</v>
      </c>
      <c r="E246" s="17">
        <f ca="1">_xlfn.IFNA(VLOOKUP($A246,INDIRECT("'W"&amp;E$1&amp;"'!$A$3:$T$1000"),3,FALSE),0)</f>
        <v>0</v>
      </c>
      <c r="F246" s="17">
        <f ca="1">_xlfn.IFNA(VLOOKUP($A246,INDIRECT("'W"&amp;F$1&amp;"'!$A$3:$T$1000"),3,FALSE),0)</f>
        <v>2.2999999999999998</v>
      </c>
      <c r="G246" s="17">
        <f ca="1">_xlfn.IFNA(VLOOKUP($A246,INDIRECT("'W"&amp;G$1&amp;"'!$A$3:$T$1000"),3,FALSE),0)</f>
        <v>5.6</v>
      </c>
      <c r="H246" s="17">
        <f ca="1">_xlfn.IFNA(VLOOKUP($A246,INDIRECT("'W"&amp;H$1&amp;"'!$A$3:$T$1000"),3,FALSE),0)</f>
        <v>6.3000000000000007</v>
      </c>
      <c r="I246" s="17">
        <f ca="1">_xlfn.IFNA(VLOOKUP($A246,INDIRECT("'W"&amp;I$1&amp;"'!$A$3:$T$1000"),3,FALSE),0)</f>
        <v>3.3</v>
      </c>
      <c r="J246" s="17">
        <f ca="1">_xlfn.IFNA(VLOOKUP($A246,INDIRECT("'W"&amp;J$1&amp;"'!$A$3:$T$1000"),3,FALSE),0)</f>
        <v>6.3000000000000007</v>
      </c>
      <c r="K246" s="17">
        <f ca="1">_xlfn.IFNA(VLOOKUP($A246,INDIRECT("'W"&amp;K$1&amp;"'!$A$3:$T$1000"),3,FALSE),0)</f>
        <v>5.1000000000000005</v>
      </c>
      <c r="L246" s="17">
        <f ca="1">_xlfn.IFNA(VLOOKUP($A246,INDIRECT("'W"&amp;L$1&amp;"'!$A$3:$T$1000"),3,FALSE),0)</f>
        <v>3.2</v>
      </c>
      <c r="M246" s="17">
        <f ca="1">_xlfn.IFNA(VLOOKUP($A246,INDIRECT("'W"&amp;M$1&amp;"'!$A$3:$T$1000"),3,FALSE),0)</f>
        <v>10.5</v>
      </c>
      <c r="N246" s="17">
        <f ca="1">_xlfn.IFNA(VLOOKUP($A246,INDIRECT("'W"&amp;N$1&amp;"'!$A$3:$T$1000"),3,FALSE),0)</f>
        <v>0</v>
      </c>
      <c r="O246" s="17">
        <f ca="1">_xlfn.IFNA(VLOOKUP($A246,INDIRECT("'W"&amp;O$1&amp;"'!$A$3:$T$1000"),3,FALSE),0)</f>
        <v>6.1</v>
      </c>
      <c r="P246" s="17">
        <f ca="1">_xlfn.IFNA(VLOOKUP($A246,INDIRECT("'W"&amp;P$1&amp;"'!$A$3:$T$1000"),3,FALSE),0)</f>
        <v>13</v>
      </c>
      <c r="Q246" s="17">
        <f ca="1">_xlfn.IFNA(VLOOKUP($A246,INDIRECT("'W"&amp;Q$1&amp;"'!$A$3:$T$1000"),3,FALSE),0)</f>
        <v>2.2000000000000002</v>
      </c>
      <c r="R246" s="17">
        <f ca="1">_xlfn.IFNA(VLOOKUP($A246,INDIRECT("'W"&amp;R$1&amp;"'!$A$3:$T$1000"),3,FALSE),0)</f>
        <v>3.7</v>
      </c>
      <c r="S246" s="17">
        <f ca="1">_xlfn.IFNA(VLOOKUP($A246,INDIRECT("'W"&amp;S$1&amp;"'!$A$3:$T$1000"),3,FALSE),0)</f>
        <v>9.6000000000000014</v>
      </c>
      <c r="T246" s="17">
        <f ca="1">_xlfn.IFNA(VLOOKUP($A246,INDIRECT("'W"&amp;T$1&amp;"'!$A$3:$T$1000"),3,FALSE),0)</f>
        <v>11</v>
      </c>
      <c r="U246" s="16">
        <f t="shared" ca="1" si="29"/>
        <v>0</v>
      </c>
      <c r="V246" s="16">
        <f t="shared" ca="1" si="2"/>
        <v>97.800000000000011</v>
      </c>
      <c r="W246" s="16"/>
    </row>
    <row r="247" spans="1:23" x14ac:dyDescent="0.2">
      <c r="A247" s="16" t="s">
        <v>1463</v>
      </c>
      <c r="B247" s="16" t="str">
        <f t="shared" ca="1" si="24"/>
        <v>TE</v>
      </c>
      <c r="C247" s="17">
        <f ca="1">_xlfn.IFNA(VLOOKUP($A247,INDIRECT("'W"&amp;C$1&amp;"'!$A$3:$T$1000"),3,FALSE),0)</f>
        <v>3.1</v>
      </c>
      <c r="D247" s="17">
        <f ca="1">_xlfn.IFNA(VLOOKUP($A247,INDIRECT("'W"&amp;D$1&amp;"'!$A$3:$T$1000"),3,FALSE),0)</f>
        <v>3.1</v>
      </c>
      <c r="E247" s="17">
        <f ca="1">_xlfn.IFNA(VLOOKUP($A247,INDIRECT("'W"&amp;E$1&amp;"'!$A$3:$T$1000"),3,FALSE),0)</f>
        <v>2.1</v>
      </c>
      <c r="F247" s="17">
        <f ca="1">_xlfn.IFNA(VLOOKUP($A247,INDIRECT("'W"&amp;F$1&amp;"'!$A$3:$T$1000"),3,FALSE),0)</f>
        <v>4.9000000000000004</v>
      </c>
      <c r="G247" s="17">
        <f ca="1">_xlfn.IFNA(VLOOKUP($A247,INDIRECT("'W"&amp;G$1&amp;"'!$A$3:$T$1000"),3,FALSE),0)</f>
        <v>5.4</v>
      </c>
      <c r="H247" s="17">
        <f ca="1">_xlfn.IFNA(VLOOKUP($A247,INDIRECT("'W"&amp;H$1&amp;"'!$A$3:$T$1000"),3,FALSE),0)</f>
        <v>4.7</v>
      </c>
      <c r="I247" s="17">
        <f ca="1">_xlfn.IFNA(VLOOKUP($A247,INDIRECT("'W"&amp;I$1&amp;"'!$A$3:$T$1000"),3,FALSE),0)</f>
        <v>3.3000000000000003</v>
      </c>
      <c r="J247" s="17">
        <f ca="1">_xlfn.IFNA(VLOOKUP($A247,INDIRECT("'W"&amp;J$1&amp;"'!$A$3:$T$1000"),3,FALSE),0)</f>
        <v>7.2</v>
      </c>
      <c r="K247" s="17">
        <f ca="1">_xlfn.IFNA(VLOOKUP($A247,INDIRECT("'W"&amp;K$1&amp;"'!$A$3:$T$1000"),3,FALSE),0)</f>
        <v>3.6</v>
      </c>
      <c r="L247" s="17">
        <f ca="1">_xlfn.IFNA(VLOOKUP($A247,INDIRECT("'W"&amp;L$1&amp;"'!$A$3:$T$1000"),3,FALSE),0)</f>
        <v>8.1000000000000014</v>
      </c>
      <c r="M247" s="17">
        <f ca="1">_xlfn.IFNA(VLOOKUP($A247,INDIRECT("'W"&amp;M$1&amp;"'!$A$3:$T$1000"),3,FALSE),0)</f>
        <v>5.8000000000000007</v>
      </c>
      <c r="N247" s="17">
        <f ca="1">_xlfn.IFNA(VLOOKUP($A247,INDIRECT("'W"&amp;N$1&amp;"'!$A$3:$T$1000"),3,FALSE),0)</f>
        <v>3</v>
      </c>
      <c r="O247" s="17">
        <f ca="1">_xlfn.IFNA(VLOOKUP($A247,INDIRECT("'W"&amp;O$1&amp;"'!$A$3:$T$1000"),3,FALSE),0)</f>
        <v>14.600000000000001</v>
      </c>
      <c r="P247" s="17">
        <f ca="1">_xlfn.IFNA(VLOOKUP($A247,INDIRECT("'W"&amp;P$1&amp;"'!$A$3:$T$1000"),3,FALSE),0)</f>
        <v>0</v>
      </c>
      <c r="Q247" s="17">
        <f ca="1">_xlfn.IFNA(VLOOKUP($A247,INDIRECT("'W"&amp;Q$1&amp;"'!$A$3:$T$1000"),3,FALSE),0)</f>
        <v>2.2999999999999998</v>
      </c>
      <c r="R247" s="17">
        <f ca="1">_xlfn.IFNA(VLOOKUP($A247,INDIRECT("'W"&amp;R$1&amp;"'!$A$3:$T$1000"),3,FALSE),0)</f>
        <v>13</v>
      </c>
      <c r="S247" s="17">
        <f ca="1">_xlfn.IFNA(VLOOKUP($A247,INDIRECT("'W"&amp;S$1&amp;"'!$A$3:$T$1000"),3,FALSE),0)</f>
        <v>3.1</v>
      </c>
      <c r="T247" s="17">
        <f ca="1">_xlfn.IFNA(VLOOKUP($A247,INDIRECT("'W"&amp;T$1&amp;"'!$A$3:$T$1000"),3,FALSE),0)</f>
        <v>4.4000000000000004</v>
      </c>
      <c r="U247" s="16">
        <f t="shared" ca="1" si="29"/>
        <v>0</v>
      </c>
      <c r="V247" s="16">
        <f t="shared" ca="1" si="2"/>
        <v>91.7</v>
      </c>
      <c r="W247" s="16"/>
    </row>
    <row r="248" spans="1:23" x14ac:dyDescent="0.2">
      <c r="A248" s="16" t="s">
        <v>1464</v>
      </c>
      <c r="B248" s="16" t="str">
        <f t="shared" ca="1" si="24"/>
        <v>TE</v>
      </c>
      <c r="C248" s="17">
        <f ca="1">_xlfn.IFNA(VLOOKUP($A248,INDIRECT("'W"&amp;C$1&amp;"'!$A$3:$T$1000"),3,FALSE),0)</f>
        <v>8.5</v>
      </c>
      <c r="D248" s="17">
        <f ca="1">_xlfn.IFNA(VLOOKUP($A248,INDIRECT("'W"&amp;D$1&amp;"'!$A$3:$T$1000"),3,FALSE),0)</f>
        <v>3.1</v>
      </c>
      <c r="E248" s="17">
        <f ca="1">_xlfn.IFNA(VLOOKUP($A248,INDIRECT("'W"&amp;E$1&amp;"'!$A$3:$T$1000"),3,FALSE),0)</f>
        <v>2.5</v>
      </c>
      <c r="F248" s="17">
        <f ca="1">_xlfn.IFNA(VLOOKUP($A248,INDIRECT("'W"&amp;F$1&amp;"'!$A$3:$T$1000"),3,FALSE),0)</f>
        <v>1</v>
      </c>
      <c r="G248" s="17">
        <f ca="1">_xlfn.IFNA(VLOOKUP($A248,INDIRECT("'W"&amp;G$1&amp;"'!$A$3:$T$1000"),3,FALSE),0)</f>
        <v>0</v>
      </c>
      <c r="H248" s="17">
        <f ca="1">_xlfn.IFNA(VLOOKUP($A248,INDIRECT("'W"&amp;H$1&amp;"'!$A$3:$T$1000"),3,FALSE),0)</f>
        <v>2.1</v>
      </c>
      <c r="I248" s="17">
        <f ca="1">_xlfn.IFNA(VLOOKUP($A248,INDIRECT("'W"&amp;I$1&amp;"'!$A$3:$T$1000"),3,FALSE),0)</f>
        <v>7</v>
      </c>
      <c r="J248" s="17">
        <f ca="1">_xlfn.IFNA(VLOOKUP($A248,INDIRECT("'W"&amp;J$1&amp;"'!$A$3:$T$1000"),3,FALSE),0)</f>
        <v>0.40000000000000036</v>
      </c>
      <c r="K248" s="17">
        <f ca="1">_xlfn.IFNA(VLOOKUP($A248,INDIRECT("'W"&amp;K$1&amp;"'!$A$3:$T$1000"),3,FALSE),0)</f>
        <v>5.3000000000000007</v>
      </c>
      <c r="L248" s="17">
        <f ca="1">_xlfn.IFNA(VLOOKUP($A248,INDIRECT("'W"&amp;L$1&amp;"'!$A$3:$T$1000"),3,FALSE),0)</f>
        <v>1.9000000000000001</v>
      </c>
      <c r="M248" s="17">
        <f ca="1">_xlfn.IFNA(VLOOKUP($A248,INDIRECT("'W"&amp;M$1&amp;"'!$A$3:$T$1000"),3,FALSE),0)</f>
        <v>2.9000000000000004</v>
      </c>
      <c r="N248" s="17">
        <f ca="1">_xlfn.IFNA(VLOOKUP($A248,INDIRECT("'W"&amp;N$1&amp;"'!$A$3:$T$1000"),3,FALSE),0)</f>
        <v>13.5</v>
      </c>
      <c r="O248" s="17">
        <f ca="1">_xlfn.IFNA(VLOOKUP($A248,INDIRECT("'W"&amp;O$1&amp;"'!$A$3:$T$1000"),3,FALSE),0)</f>
        <v>4.2</v>
      </c>
      <c r="P248" s="17">
        <f ca="1">_xlfn.IFNA(VLOOKUP($A248,INDIRECT("'W"&amp;P$1&amp;"'!$A$3:$T$1000"),3,FALSE),0)</f>
        <v>2.2999999999999998</v>
      </c>
      <c r="Q248" s="17">
        <f ca="1">_xlfn.IFNA(VLOOKUP($A248,INDIRECT("'W"&amp;Q$1&amp;"'!$A$3:$T$1000"),3,FALSE),0)</f>
        <v>9.9</v>
      </c>
      <c r="R248" s="17">
        <f ca="1">_xlfn.IFNA(VLOOKUP($A248,INDIRECT("'W"&amp;R$1&amp;"'!$A$3:$T$1000"),3,FALSE),0)</f>
        <v>14.6</v>
      </c>
      <c r="S248" s="17">
        <f ca="1">_xlfn.IFNA(VLOOKUP($A248,INDIRECT("'W"&amp;S$1&amp;"'!$A$3:$T$1000"),3,FALSE),0)</f>
        <v>8.4</v>
      </c>
      <c r="T248" s="17">
        <f ca="1">_xlfn.IFNA(VLOOKUP($A248,INDIRECT("'W"&amp;T$1&amp;"'!$A$3:$T$1000"),3,FALSE),0)</f>
        <v>0</v>
      </c>
      <c r="U248" s="16">
        <f t="shared" ca="1" si="29"/>
        <v>0</v>
      </c>
      <c r="V248" s="16">
        <f t="shared" ca="1" si="2"/>
        <v>87.600000000000009</v>
      </c>
      <c r="W248" s="16"/>
    </row>
    <row r="249" spans="1:23" x14ac:dyDescent="0.2">
      <c r="A249" s="16" t="s">
        <v>1465</v>
      </c>
      <c r="B249" s="16" t="str">
        <f t="shared" ca="1" si="24"/>
        <v>TE</v>
      </c>
      <c r="C249" s="17">
        <f ca="1">_xlfn.IFNA(VLOOKUP($A249,INDIRECT("'W"&amp;C$1&amp;"'!$A$3:$T$1000"),3,FALSE),0)</f>
        <v>12.3</v>
      </c>
      <c r="D249" s="17">
        <f ca="1">_xlfn.IFNA(VLOOKUP($A249,INDIRECT("'W"&amp;D$1&amp;"'!$A$3:$T$1000"),3,FALSE),0)</f>
        <v>0</v>
      </c>
      <c r="E249" s="17">
        <f ca="1">_xlfn.IFNA(VLOOKUP($A249,INDIRECT("'W"&amp;E$1&amp;"'!$A$3:$T$1000"),3,FALSE),0)</f>
        <v>0.7</v>
      </c>
      <c r="F249" s="17">
        <f ca="1">_xlfn.IFNA(VLOOKUP($A249,INDIRECT("'W"&amp;F$1&amp;"'!$A$3:$T$1000"),3,FALSE),0)</f>
        <v>0</v>
      </c>
      <c r="G249" s="17">
        <f ca="1">_xlfn.IFNA(VLOOKUP($A249,INDIRECT("'W"&amp;G$1&amp;"'!$A$3:$T$1000"),3,FALSE),0)</f>
        <v>8.3000000000000007</v>
      </c>
      <c r="H249" s="17">
        <f ca="1">_xlfn.IFNA(VLOOKUP($A249,INDIRECT("'W"&amp;H$1&amp;"'!$A$3:$T$1000"),3,FALSE),0)</f>
        <v>6.4</v>
      </c>
      <c r="I249" s="17">
        <f ca="1">_xlfn.IFNA(VLOOKUP($A249,INDIRECT("'W"&amp;I$1&amp;"'!$A$3:$T$1000"),3,FALSE),0)</f>
        <v>4.8000000000000007</v>
      </c>
      <c r="J249" s="17">
        <f ca="1">_xlfn.IFNA(VLOOKUP($A249,INDIRECT("'W"&amp;J$1&amp;"'!$A$3:$T$1000"),3,FALSE),0)</f>
        <v>0</v>
      </c>
      <c r="K249" s="17">
        <f ca="1">_xlfn.IFNA(VLOOKUP($A249,INDIRECT("'W"&amp;K$1&amp;"'!$A$3:$T$1000"),3,FALSE),0)</f>
        <v>8.1999999999999993</v>
      </c>
      <c r="L249" s="17">
        <f ca="1">_xlfn.IFNA(VLOOKUP($A249,INDIRECT("'W"&amp;L$1&amp;"'!$A$3:$T$1000"),3,FALSE),0)</f>
        <v>0</v>
      </c>
      <c r="M249" s="17">
        <f ca="1">_xlfn.IFNA(VLOOKUP($A249,INDIRECT("'W"&amp;M$1&amp;"'!$A$3:$T$1000"),3,FALSE),0)</f>
        <v>6.5</v>
      </c>
      <c r="N249" s="17">
        <f ca="1">_xlfn.IFNA(VLOOKUP($A249,INDIRECT("'W"&amp;N$1&amp;"'!$A$3:$T$1000"),3,FALSE),0)</f>
        <v>0</v>
      </c>
      <c r="O249" s="17">
        <f ca="1">_xlfn.IFNA(VLOOKUP($A249,INDIRECT("'W"&amp;O$1&amp;"'!$A$3:$T$1000"),3,FALSE),0)</f>
        <v>1.6</v>
      </c>
      <c r="P249" s="17">
        <f ca="1">_xlfn.IFNA(VLOOKUP($A249,INDIRECT("'W"&amp;P$1&amp;"'!$A$3:$T$1000"),3,FALSE),0)</f>
        <v>5</v>
      </c>
      <c r="Q249" s="17">
        <f ca="1">_xlfn.IFNA(VLOOKUP($A249,INDIRECT("'W"&amp;Q$1&amp;"'!$A$3:$T$1000"),3,FALSE),0)</f>
        <v>11.9</v>
      </c>
      <c r="R249" s="17">
        <f ca="1">_xlfn.IFNA(VLOOKUP($A249,INDIRECT("'W"&amp;R$1&amp;"'!$A$3:$T$1000"),3,FALSE),0)</f>
        <v>4.3000000000000007</v>
      </c>
      <c r="S249" s="17">
        <f ca="1">_xlfn.IFNA(VLOOKUP($A249,INDIRECT("'W"&amp;S$1&amp;"'!$A$3:$T$1000"),3,FALSE),0)</f>
        <v>12.2</v>
      </c>
      <c r="T249" s="17">
        <f ca="1">_xlfn.IFNA(VLOOKUP($A249,INDIRECT("'W"&amp;T$1&amp;"'!$A$3:$T$1000"),3,FALSE),0)</f>
        <v>5.0999999999999996</v>
      </c>
      <c r="U249" s="16">
        <f t="shared" ca="1" si="29"/>
        <v>0</v>
      </c>
      <c r="V249" s="16">
        <f t="shared" ca="1" si="2"/>
        <v>87.3</v>
      </c>
      <c r="W249" s="16"/>
    </row>
    <row r="250" spans="1:23" x14ac:dyDescent="0.2">
      <c r="A250" s="16" t="s">
        <v>1466</v>
      </c>
      <c r="B250" s="16" t="str">
        <f t="shared" ca="1" si="24"/>
        <v>TE</v>
      </c>
      <c r="C250" s="17">
        <f ca="1">_xlfn.IFNA(VLOOKUP($A250,INDIRECT("'W"&amp;C$1&amp;"'!$A$3:$T$1000"),3,FALSE),0)</f>
        <v>4.0999999999999996</v>
      </c>
      <c r="D250" s="17">
        <f ca="1">_xlfn.IFNA(VLOOKUP($A250,INDIRECT("'W"&amp;D$1&amp;"'!$A$3:$T$1000"),3,FALSE),0)</f>
        <v>1</v>
      </c>
      <c r="E250" s="17">
        <f ca="1">_xlfn.IFNA(VLOOKUP($A250,INDIRECT("'W"&amp;E$1&amp;"'!$A$3:$T$1000"),3,FALSE),0)</f>
        <v>2.4000000000000004</v>
      </c>
      <c r="F250" s="17">
        <f ca="1">_xlfn.IFNA(VLOOKUP($A250,INDIRECT("'W"&amp;F$1&amp;"'!$A$3:$T$1000"),3,FALSE),0)</f>
        <v>8.3000000000000007</v>
      </c>
      <c r="G250" s="17">
        <f ca="1">_xlfn.IFNA(VLOOKUP($A250,INDIRECT("'W"&amp;G$1&amp;"'!$A$3:$T$1000"),3,FALSE),0)</f>
        <v>1.4</v>
      </c>
      <c r="H250" s="17">
        <f ca="1">_xlfn.IFNA(VLOOKUP($A250,INDIRECT("'W"&amp;H$1&amp;"'!$A$3:$T$1000"),3,FALSE),0)</f>
        <v>-1</v>
      </c>
      <c r="I250" s="17">
        <f ca="1">_xlfn.IFNA(VLOOKUP($A250,INDIRECT("'W"&amp;I$1&amp;"'!$A$3:$T$1000"),3,FALSE),0)</f>
        <v>5.2</v>
      </c>
      <c r="J250" s="17">
        <f ca="1">_xlfn.IFNA(VLOOKUP($A250,INDIRECT("'W"&amp;J$1&amp;"'!$A$3:$T$1000"),3,FALSE),0)</f>
        <v>3</v>
      </c>
      <c r="K250" s="17">
        <f ca="1">_xlfn.IFNA(VLOOKUP($A250,INDIRECT("'W"&amp;K$1&amp;"'!$A$3:$T$1000"),3,FALSE),0)</f>
        <v>1.3</v>
      </c>
      <c r="L250" s="17">
        <f ca="1">_xlfn.IFNA(VLOOKUP($A250,INDIRECT("'W"&amp;L$1&amp;"'!$A$3:$T$1000"),3,FALSE),0)</f>
        <v>7.9</v>
      </c>
      <c r="M250" s="17">
        <f ca="1">_xlfn.IFNA(VLOOKUP($A250,INDIRECT("'W"&amp;M$1&amp;"'!$A$3:$T$1000"),3,FALSE),0)</f>
        <v>5.5</v>
      </c>
      <c r="N250" s="17">
        <f ca="1">_xlfn.IFNA(VLOOKUP($A250,INDIRECT("'W"&amp;N$1&amp;"'!$A$3:$T$1000"),3,FALSE),0)</f>
        <v>13.9</v>
      </c>
      <c r="O250" s="17">
        <f ca="1">_xlfn.IFNA(VLOOKUP($A250,INDIRECT("'W"&amp;O$1&amp;"'!$A$3:$T$1000"),3,FALSE),0)</f>
        <v>12.2</v>
      </c>
      <c r="P250" s="17">
        <f ca="1">_xlfn.IFNA(VLOOKUP($A250,INDIRECT("'W"&amp;P$1&amp;"'!$A$3:$T$1000"),3,FALSE),0)</f>
        <v>0</v>
      </c>
      <c r="Q250" s="17">
        <f ca="1">_xlfn.IFNA(VLOOKUP($A250,INDIRECT("'W"&amp;Q$1&amp;"'!$A$3:$T$1000"),3,FALSE),0)</f>
        <v>5.3000000000000007</v>
      </c>
      <c r="R250" s="17">
        <f ca="1">_xlfn.IFNA(VLOOKUP($A250,INDIRECT("'W"&amp;R$1&amp;"'!$A$3:$T$1000"),3,FALSE),0)</f>
        <v>7.5</v>
      </c>
      <c r="S250" s="17">
        <f ca="1">_xlfn.IFNA(VLOOKUP($A250,INDIRECT("'W"&amp;S$1&amp;"'!$A$3:$T$1000"),3,FALSE),0)</f>
        <v>3.4000000000000004</v>
      </c>
      <c r="T250" s="17">
        <f ca="1">_xlfn.IFNA(VLOOKUP($A250,INDIRECT("'W"&amp;T$1&amp;"'!$A$3:$T$1000"),3,FALSE),0)</f>
        <v>4.7</v>
      </c>
      <c r="U250" s="16">
        <f t="shared" ca="1" si="29"/>
        <v>0</v>
      </c>
      <c r="V250" s="16">
        <f t="shared" ca="1" si="2"/>
        <v>86.100000000000009</v>
      </c>
      <c r="W250" s="16"/>
    </row>
    <row r="251" spans="1:23" x14ac:dyDescent="0.2">
      <c r="A251" s="16" t="s">
        <v>1467</v>
      </c>
      <c r="B251" s="16" t="str">
        <f t="shared" ca="1" si="24"/>
        <v>TE</v>
      </c>
      <c r="C251" s="17">
        <f ca="1">_xlfn.IFNA(VLOOKUP($A251,INDIRECT("'W"&amp;C$1&amp;"'!$A$3:$T$1000"),3,FALSE),0)</f>
        <v>2.1</v>
      </c>
      <c r="D251" s="17">
        <f ca="1">_xlfn.IFNA(VLOOKUP($A251,INDIRECT("'W"&amp;D$1&amp;"'!$A$3:$T$1000"),3,FALSE),0)</f>
        <v>1.9000000000000001</v>
      </c>
      <c r="E251" s="17">
        <f ca="1">_xlfn.IFNA(VLOOKUP($A251,INDIRECT("'W"&amp;E$1&amp;"'!$A$3:$T$1000"),3,FALSE),0)</f>
        <v>9</v>
      </c>
      <c r="F251" s="17">
        <f ca="1">_xlfn.IFNA(VLOOKUP($A251,INDIRECT("'W"&amp;F$1&amp;"'!$A$3:$T$1000"),3,FALSE),0)</f>
        <v>3.6</v>
      </c>
      <c r="G251" s="17">
        <f ca="1">_xlfn.IFNA(VLOOKUP($A251,INDIRECT("'W"&amp;G$1&amp;"'!$A$3:$T$1000"),3,FALSE),0)</f>
        <v>3.9000000000000004</v>
      </c>
      <c r="H251" s="17">
        <f ca="1">_xlfn.IFNA(VLOOKUP($A251,INDIRECT("'W"&amp;H$1&amp;"'!$A$3:$T$1000"),3,FALSE),0)</f>
        <v>9.3000000000000007</v>
      </c>
      <c r="I251" s="17">
        <f ca="1">_xlfn.IFNA(VLOOKUP($A251,INDIRECT("'W"&amp;I$1&amp;"'!$A$3:$T$1000"),3,FALSE),0)</f>
        <v>8.5</v>
      </c>
      <c r="J251" s="17">
        <f ca="1">_xlfn.IFNA(VLOOKUP($A251,INDIRECT("'W"&amp;J$1&amp;"'!$A$3:$T$1000"),3,FALSE),0)</f>
        <v>3.7</v>
      </c>
      <c r="K251" s="17">
        <f ca="1">_xlfn.IFNA(VLOOKUP($A251,INDIRECT("'W"&amp;K$1&amp;"'!$A$3:$T$1000"),3,FALSE),0)</f>
        <v>0</v>
      </c>
      <c r="L251" s="17">
        <f ca="1">_xlfn.IFNA(VLOOKUP($A251,INDIRECT("'W"&amp;L$1&amp;"'!$A$3:$T$1000"),3,FALSE),0)</f>
        <v>0</v>
      </c>
      <c r="M251" s="17">
        <f ca="1">_xlfn.IFNA(VLOOKUP($A251,INDIRECT("'W"&amp;M$1&amp;"'!$A$3:$T$1000"),3,FALSE),0)</f>
        <v>0</v>
      </c>
      <c r="N251" s="17">
        <f ca="1">_xlfn.IFNA(VLOOKUP($A251,INDIRECT("'W"&amp;N$1&amp;"'!$A$3:$T$1000"),3,FALSE),0)</f>
        <v>0</v>
      </c>
      <c r="O251" s="17">
        <f ca="1">_xlfn.IFNA(VLOOKUP($A251,INDIRECT("'W"&amp;O$1&amp;"'!$A$3:$T$1000"),3,FALSE),0)</f>
        <v>4.0999999999999996</v>
      </c>
      <c r="P251" s="17">
        <f ca="1">_xlfn.IFNA(VLOOKUP($A251,INDIRECT("'W"&amp;P$1&amp;"'!$A$3:$T$1000"),3,FALSE),0)</f>
        <v>3.3</v>
      </c>
      <c r="Q251" s="17">
        <f ca="1">_xlfn.IFNA(VLOOKUP($A251,INDIRECT("'W"&amp;Q$1&amp;"'!$A$3:$T$1000"),3,FALSE),0)</f>
        <v>3</v>
      </c>
      <c r="R251" s="17">
        <f ca="1">_xlfn.IFNA(VLOOKUP($A251,INDIRECT("'W"&amp;R$1&amp;"'!$A$3:$T$1000"),3,FALSE),0)</f>
        <v>6.5</v>
      </c>
      <c r="S251" s="17">
        <f ca="1">_xlfn.IFNA(VLOOKUP($A251,INDIRECT("'W"&amp;S$1&amp;"'!$A$3:$T$1000"),3,FALSE),0)</f>
        <v>6.3</v>
      </c>
      <c r="T251" s="17">
        <f ca="1">_xlfn.IFNA(VLOOKUP($A251,INDIRECT("'W"&amp;T$1&amp;"'!$A$3:$T$1000"),3,FALSE),0)</f>
        <v>14.8</v>
      </c>
      <c r="U251" s="16">
        <f t="shared" ca="1" si="29"/>
        <v>0</v>
      </c>
      <c r="V251" s="16">
        <f t="shared" ca="1" si="2"/>
        <v>80</v>
      </c>
      <c r="W251" s="16"/>
    </row>
    <row r="252" spans="1:23" x14ac:dyDescent="0.2">
      <c r="A252" s="16" t="s">
        <v>1468</v>
      </c>
      <c r="B252" s="16" t="str">
        <f t="shared" ca="1" si="24"/>
        <v>TE</v>
      </c>
      <c r="C252" s="17">
        <f ca="1">_xlfn.IFNA(VLOOKUP($A252,INDIRECT("'W"&amp;C$1&amp;"'!$A$3:$T$1000"),3,FALSE),0)</f>
        <v>1.6</v>
      </c>
      <c r="D252" s="17">
        <f ca="1">_xlfn.IFNA(VLOOKUP($A252,INDIRECT("'W"&amp;D$1&amp;"'!$A$3:$T$1000"),3,FALSE),0)</f>
        <v>5.3000000000000007</v>
      </c>
      <c r="E252" s="17">
        <f ca="1">_xlfn.IFNA(VLOOKUP($A252,INDIRECT("'W"&amp;E$1&amp;"'!$A$3:$T$1000"),3,FALSE),0)</f>
        <v>11.600000000000001</v>
      </c>
      <c r="F252" s="17">
        <f ca="1">_xlfn.IFNA(VLOOKUP($A252,INDIRECT("'W"&amp;F$1&amp;"'!$A$3:$T$1000"),3,FALSE),0)</f>
        <v>7.2</v>
      </c>
      <c r="G252" s="17">
        <f ca="1">_xlfn.IFNA(VLOOKUP($A252,INDIRECT("'W"&amp;G$1&amp;"'!$A$3:$T$1000"),3,FALSE),0)</f>
        <v>4.4000000000000004</v>
      </c>
      <c r="H252" s="17">
        <f ca="1">_xlfn.IFNA(VLOOKUP($A252,INDIRECT("'W"&amp;H$1&amp;"'!$A$3:$T$1000"),3,FALSE),0)</f>
        <v>8.1000000000000014</v>
      </c>
      <c r="I252" s="17">
        <f ca="1">_xlfn.IFNA(VLOOKUP($A252,INDIRECT("'W"&amp;I$1&amp;"'!$A$3:$T$1000"),3,FALSE),0)</f>
        <v>6.7</v>
      </c>
      <c r="J252" s="17">
        <f ca="1">_xlfn.IFNA(VLOOKUP($A252,INDIRECT("'W"&amp;J$1&amp;"'!$A$3:$T$1000"),3,FALSE),0)</f>
        <v>11.1</v>
      </c>
      <c r="K252" s="17">
        <f ca="1">_xlfn.IFNA(VLOOKUP($A252,INDIRECT("'W"&amp;K$1&amp;"'!$A$3:$T$1000"),3,FALSE),0)</f>
        <v>5.2</v>
      </c>
      <c r="L252" s="17">
        <f ca="1">_xlfn.IFNA(VLOOKUP($A252,INDIRECT("'W"&amp;L$1&amp;"'!$A$3:$T$1000"),3,FALSE),0)</f>
        <v>3.4000000000000004</v>
      </c>
      <c r="M252" s="17">
        <f ca="1">_xlfn.IFNA(VLOOKUP($A252,INDIRECT("'W"&amp;M$1&amp;"'!$A$3:$T$1000"),3,FALSE),0)</f>
        <v>0</v>
      </c>
      <c r="N252" s="17">
        <f ca="1">_xlfn.IFNA(VLOOKUP($A252,INDIRECT("'W"&amp;N$1&amp;"'!$A$3:$T$1000"),3,FALSE),0)</f>
        <v>0</v>
      </c>
      <c r="O252" s="17">
        <f ca="1">_xlfn.IFNA(VLOOKUP($A252,INDIRECT("'W"&amp;O$1&amp;"'!$A$3:$T$1000"),3,FALSE),0)</f>
        <v>0</v>
      </c>
      <c r="P252" s="17">
        <f ca="1">_xlfn.IFNA(VLOOKUP($A252,INDIRECT("'W"&amp;P$1&amp;"'!$A$3:$T$1000"),3,FALSE),0)</f>
        <v>0</v>
      </c>
      <c r="Q252" s="17">
        <f ca="1">_xlfn.IFNA(VLOOKUP($A252,INDIRECT("'W"&amp;Q$1&amp;"'!$A$3:$T$1000"),3,FALSE),0)</f>
        <v>7.3000000000000007</v>
      </c>
      <c r="R252" s="17">
        <f ca="1">_xlfn.IFNA(VLOOKUP($A252,INDIRECT("'W"&amp;R$1&amp;"'!$A$3:$T$1000"),3,FALSE),0)</f>
        <v>3.5</v>
      </c>
      <c r="S252" s="17">
        <f ca="1">_xlfn.IFNA(VLOOKUP($A252,INDIRECT("'W"&amp;S$1&amp;"'!$A$3:$T$1000"),3,FALSE),0)</f>
        <v>3.4000000000000004</v>
      </c>
      <c r="T252" s="17">
        <f ca="1">_xlfn.IFNA(VLOOKUP($A252,INDIRECT("'W"&amp;T$1&amp;"'!$A$3:$T$1000"),3,FALSE),0)</f>
        <v>0</v>
      </c>
      <c r="U252" s="16">
        <f t="shared" ca="1" si="29"/>
        <v>0</v>
      </c>
      <c r="V252" s="16">
        <f t="shared" ca="1" si="2"/>
        <v>78.800000000000011</v>
      </c>
      <c r="W252" s="16"/>
    </row>
    <row r="253" spans="1:23" x14ac:dyDescent="0.2">
      <c r="A253" s="16" t="s">
        <v>1469</v>
      </c>
      <c r="B253" s="16" t="str">
        <f t="shared" ca="1" si="24"/>
        <v>TE</v>
      </c>
      <c r="C253" s="17">
        <f ca="1">_xlfn.IFNA(VLOOKUP($A253,INDIRECT("'W"&amp;C$1&amp;"'!$A$3:$T$1000"),3,FALSE),0)</f>
        <v>3</v>
      </c>
      <c r="D253" s="17">
        <f ca="1">_xlfn.IFNA(VLOOKUP($A253,INDIRECT("'W"&amp;D$1&amp;"'!$A$3:$T$1000"),3,FALSE),0)</f>
        <v>0</v>
      </c>
      <c r="E253" s="17">
        <f ca="1">_xlfn.IFNA(VLOOKUP($A253,INDIRECT("'W"&amp;E$1&amp;"'!$A$3:$T$1000"),3,FALSE),0)</f>
        <v>12.5</v>
      </c>
      <c r="F253" s="17">
        <f ca="1">_xlfn.IFNA(VLOOKUP($A253,INDIRECT("'W"&amp;F$1&amp;"'!$A$3:$T$1000"),3,FALSE),0)</f>
        <v>8.4</v>
      </c>
      <c r="G253" s="17">
        <f ca="1">_xlfn.IFNA(VLOOKUP($A253,INDIRECT("'W"&amp;G$1&amp;"'!$A$3:$T$1000"),3,FALSE),0)</f>
        <v>10</v>
      </c>
      <c r="H253" s="17">
        <f ca="1">_xlfn.IFNA(VLOOKUP($A253,INDIRECT("'W"&amp;H$1&amp;"'!$A$3:$T$1000"),3,FALSE),0)</f>
        <v>2.6</v>
      </c>
      <c r="I253" s="17">
        <f ca="1">_xlfn.IFNA(VLOOKUP($A253,INDIRECT("'W"&amp;I$1&amp;"'!$A$3:$T$1000"),3,FALSE),0)</f>
        <v>0</v>
      </c>
      <c r="J253" s="17">
        <f ca="1">_xlfn.IFNA(VLOOKUP($A253,INDIRECT("'W"&amp;J$1&amp;"'!$A$3:$T$1000"),3,FALSE),0)</f>
        <v>5.3000000000000007</v>
      </c>
      <c r="K253" s="17">
        <f ca="1">_xlfn.IFNA(VLOOKUP($A253,INDIRECT("'W"&amp;K$1&amp;"'!$A$3:$T$1000"),3,FALSE),0)</f>
        <v>10.600000000000001</v>
      </c>
      <c r="L253" s="17">
        <f ca="1">_xlfn.IFNA(VLOOKUP($A253,INDIRECT("'W"&amp;L$1&amp;"'!$A$3:$T$1000"),3,FALSE),0)</f>
        <v>2.4000000000000004</v>
      </c>
      <c r="M253" s="17">
        <f ca="1">_xlfn.IFNA(VLOOKUP($A253,INDIRECT("'W"&amp;M$1&amp;"'!$A$3:$T$1000"),3,FALSE),0)</f>
        <v>1.6</v>
      </c>
      <c r="N253" s="17">
        <f ca="1">_xlfn.IFNA(VLOOKUP($A253,INDIRECT("'W"&amp;N$1&amp;"'!$A$3:$T$1000"),3,FALSE),0)</f>
        <v>0</v>
      </c>
      <c r="O253" s="17">
        <f ca="1">_xlfn.IFNA(VLOOKUP($A253,INDIRECT("'W"&amp;O$1&amp;"'!$A$3:$T$1000"),3,FALSE),0)</f>
        <v>0</v>
      </c>
      <c r="P253" s="17">
        <f ca="1">_xlfn.IFNA(VLOOKUP($A253,INDIRECT("'W"&amp;P$1&amp;"'!$A$3:$T$1000"),3,FALSE),0)</f>
        <v>4.7</v>
      </c>
      <c r="Q253" s="17">
        <f ca="1">_xlfn.IFNA(VLOOKUP($A253,INDIRECT("'W"&amp;Q$1&amp;"'!$A$3:$T$1000"),3,FALSE),0)</f>
        <v>3.3000000000000003</v>
      </c>
      <c r="R253" s="17">
        <f ca="1">_xlfn.IFNA(VLOOKUP($A253,INDIRECT("'W"&amp;R$1&amp;"'!$A$3:$T$1000"),3,FALSE),0)</f>
        <v>7</v>
      </c>
      <c r="S253" s="17">
        <f ca="1">_xlfn.IFNA(VLOOKUP($A253,INDIRECT("'W"&amp;S$1&amp;"'!$A$3:$T$1000"),3,FALSE),0)</f>
        <v>1.2999999999999998</v>
      </c>
      <c r="T253" s="17">
        <f ca="1">_xlfn.IFNA(VLOOKUP($A253,INDIRECT("'W"&amp;T$1&amp;"'!$A$3:$T$1000"),3,FALSE),0)</f>
        <v>2.2000000000000002</v>
      </c>
      <c r="U253" s="16">
        <f t="shared" ca="1" si="29"/>
        <v>0</v>
      </c>
      <c r="V253" s="16">
        <f t="shared" ca="1" si="2"/>
        <v>74.900000000000006</v>
      </c>
      <c r="W253" s="16"/>
    </row>
    <row r="254" spans="1:23" x14ac:dyDescent="0.2">
      <c r="A254" s="16" t="s">
        <v>1470</v>
      </c>
      <c r="B254" s="16" t="str">
        <f t="shared" ca="1" si="24"/>
        <v>TE</v>
      </c>
      <c r="C254" s="17">
        <f ca="1">_xlfn.IFNA(VLOOKUP($A254,INDIRECT("'W"&amp;C$1&amp;"'!$A$3:$T$1000"),3,FALSE),0)</f>
        <v>0</v>
      </c>
      <c r="D254" s="17">
        <f ca="1">_xlfn.IFNA(VLOOKUP($A254,INDIRECT("'W"&amp;D$1&amp;"'!$A$3:$T$1000"),3,FALSE),0)</f>
        <v>8</v>
      </c>
      <c r="E254" s="17">
        <f ca="1">_xlfn.IFNA(VLOOKUP($A254,INDIRECT("'W"&amp;E$1&amp;"'!$A$3:$T$1000"),3,FALSE),0)</f>
        <v>8.1999999999999993</v>
      </c>
      <c r="F254" s="17">
        <f ca="1">_xlfn.IFNA(VLOOKUP($A254,INDIRECT("'W"&amp;F$1&amp;"'!$A$3:$T$1000"),3,FALSE),0)</f>
        <v>3.4000000000000004</v>
      </c>
      <c r="G254" s="17">
        <f ca="1">_xlfn.IFNA(VLOOKUP($A254,INDIRECT("'W"&amp;G$1&amp;"'!$A$3:$T$1000"),3,FALSE),0)</f>
        <v>10.4</v>
      </c>
      <c r="H254" s="17">
        <f ca="1">_xlfn.IFNA(VLOOKUP($A254,INDIRECT("'W"&amp;H$1&amp;"'!$A$3:$T$1000"),3,FALSE),0)</f>
        <v>1.6</v>
      </c>
      <c r="I254" s="17">
        <f ca="1">_xlfn.IFNA(VLOOKUP($A254,INDIRECT("'W"&amp;I$1&amp;"'!$A$3:$T$1000"),3,FALSE),0)</f>
        <v>0</v>
      </c>
      <c r="J254" s="17">
        <f ca="1">_xlfn.IFNA(VLOOKUP($A254,INDIRECT("'W"&amp;J$1&amp;"'!$A$3:$T$1000"),3,FALSE),0)</f>
        <v>8.4</v>
      </c>
      <c r="K254" s="17">
        <f ca="1">_xlfn.IFNA(VLOOKUP($A254,INDIRECT("'W"&amp;K$1&amp;"'!$A$3:$T$1000"),3,FALSE),0)</f>
        <v>0</v>
      </c>
      <c r="L254" s="17">
        <f ca="1">_xlfn.IFNA(VLOOKUP($A254,INDIRECT("'W"&amp;L$1&amp;"'!$A$3:$T$1000"),3,FALSE),0)</f>
        <v>3.5</v>
      </c>
      <c r="M254" s="17">
        <f ca="1">_xlfn.IFNA(VLOOKUP($A254,INDIRECT("'W"&amp;M$1&amp;"'!$A$3:$T$1000"),3,FALSE),0)</f>
        <v>1.1000000000000001</v>
      </c>
      <c r="N254" s="17">
        <f ca="1">_xlfn.IFNA(VLOOKUP($A254,INDIRECT("'W"&amp;N$1&amp;"'!$A$3:$T$1000"),3,FALSE),0)</f>
        <v>0</v>
      </c>
      <c r="O254" s="17">
        <f ca="1">_xlfn.IFNA(VLOOKUP($A254,INDIRECT("'W"&amp;O$1&amp;"'!$A$3:$T$1000"),3,FALSE),0)</f>
        <v>1.9000000000000001</v>
      </c>
      <c r="P254" s="17">
        <f ca="1">_xlfn.IFNA(VLOOKUP($A254,INDIRECT("'W"&amp;P$1&amp;"'!$A$3:$T$1000"),3,FALSE),0)</f>
        <v>2.6</v>
      </c>
      <c r="Q254" s="17">
        <f ca="1">_xlfn.IFNA(VLOOKUP($A254,INDIRECT("'W"&amp;Q$1&amp;"'!$A$3:$T$1000"),3,FALSE),0)</f>
        <v>12.8</v>
      </c>
      <c r="R254" s="17">
        <f ca="1">_xlfn.IFNA(VLOOKUP($A254,INDIRECT("'W"&amp;R$1&amp;"'!$A$3:$T$1000"),3,FALSE),0)</f>
        <v>1.2000000000000002</v>
      </c>
      <c r="S254" s="17">
        <f ca="1">_xlfn.IFNA(VLOOKUP($A254,INDIRECT("'W"&amp;S$1&amp;"'!$A$3:$T$1000"),3,FALSE),0)</f>
        <v>0</v>
      </c>
      <c r="T254" s="17">
        <f ca="1">_xlfn.IFNA(VLOOKUP($A254,INDIRECT("'W"&amp;T$1&amp;"'!$A$3:$T$1000"),3,FALSE),0)</f>
        <v>8</v>
      </c>
      <c r="U254" s="16">
        <f t="shared" ca="1" si="29"/>
        <v>0</v>
      </c>
      <c r="V254" s="16">
        <f t="shared" ca="1" si="2"/>
        <v>71.100000000000009</v>
      </c>
      <c r="W254" s="16"/>
    </row>
    <row r="255" spans="1:23" x14ac:dyDescent="0.2">
      <c r="A255" s="16" t="s">
        <v>1471</v>
      </c>
      <c r="B255" s="16" t="str">
        <f t="shared" ca="1" si="24"/>
        <v>TE</v>
      </c>
      <c r="C255" s="17">
        <f ca="1">_xlfn.IFNA(VLOOKUP($A255,INDIRECT("'W"&amp;C$1&amp;"'!$A$3:$T$1000"),3,FALSE),0)</f>
        <v>4.2</v>
      </c>
      <c r="D255" s="17">
        <f ca="1">_xlfn.IFNA(VLOOKUP($A255,INDIRECT("'W"&amp;D$1&amp;"'!$A$3:$T$1000"),3,FALSE),0)</f>
        <v>1.5</v>
      </c>
      <c r="E255" s="17">
        <f ca="1">_xlfn.IFNA(VLOOKUP($A255,INDIRECT("'W"&amp;E$1&amp;"'!$A$3:$T$1000"),3,FALSE),0)</f>
        <v>4.9000000000000004</v>
      </c>
      <c r="F255" s="17">
        <f ca="1">_xlfn.IFNA(VLOOKUP($A255,INDIRECT("'W"&amp;F$1&amp;"'!$A$3:$T$1000"),3,FALSE),0)</f>
        <v>1.5</v>
      </c>
      <c r="G255" s="17">
        <f ca="1">_xlfn.IFNA(VLOOKUP($A255,INDIRECT("'W"&amp;G$1&amp;"'!$A$3:$T$1000"),3,FALSE),0)</f>
        <v>9.6999999999999993</v>
      </c>
      <c r="H255" s="17">
        <f ca="1">_xlfn.IFNA(VLOOKUP($A255,INDIRECT("'W"&amp;H$1&amp;"'!$A$3:$T$1000"),3,FALSE),0)</f>
        <v>0</v>
      </c>
      <c r="I255" s="17">
        <f ca="1">_xlfn.IFNA(VLOOKUP($A255,INDIRECT("'W"&amp;I$1&amp;"'!$A$3:$T$1000"),3,FALSE),0)</f>
        <v>6.2</v>
      </c>
      <c r="J255" s="17">
        <f ca="1">_xlfn.IFNA(VLOOKUP($A255,INDIRECT("'W"&amp;J$1&amp;"'!$A$3:$T$1000"),3,FALSE),0)</f>
        <v>0</v>
      </c>
      <c r="K255" s="17">
        <f ca="1">_xlfn.IFNA(VLOOKUP($A255,INDIRECT("'W"&amp;K$1&amp;"'!$A$3:$T$1000"),3,FALSE),0)</f>
        <v>4.7</v>
      </c>
      <c r="L255" s="17">
        <f ca="1">_xlfn.IFNA(VLOOKUP($A255,INDIRECT("'W"&amp;L$1&amp;"'!$A$3:$T$1000"),3,FALSE),0)</f>
        <v>0</v>
      </c>
      <c r="M255" s="17">
        <f ca="1">_xlfn.IFNA(VLOOKUP($A255,INDIRECT("'W"&amp;M$1&amp;"'!$A$3:$T$1000"),3,FALSE),0)</f>
        <v>2.4000000000000004</v>
      </c>
      <c r="N255" s="17">
        <f ca="1">_xlfn.IFNA(VLOOKUP($A255,INDIRECT("'W"&amp;N$1&amp;"'!$A$3:$T$1000"),3,FALSE),0)</f>
        <v>5.3000000000000007</v>
      </c>
      <c r="O255" s="17">
        <f ca="1">_xlfn.IFNA(VLOOKUP($A255,INDIRECT("'W"&amp;O$1&amp;"'!$A$3:$T$1000"),3,FALSE),0)</f>
        <v>0</v>
      </c>
      <c r="P255" s="17">
        <f ca="1">_xlfn.IFNA(VLOOKUP($A255,INDIRECT("'W"&amp;P$1&amp;"'!$A$3:$T$1000"),3,FALSE),0)</f>
        <v>1.9000000000000001</v>
      </c>
      <c r="Q255" s="17">
        <f ca="1">_xlfn.IFNA(VLOOKUP($A255,INDIRECT("'W"&amp;Q$1&amp;"'!$A$3:$T$1000"),3,FALSE),0)</f>
        <v>4.5</v>
      </c>
      <c r="R255" s="17">
        <f ca="1">_xlfn.IFNA(VLOOKUP($A255,INDIRECT("'W"&amp;R$1&amp;"'!$A$3:$T$1000"),3,FALSE),0)</f>
        <v>1.3</v>
      </c>
      <c r="S255" s="17">
        <f ca="1">_xlfn.IFNA(VLOOKUP($A255,INDIRECT("'W"&amp;S$1&amp;"'!$A$3:$T$1000"),3,FALSE),0)</f>
        <v>7.9</v>
      </c>
      <c r="T255" s="17">
        <f ca="1">_xlfn.IFNA(VLOOKUP($A255,INDIRECT("'W"&amp;T$1&amp;"'!$A$3:$T$1000"),3,FALSE),0)</f>
        <v>15</v>
      </c>
      <c r="U255" s="16">
        <f t="shared" ca="1" si="29"/>
        <v>0</v>
      </c>
      <c r="V255" s="16">
        <f t="shared" ca="1" si="2"/>
        <v>71</v>
      </c>
      <c r="W255" s="16"/>
    </row>
    <row r="256" spans="1:23" x14ac:dyDescent="0.2">
      <c r="A256" s="16" t="s">
        <v>1472</v>
      </c>
      <c r="B256" s="16" t="str">
        <f t="shared" ca="1" si="24"/>
        <v>TE</v>
      </c>
      <c r="C256" s="17">
        <f ca="1">_xlfn.IFNA(VLOOKUP($A256,INDIRECT("'W"&amp;C$1&amp;"'!$A$3:$T$1000"),3,FALSE),0)</f>
        <v>1</v>
      </c>
      <c r="D256" s="17">
        <f ca="1">_xlfn.IFNA(VLOOKUP($A256,INDIRECT("'W"&amp;D$1&amp;"'!$A$3:$T$1000"),3,FALSE),0)</f>
        <v>0</v>
      </c>
      <c r="E256" s="17">
        <f ca="1">_xlfn.IFNA(VLOOKUP($A256,INDIRECT("'W"&amp;E$1&amp;"'!$A$3:$T$1000"),3,FALSE),0)</f>
        <v>0</v>
      </c>
      <c r="F256" s="17">
        <f ca="1">_xlfn.IFNA(VLOOKUP($A256,INDIRECT("'W"&amp;F$1&amp;"'!$A$3:$T$1000"),3,FALSE),0)</f>
        <v>0</v>
      </c>
      <c r="G256" s="17">
        <f ca="1">_xlfn.IFNA(VLOOKUP($A256,INDIRECT("'W"&amp;G$1&amp;"'!$A$3:$T$1000"),3,FALSE),0)</f>
        <v>0</v>
      </c>
      <c r="H256" s="17">
        <f ca="1">_xlfn.IFNA(VLOOKUP($A256,INDIRECT("'W"&amp;H$1&amp;"'!$A$3:$T$1000"),3,FALSE),0)</f>
        <v>13.200000000000001</v>
      </c>
      <c r="I256" s="17">
        <f ca="1">_xlfn.IFNA(VLOOKUP($A256,INDIRECT("'W"&amp;I$1&amp;"'!$A$3:$T$1000"),3,FALSE),0)</f>
        <v>6</v>
      </c>
      <c r="J256" s="17">
        <f ca="1">_xlfn.IFNA(VLOOKUP($A256,INDIRECT("'W"&amp;J$1&amp;"'!$A$3:$T$1000"),3,FALSE),0)</f>
        <v>11.6</v>
      </c>
      <c r="K256" s="17">
        <f ca="1">_xlfn.IFNA(VLOOKUP($A256,INDIRECT("'W"&amp;K$1&amp;"'!$A$3:$T$1000"),3,FALSE),0)</f>
        <v>9</v>
      </c>
      <c r="L256" s="17">
        <f ca="1">_xlfn.IFNA(VLOOKUP($A256,INDIRECT("'W"&amp;L$1&amp;"'!$A$3:$T$1000"),3,FALSE),0)</f>
        <v>7</v>
      </c>
      <c r="M256" s="17">
        <f ca="1">_xlfn.IFNA(VLOOKUP($A256,INDIRECT("'W"&amp;M$1&amp;"'!$A$3:$T$1000"),3,FALSE),0)</f>
        <v>5.3000000000000007</v>
      </c>
      <c r="N256" s="17">
        <f ca="1">_xlfn.IFNA(VLOOKUP($A256,INDIRECT("'W"&amp;N$1&amp;"'!$A$3:$T$1000"),3,FALSE),0)</f>
        <v>0</v>
      </c>
      <c r="O256" s="17">
        <f ca="1">_xlfn.IFNA(VLOOKUP($A256,INDIRECT("'W"&amp;O$1&amp;"'!$A$3:$T$1000"),3,FALSE),0)</f>
        <v>7.6000000000000005</v>
      </c>
      <c r="P256" s="17">
        <f ca="1">_xlfn.IFNA(VLOOKUP($A256,INDIRECT("'W"&amp;P$1&amp;"'!$A$3:$T$1000"),3,FALSE),0)</f>
        <v>5.3000000000000007</v>
      </c>
      <c r="Q256" s="17">
        <f ca="1">_xlfn.IFNA(VLOOKUP($A256,INDIRECT("'W"&amp;Q$1&amp;"'!$A$3:$T$1000"),3,FALSE),0)</f>
        <v>0</v>
      </c>
      <c r="R256" s="17">
        <f ca="1">_xlfn.IFNA(VLOOKUP($A256,INDIRECT("'W"&amp;R$1&amp;"'!$A$3:$T$1000"),3,FALSE),0)</f>
        <v>0</v>
      </c>
      <c r="S256" s="17">
        <f ca="1">_xlfn.IFNA(VLOOKUP($A256,INDIRECT("'W"&amp;S$1&amp;"'!$A$3:$T$1000"),3,FALSE),0)</f>
        <v>0</v>
      </c>
      <c r="T256" s="17">
        <f ca="1">_xlfn.IFNA(VLOOKUP($A256,INDIRECT("'W"&amp;T$1&amp;"'!$A$3:$T$1000"),3,FALSE),0)</f>
        <v>0</v>
      </c>
      <c r="U256" s="16">
        <f t="shared" ca="1" si="29"/>
        <v>0</v>
      </c>
      <c r="V256" s="16">
        <f t="shared" ca="1" si="2"/>
        <v>66.000000000000014</v>
      </c>
      <c r="W256" s="16"/>
    </row>
    <row r="257" spans="1:23" x14ac:dyDescent="0.2">
      <c r="A257" s="16" t="s">
        <v>1473</v>
      </c>
      <c r="B257" s="16" t="str">
        <f t="shared" ca="1" si="24"/>
        <v>TE</v>
      </c>
      <c r="C257" s="17">
        <f ca="1">_xlfn.IFNA(VLOOKUP($A257,INDIRECT("'W"&amp;C$1&amp;"'!$A$3:$T$1000"),3,FALSE),0)</f>
        <v>0</v>
      </c>
      <c r="D257" s="17">
        <f ca="1">_xlfn.IFNA(VLOOKUP($A257,INDIRECT("'W"&amp;D$1&amp;"'!$A$3:$T$1000"),3,FALSE),0)</f>
        <v>0</v>
      </c>
      <c r="E257" s="17">
        <f ca="1">_xlfn.IFNA(VLOOKUP($A257,INDIRECT("'W"&amp;E$1&amp;"'!$A$3:$T$1000"),3,FALSE),0)</f>
        <v>0</v>
      </c>
      <c r="F257" s="17">
        <f ca="1">_xlfn.IFNA(VLOOKUP($A257,INDIRECT("'W"&amp;F$1&amp;"'!$A$3:$T$1000"),3,FALSE),0)</f>
        <v>0</v>
      </c>
      <c r="G257" s="17">
        <f ca="1">_xlfn.IFNA(VLOOKUP($A257,INDIRECT("'W"&amp;G$1&amp;"'!$A$3:$T$1000"),3,FALSE),0)</f>
        <v>0</v>
      </c>
      <c r="H257" s="17">
        <f ca="1">_xlfn.IFNA(VLOOKUP($A257,INDIRECT("'W"&amp;H$1&amp;"'!$A$3:$T$1000"),3,FALSE),0)</f>
        <v>0</v>
      </c>
      <c r="I257" s="17">
        <f ca="1">_xlfn.IFNA(VLOOKUP($A257,INDIRECT("'W"&amp;I$1&amp;"'!$A$3:$T$1000"),3,FALSE),0)</f>
        <v>0</v>
      </c>
      <c r="J257" s="17">
        <f ca="1">_xlfn.IFNA(VLOOKUP($A257,INDIRECT("'W"&amp;J$1&amp;"'!$A$3:$T$1000"),3,FALSE),0)</f>
        <v>0</v>
      </c>
      <c r="K257" s="17">
        <f ca="1">_xlfn.IFNA(VLOOKUP($A257,INDIRECT("'W"&amp;K$1&amp;"'!$A$3:$T$1000"),3,FALSE),0)</f>
        <v>4.2</v>
      </c>
      <c r="L257" s="17">
        <f ca="1">_xlfn.IFNA(VLOOKUP($A257,INDIRECT("'W"&amp;L$1&amp;"'!$A$3:$T$1000"),3,FALSE),0)</f>
        <v>11.2</v>
      </c>
      <c r="M257" s="17">
        <f ca="1">_xlfn.IFNA(VLOOKUP($A257,INDIRECT("'W"&amp;M$1&amp;"'!$A$3:$T$1000"),3,FALSE),0)</f>
        <v>2.2999999999999998</v>
      </c>
      <c r="N257" s="17">
        <f ca="1">_xlfn.IFNA(VLOOKUP($A257,INDIRECT("'W"&amp;N$1&amp;"'!$A$3:$T$1000"),3,FALSE),0)</f>
        <v>14.9</v>
      </c>
      <c r="O257" s="17">
        <f ca="1">_xlfn.IFNA(VLOOKUP($A257,INDIRECT("'W"&amp;O$1&amp;"'!$A$3:$T$1000"),3,FALSE),0)</f>
        <v>4.3000000000000007</v>
      </c>
      <c r="P257" s="17">
        <f ca="1">_xlfn.IFNA(VLOOKUP($A257,INDIRECT("'W"&amp;P$1&amp;"'!$A$3:$T$1000"),3,FALSE),0)</f>
        <v>6.5</v>
      </c>
      <c r="Q257" s="17">
        <f ca="1">_xlfn.IFNA(VLOOKUP($A257,INDIRECT("'W"&amp;Q$1&amp;"'!$A$3:$T$1000"),3,FALSE),0)</f>
        <v>7.7</v>
      </c>
      <c r="R257" s="17">
        <f ca="1">_xlfn.IFNA(VLOOKUP($A257,INDIRECT("'W"&amp;R$1&amp;"'!$A$3:$T$1000"),3,FALSE),0)</f>
        <v>3.7</v>
      </c>
      <c r="S257" s="17">
        <f ca="1">_xlfn.IFNA(VLOOKUP($A257,INDIRECT("'W"&amp;S$1&amp;"'!$A$3:$T$1000"),3,FALSE),0)</f>
        <v>9.3000000000000007</v>
      </c>
      <c r="T257" s="17">
        <f ca="1">_xlfn.IFNA(VLOOKUP($A257,INDIRECT("'W"&amp;T$1&amp;"'!$A$3:$T$1000"),3,FALSE),0)</f>
        <v>1.9</v>
      </c>
      <c r="U257" s="16">
        <f t="shared" ca="1" si="29"/>
        <v>0</v>
      </c>
      <c r="V257" s="16">
        <f t="shared" ref="V257:V511" ca="1" si="30">SUM(C257:T257)</f>
        <v>66.000000000000014</v>
      </c>
      <c r="W257" s="16"/>
    </row>
    <row r="258" spans="1:23" x14ac:dyDescent="0.2">
      <c r="A258" s="16" t="s">
        <v>1474</v>
      </c>
      <c r="B258" s="16" t="str">
        <f t="shared" ref="B258:B321" ca="1" si="31">VLOOKUP(A258,PlayerPosDB,3,FALSE)</f>
        <v>TE</v>
      </c>
      <c r="C258" s="17">
        <f ca="1">_xlfn.IFNA(VLOOKUP($A258,INDIRECT("'W"&amp;C$1&amp;"'!$A$3:$T$1000"),3,FALSE),0)</f>
        <v>0</v>
      </c>
      <c r="D258" s="17">
        <f ca="1">_xlfn.IFNA(VLOOKUP($A258,INDIRECT("'W"&amp;D$1&amp;"'!$A$3:$T$1000"),3,FALSE),0)</f>
        <v>0</v>
      </c>
      <c r="E258" s="17">
        <f ca="1">_xlfn.IFNA(VLOOKUP($A258,INDIRECT("'W"&amp;E$1&amp;"'!$A$3:$T$1000"),3,FALSE),0)</f>
        <v>2.8</v>
      </c>
      <c r="F258" s="17">
        <f ca="1">_xlfn.IFNA(VLOOKUP($A258,INDIRECT("'W"&amp;F$1&amp;"'!$A$3:$T$1000"),3,FALSE),0)</f>
        <v>9.6999999999999993</v>
      </c>
      <c r="G258" s="17">
        <f ca="1">_xlfn.IFNA(VLOOKUP($A258,INDIRECT("'W"&amp;G$1&amp;"'!$A$3:$T$1000"),3,FALSE),0)</f>
        <v>1.8</v>
      </c>
      <c r="H258" s="17">
        <f ca="1">_xlfn.IFNA(VLOOKUP($A258,INDIRECT("'W"&amp;H$1&amp;"'!$A$3:$T$1000"),3,FALSE),0)</f>
        <v>1.8</v>
      </c>
      <c r="I258" s="17">
        <f ca="1">_xlfn.IFNA(VLOOKUP($A258,INDIRECT("'W"&amp;I$1&amp;"'!$A$3:$T$1000"),3,FALSE),0)</f>
        <v>1</v>
      </c>
      <c r="J258" s="17">
        <f ca="1">_xlfn.IFNA(VLOOKUP($A258,INDIRECT("'W"&amp;J$1&amp;"'!$A$3:$T$1000"),3,FALSE),0)</f>
        <v>4.4000000000000004</v>
      </c>
      <c r="K258" s="17">
        <f ca="1">_xlfn.IFNA(VLOOKUP($A258,INDIRECT("'W"&amp;K$1&amp;"'!$A$3:$T$1000"),3,FALSE),0)</f>
        <v>4.7</v>
      </c>
      <c r="L258" s="17">
        <f ca="1">_xlfn.IFNA(VLOOKUP($A258,INDIRECT("'W"&amp;L$1&amp;"'!$A$3:$T$1000"),3,FALSE),0)</f>
        <v>0</v>
      </c>
      <c r="M258" s="17">
        <f ca="1">_xlfn.IFNA(VLOOKUP($A258,INDIRECT("'W"&amp;M$1&amp;"'!$A$3:$T$1000"),3,FALSE),0)</f>
        <v>2.5</v>
      </c>
      <c r="N258" s="17">
        <f ca="1">_xlfn.IFNA(VLOOKUP($A258,INDIRECT("'W"&amp;N$1&amp;"'!$A$3:$T$1000"),3,FALSE),0)</f>
        <v>3.4000000000000004</v>
      </c>
      <c r="O258" s="17">
        <f ca="1">_xlfn.IFNA(VLOOKUP($A258,INDIRECT("'W"&amp;O$1&amp;"'!$A$3:$T$1000"),3,FALSE),0)</f>
        <v>8.4</v>
      </c>
      <c r="P258" s="17">
        <f ca="1">_xlfn.IFNA(VLOOKUP($A258,INDIRECT("'W"&amp;P$1&amp;"'!$A$3:$T$1000"),3,FALSE),0)</f>
        <v>1.8</v>
      </c>
      <c r="Q258" s="17">
        <f ca="1">_xlfn.IFNA(VLOOKUP($A258,INDIRECT("'W"&amp;Q$1&amp;"'!$A$3:$T$1000"),3,FALSE),0)</f>
        <v>1</v>
      </c>
      <c r="R258" s="17">
        <f ca="1">_xlfn.IFNA(VLOOKUP($A258,INDIRECT("'W"&amp;R$1&amp;"'!$A$3:$T$1000"),3,FALSE),0)</f>
        <v>8.3000000000000007</v>
      </c>
      <c r="S258" s="17">
        <f ca="1">_xlfn.IFNA(VLOOKUP($A258,INDIRECT("'W"&amp;S$1&amp;"'!$A$3:$T$1000"),3,FALSE),0)</f>
        <v>0</v>
      </c>
      <c r="T258" s="17">
        <f ca="1">_xlfn.IFNA(VLOOKUP($A258,INDIRECT("'W"&amp;T$1&amp;"'!$A$3:$T$1000"),3,FALSE),0)</f>
        <v>11.9</v>
      </c>
      <c r="U258" s="16">
        <f t="shared" ca="1" si="29"/>
        <v>0</v>
      </c>
      <c r="V258" s="16">
        <f t="shared" ca="1" si="30"/>
        <v>63.499999999999993</v>
      </c>
      <c r="W258" s="16"/>
    </row>
    <row r="259" spans="1:23" x14ac:dyDescent="0.2">
      <c r="A259" s="16" t="s">
        <v>1475</v>
      </c>
      <c r="B259" s="16" t="str">
        <f t="shared" ca="1" si="31"/>
        <v>TE</v>
      </c>
      <c r="C259" s="17">
        <f ca="1">_xlfn.IFNA(VLOOKUP($A259,INDIRECT("'W"&amp;C$1&amp;"'!$A$3:$T$1000"),3,FALSE),0)</f>
        <v>0.9</v>
      </c>
      <c r="D259" s="17">
        <f ca="1">_xlfn.IFNA(VLOOKUP($A259,INDIRECT("'W"&amp;D$1&amp;"'!$A$3:$T$1000"),3,FALSE),0)</f>
        <v>1.8</v>
      </c>
      <c r="E259" s="17">
        <f ca="1">_xlfn.IFNA(VLOOKUP($A259,INDIRECT("'W"&amp;E$1&amp;"'!$A$3:$T$1000"),3,FALSE),0)</f>
        <v>0</v>
      </c>
      <c r="F259" s="17">
        <f ca="1">_xlfn.IFNA(VLOOKUP($A259,INDIRECT("'W"&amp;F$1&amp;"'!$A$3:$T$1000"),3,FALSE),0)</f>
        <v>2.6</v>
      </c>
      <c r="G259" s="17">
        <f ca="1">_xlfn.IFNA(VLOOKUP($A259,INDIRECT("'W"&amp;G$1&amp;"'!$A$3:$T$1000"),3,FALSE),0)</f>
        <v>2.8</v>
      </c>
      <c r="H259" s="17">
        <f ca="1">_xlfn.IFNA(VLOOKUP($A259,INDIRECT("'W"&amp;H$1&amp;"'!$A$3:$T$1000"),3,FALSE),0)</f>
        <v>7.4</v>
      </c>
      <c r="I259" s="17">
        <f ca="1">_xlfn.IFNA(VLOOKUP($A259,INDIRECT("'W"&amp;I$1&amp;"'!$A$3:$T$1000"),3,FALSE),0)</f>
        <v>9.1000000000000014</v>
      </c>
      <c r="J259" s="17">
        <f ca="1">_xlfn.IFNA(VLOOKUP($A259,INDIRECT("'W"&amp;J$1&amp;"'!$A$3:$T$1000"),3,FALSE),0)</f>
        <v>1.2000000000000002</v>
      </c>
      <c r="K259" s="17">
        <f ca="1">_xlfn.IFNA(VLOOKUP($A259,INDIRECT("'W"&amp;K$1&amp;"'!$A$3:$T$1000"),3,FALSE),0)</f>
        <v>10.700000000000001</v>
      </c>
      <c r="L259" s="17">
        <f ca="1">_xlfn.IFNA(VLOOKUP($A259,INDIRECT("'W"&amp;L$1&amp;"'!$A$3:$T$1000"),3,FALSE),0)</f>
        <v>7.8</v>
      </c>
      <c r="M259" s="17">
        <f ca="1">_xlfn.IFNA(VLOOKUP($A259,INDIRECT("'W"&amp;M$1&amp;"'!$A$3:$T$1000"),3,FALSE),0)</f>
        <v>0</v>
      </c>
      <c r="N259" s="17">
        <f ca="1">_xlfn.IFNA(VLOOKUP($A259,INDIRECT("'W"&amp;N$1&amp;"'!$A$3:$T$1000"),3,FALSE),0)</f>
        <v>6.4</v>
      </c>
      <c r="O259" s="17">
        <f ca="1">_xlfn.IFNA(VLOOKUP($A259,INDIRECT("'W"&amp;O$1&amp;"'!$A$3:$T$1000"),3,FALSE),0)</f>
        <v>0</v>
      </c>
      <c r="P259" s="17">
        <f ca="1">_xlfn.IFNA(VLOOKUP($A259,INDIRECT("'W"&amp;P$1&amp;"'!$A$3:$T$1000"),3,FALSE),0)</f>
        <v>0</v>
      </c>
      <c r="Q259" s="17">
        <f ca="1">_xlfn.IFNA(VLOOKUP($A259,INDIRECT("'W"&amp;Q$1&amp;"'!$A$3:$T$1000"),3,FALSE),0)</f>
        <v>0</v>
      </c>
      <c r="R259" s="17">
        <f ca="1">_xlfn.IFNA(VLOOKUP($A259,INDIRECT("'W"&amp;R$1&amp;"'!$A$3:$T$1000"),3,FALSE),0)</f>
        <v>0</v>
      </c>
      <c r="S259" s="17">
        <f ca="1">_xlfn.IFNA(VLOOKUP($A259,INDIRECT("'W"&amp;S$1&amp;"'!$A$3:$T$1000"),3,FALSE),0)</f>
        <v>1</v>
      </c>
      <c r="T259" s="17">
        <f ca="1">_xlfn.IFNA(VLOOKUP($A259,INDIRECT("'W"&amp;T$1&amp;"'!$A$3:$T$1000"),3,FALSE),0)</f>
        <v>5</v>
      </c>
      <c r="U259" s="16">
        <f t="shared" ca="1" si="29"/>
        <v>0</v>
      </c>
      <c r="V259" s="16">
        <f t="shared" ca="1" si="30"/>
        <v>56.699999999999996</v>
      </c>
      <c r="W259" s="16"/>
    </row>
    <row r="260" spans="1:23" x14ac:dyDescent="0.2">
      <c r="A260" s="16" t="s">
        <v>1476</v>
      </c>
      <c r="B260" s="16" t="str">
        <f t="shared" ca="1" si="31"/>
        <v>TE</v>
      </c>
      <c r="C260" s="17">
        <f ca="1">_xlfn.IFNA(VLOOKUP($A260,INDIRECT("'W"&amp;C$1&amp;"'!$A$3:$T$1000"),3,FALSE),0)</f>
        <v>3.7</v>
      </c>
      <c r="D260" s="17">
        <f ca="1">_xlfn.IFNA(VLOOKUP($A260,INDIRECT("'W"&amp;D$1&amp;"'!$A$3:$T$1000"),3,FALSE),0)</f>
        <v>0</v>
      </c>
      <c r="E260" s="17">
        <f ca="1">_xlfn.IFNA(VLOOKUP($A260,INDIRECT("'W"&amp;E$1&amp;"'!$A$3:$T$1000"),3,FALSE),0)</f>
        <v>0</v>
      </c>
      <c r="F260" s="17">
        <f ca="1">_xlfn.IFNA(VLOOKUP($A260,INDIRECT("'W"&amp;F$1&amp;"'!$A$3:$T$1000"),3,FALSE),0)</f>
        <v>8</v>
      </c>
      <c r="G260" s="17">
        <f ca="1">_xlfn.IFNA(VLOOKUP($A260,INDIRECT("'W"&amp;G$1&amp;"'!$A$3:$T$1000"),3,FALSE),0)</f>
        <v>0</v>
      </c>
      <c r="H260" s="17">
        <f ca="1">_xlfn.IFNA(VLOOKUP($A260,INDIRECT("'W"&amp;H$1&amp;"'!$A$3:$T$1000"),3,FALSE),0)</f>
        <v>0</v>
      </c>
      <c r="I260" s="17">
        <f ca="1">_xlfn.IFNA(VLOOKUP($A260,INDIRECT("'W"&amp;I$1&amp;"'!$A$3:$T$1000"),3,FALSE),0)</f>
        <v>1</v>
      </c>
      <c r="J260" s="17">
        <f ca="1">_xlfn.IFNA(VLOOKUP($A260,INDIRECT("'W"&amp;J$1&amp;"'!$A$3:$T$1000"),3,FALSE),0)</f>
        <v>10</v>
      </c>
      <c r="K260" s="17">
        <f ca="1">_xlfn.IFNA(VLOOKUP($A260,INDIRECT("'W"&amp;K$1&amp;"'!$A$3:$T$1000"),3,FALSE),0)</f>
        <v>14.3</v>
      </c>
      <c r="L260" s="17">
        <f ca="1">_xlfn.IFNA(VLOOKUP($A260,INDIRECT("'W"&amp;L$1&amp;"'!$A$3:$T$1000"),3,FALSE),0)</f>
        <v>7.2</v>
      </c>
      <c r="M260" s="17">
        <f ca="1">_xlfn.IFNA(VLOOKUP($A260,INDIRECT("'W"&amp;M$1&amp;"'!$A$3:$T$1000"),3,FALSE),0)</f>
        <v>4.9000000000000004</v>
      </c>
      <c r="N260" s="17">
        <f ca="1">_xlfn.IFNA(VLOOKUP($A260,INDIRECT("'W"&amp;N$1&amp;"'!$A$3:$T$1000"),3,FALSE),0)</f>
        <v>0</v>
      </c>
      <c r="O260" s="17">
        <f ca="1">_xlfn.IFNA(VLOOKUP($A260,INDIRECT("'W"&amp;O$1&amp;"'!$A$3:$T$1000"),3,FALSE),0)</f>
        <v>0</v>
      </c>
      <c r="P260" s="17">
        <f ca="1">_xlfn.IFNA(VLOOKUP($A260,INDIRECT("'W"&amp;P$1&amp;"'!$A$3:$T$1000"),3,FALSE),0)</f>
        <v>3.1</v>
      </c>
      <c r="Q260" s="17">
        <f ca="1">_xlfn.IFNA(VLOOKUP($A260,INDIRECT("'W"&amp;Q$1&amp;"'!$A$3:$T$1000"),3,FALSE),0)</f>
        <v>0</v>
      </c>
      <c r="R260" s="17">
        <f ca="1">_xlfn.IFNA(VLOOKUP($A260,INDIRECT("'W"&amp;R$1&amp;"'!$A$3:$T$1000"),3,FALSE),0)</f>
        <v>0</v>
      </c>
      <c r="S260" s="17">
        <f ca="1">_xlfn.IFNA(VLOOKUP($A260,INDIRECT("'W"&amp;S$1&amp;"'!$A$3:$T$1000"),3,FALSE),0)</f>
        <v>0</v>
      </c>
      <c r="T260" s="17">
        <f ca="1">_xlfn.IFNA(VLOOKUP($A260,INDIRECT("'W"&amp;T$1&amp;"'!$A$3:$T$1000"),3,FALSE),0)</f>
        <v>2.6</v>
      </c>
      <c r="U260" s="16">
        <f t="shared" ca="1" si="29"/>
        <v>0</v>
      </c>
      <c r="V260" s="16">
        <f t="shared" ca="1" si="30"/>
        <v>54.800000000000004</v>
      </c>
      <c r="W260" s="16"/>
    </row>
    <row r="261" spans="1:23" x14ac:dyDescent="0.2">
      <c r="A261" s="16" t="s">
        <v>1477</v>
      </c>
      <c r="B261" s="16" t="str">
        <f t="shared" ca="1" si="31"/>
        <v>TE</v>
      </c>
      <c r="C261" s="17">
        <f ca="1">_xlfn.IFNA(VLOOKUP($A261,INDIRECT("'W"&amp;C$1&amp;"'!$A$3:$T$1000"),3,FALSE),0)</f>
        <v>2.2999999999999998</v>
      </c>
      <c r="D261" s="17">
        <f ca="1">_xlfn.IFNA(VLOOKUP($A261,INDIRECT("'W"&amp;D$1&amp;"'!$A$3:$T$1000"),3,FALSE),0)</f>
        <v>0</v>
      </c>
      <c r="E261" s="17">
        <f ca="1">_xlfn.IFNA(VLOOKUP($A261,INDIRECT("'W"&amp;E$1&amp;"'!$A$3:$T$1000"),3,FALSE),0)</f>
        <v>1.8</v>
      </c>
      <c r="F261" s="17">
        <f ca="1">_xlfn.IFNA(VLOOKUP($A261,INDIRECT("'W"&amp;F$1&amp;"'!$A$3:$T$1000"),3,FALSE),0)</f>
        <v>1.1000000000000001</v>
      </c>
      <c r="G261" s="17">
        <f ca="1">_xlfn.IFNA(VLOOKUP($A261,INDIRECT("'W"&amp;G$1&amp;"'!$A$3:$T$1000"),3,FALSE),0)</f>
        <v>7.3000000000000007</v>
      </c>
      <c r="H261" s="17">
        <f ca="1">_xlfn.IFNA(VLOOKUP($A261,INDIRECT("'W"&amp;H$1&amp;"'!$A$3:$T$1000"),3,FALSE),0)</f>
        <v>4.5</v>
      </c>
      <c r="I261" s="17">
        <f ca="1">_xlfn.IFNA(VLOOKUP($A261,INDIRECT("'W"&amp;I$1&amp;"'!$A$3:$T$1000"),3,FALSE),0)</f>
        <v>0</v>
      </c>
      <c r="J261" s="17">
        <f ca="1">_xlfn.IFNA(VLOOKUP($A261,INDIRECT("'W"&amp;J$1&amp;"'!$A$3:$T$1000"),3,FALSE),0)</f>
        <v>5</v>
      </c>
      <c r="K261" s="17">
        <f ca="1">_xlfn.IFNA(VLOOKUP($A261,INDIRECT("'W"&amp;K$1&amp;"'!$A$3:$T$1000"),3,FALSE),0)</f>
        <v>12.600000000000001</v>
      </c>
      <c r="L261" s="17">
        <f ca="1">_xlfn.IFNA(VLOOKUP($A261,INDIRECT("'W"&amp;L$1&amp;"'!$A$3:$T$1000"),3,FALSE),0)</f>
        <v>5.7</v>
      </c>
      <c r="M261" s="17">
        <f ca="1">_xlfn.IFNA(VLOOKUP($A261,INDIRECT("'W"&amp;M$1&amp;"'!$A$3:$T$1000"),3,FALSE),0)</f>
        <v>0</v>
      </c>
      <c r="N261" s="17">
        <f ca="1">_xlfn.IFNA(VLOOKUP($A261,INDIRECT("'W"&amp;N$1&amp;"'!$A$3:$T$1000"),3,FALSE),0)</f>
        <v>5.4</v>
      </c>
      <c r="O261" s="17">
        <f ca="1">_xlfn.IFNA(VLOOKUP($A261,INDIRECT("'W"&amp;O$1&amp;"'!$A$3:$T$1000"),3,FALSE),0)</f>
        <v>7.9</v>
      </c>
      <c r="P261" s="17">
        <f ca="1">_xlfn.IFNA(VLOOKUP($A261,INDIRECT("'W"&amp;P$1&amp;"'!$A$3:$T$1000"),3,FALSE),0)</f>
        <v>0</v>
      </c>
      <c r="Q261" s="17">
        <f ca="1">_xlfn.IFNA(VLOOKUP($A261,INDIRECT("'W"&amp;Q$1&amp;"'!$A$3:$T$1000"),3,FALSE),0)</f>
        <v>0</v>
      </c>
      <c r="R261" s="17">
        <f ca="1">_xlfn.IFNA(VLOOKUP($A261,INDIRECT("'W"&amp;R$1&amp;"'!$A$3:$T$1000"),3,FALSE),0)</f>
        <v>0</v>
      </c>
      <c r="S261" s="17">
        <f ca="1">_xlfn.IFNA(VLOOKUP($A261,INDIRECT("'W"&amp;S$1&amp;"'!$A$3:$T$1000"),3,FALSE),0)</f>
        <v>0</v>
      </c>
      <c r="T261" s="17">
        <f ca="1">_xlfn.IFNA(VLOOKUP($A261,INDIRECT("'W"&amp;T$1&amp;"'!$A$3:$T$1000"),3,FALSE),0)</f>
        <v>0</v>
      </c>
      <c r="U261" s="16">
        <f t="shared" ca="1" si="29"/>
        <v>0</v>
      </c>
      <c r="V261" s="16">
        <f t="shared" ca="1" si="30"/>
        <v>53.6</v>
      </c>
      <c r="W261" s="16"/>
    </row>
    <row r="262" spans="1:23" x14ac:dyDescent="0.2">
      <c r="A262" s="16" t="s">
        <v>1478</v>
      </c>
      <c r="B262" s="16" t="str">
        <f t="shared" ca="1" si="31"/>
        <v>TE</v>
      </c>
      <c r="C262" s="17">
        <f ca="1">_xlfn.IFNA(VLOOKUP($A262,INDIRECT("'W"&amp;C$1&amp;"'!$A$3:$T$1000"),3,FALSE),0)</f>
        <v>6.7</v>
      </c>
      <c r="D262" s="17">
        <f ca="1">_xlfn.IFNA(VLOOKUP($A262,INDIRECT("'W"&amp;D$1&amp;"'!$A$3:$T$1000"),3,FALSE),0)</f>
        <v>1.7000000000000002</v>
      </c>
      <c r="E262" s="17">
        <f ca="1">_xlfn.IFNA(VLOOKUP($A262,INDIRECT("'W"&amp;E$1&amp;"'!$A$3:$T$1000"),3,FALSE),0)</f>
        <v>3.6</v>
      </c>
      <c r="F262" s="17">
        <f ca="1">_xlfn.IFNA(VLOOKUP($A262,INDIRECT("'W"&amp;F$1&amp;"'!$A$3:$T$1000"),3,FALSE),0)</f>
        <v>5.3000000000000007</v>
      </c>
      <c r="G262" s="17">
        <f ca="1">_xlfn.IFNA(VLOOKUP($A262,INDIRECT("'W"&amp;G$1&amp;"'!$A$3:$T$1000"),3,FALSE),0)</f>
        <v>8.6999999999999993</v>
      </c>
      <c r="H262" s="17">
        <f ca="1">_xlfn.IFNA(VLOOKUP($A262,INDIRECT("'W"&amp;H$1&amp;"'!$A$3:$T$1000"),3,FALSE),0)</f>
        <v>0</v>
      </c>
      <c r="I262" s="17">
        <f ca="1">_xlfn.IFNA(VLOOKUP($A262,INDIRECT("'W"&amp;I$1&amp;"'!$A$3:$T$1000"),3,FALSE),0)</f>
        <v>4.2</v>
      </c>
      <c r="J262" s="17">
        <f ca="1">_xlfn.IFNA(VLOOKUP($A262,INDIRECT("'W"&amp;J$1&amp;"'!$A$3:$T$1000"),3,FALSE),0)</f>
        <v>2.7</v>
      </c>
      <c r="K262" s="17">
        <f ca="1">_xlfn.IFNA(VLOOKUP($A262,INDIRECT("'W"&amp;K$1&amp;"'!$A$3:$T$1000"),3,FALSE),0)</f>
        <v>0</v>
      </c>
      <c r="L262" s="17">
        <f ca="1">_xlfn.IFNA(VLOOKUP($A262,INDIRECT("'W"&amp;L$1&amp;"'!$A$3:$T$1000"),3,FALSE),0)</f>
        <v>0</v>
      </c>
      <c r="M262" s="17">
        <f ca="1">_xlfn.IFNA(VLOOKUP($A262,INDIRECT("'W"&amp;M$1&amp;"'!$A$3:$T$1000"),3,FALSE),0)</f>
        <v>8.4</v>
      </c>
      <c r="N262" s="17">
        <f ca="1">_xlfn.IFNA(VLOOKUP($A262,INDIRECT("'W"&amp;N$1&amp;"'!$A$3:$T$1000"),3,FALSE),0)</f>
        <v>1.5</v>
      </c>
      <c r="O262" s="17">
        <f ca="1">_xlfn.IFNA(VLOOKUP($A262,INDIRECT("'W"&amp;O$1&amp;"'!$A$3:$T$1000"),3,FALSE),0)</f>
        <v>1.8</v>
      </c>
      <c r="P262" s="17">
        <f ca="1">_xlfn.IFNA(VLOOKUP($A262,INDIRECT("'W"&amp;P$1&amp;"'!$A$3:$T$1000"),3,FALSE),0)</f>
        <v>1.6</v>
      </c>
      <c r="Q262" s="17">
        <f ca="1">_xlfn.IFNA(VLOOKUP($A262,INDIRECT("'W"&amp;Q$1&amp;"'!$A$3:$T$1000"),3,FALSE),0)</f>
        <v>3.1</v>
      </c>
      <c r="R262" s="17">
        <f ca="1">_xlfn.IFNA(VLOOKUP($A262,INDIRECT("'W"&amp;R$1&amp;"'!$A$3:$T$1000"),3,FALSE),0)</f>
        <v>0</v>
      </c>
      <c r="S262" s="17">
        <f ca="1">_xlfn.IFNA(VLOOKUP($A262,INDIRECT("'W"&amp;S$1&amp;"'!$A$3:$T$1000"),3,FALSE),0)</f>
        <v>0</v>
      </c>
      <c r="T262" s="17">
        <f ca="1">_xlfn.IFNA(VLOOKUP($A262,INDIRECT("'W"&amp;T$1&amp;"'!$A$3:$T$1000"),3,FALSE),0)</f>
        <v>1.1000000000000001</v>
      </c>
      <c r="U262" s="16">
        <f t="shared" ca="1" si="29"/>
        <v>0</v>
      </c>
      <c r="V262" s="16">
        <f t="shared" ca="1" si="30"/>
        <v>50.4</v>
      </c>
      <c r="W262" s="16"/>
    </row>
    <row r="263" spans="1:23" x14ac:dyDescent="0.2">
      <c r="A263" s="16" t="s">
        <v>1479</v>
      </c>
      <c r="B263" s="16" t="str">
        <f t="shared" ca="1" si="31"/>
        <v>TE</v>
      </c>
      <c r="C263" s="17">
        <f ca="1">_xlfn.IFNA(VLOOKUP($A263,INDIRECT("'W"&amp;C$1&amp;"'!$A$3:$T$1000"),3,FALSE),0)</f>
        <v>2.8000000000000003</v>
      </c>
      <c r="D263" s="17">
        <f ca="1">_xlfn.IFNA(VLOOKUP($A263,INDIRECT("'W"&amp;D$1&amp;"'!$A$3:$T$1000"),3,FALSE),0)</f>
        <v>0</v>
      </c>
      <c r="E263" s="17">
        <f ca="1">_xlfn.IFNA(VLOOKUP($A263,INDIRECT("'W"&amp;E$1&amp;"'!$A$3:$T$1000"),3,FALSE),0)</f>
        <v>1.2000000000000002</v>
      </c>
      <c r="F263" s="17">
        <f ca="1">_xlfn.IFNA(VLOOKUP($A263,INDIRECT("'W"&amp;F$1&amp;"'!$A$3:$T$1000"),3,FALSE),0)</f>
        <v>0.5</v>
      </c>
      <c r="G263" s="17">
        <f ca="1">_xlfn.IFNA(VLOOKUP($A263,INDIRECT("'W"&amp;G$1&amp;"'!$A$3:$T$1000"),3,FALSE),0)</f>
        <v>0</v>
      </c>
      <c r="H263" s="17">
        <f ca="1">_xlfn.IFNA(VLOOKUP($A263,INDIRECT("'W"&amp;H$1&amp;"'!$A$3:$T$1000"),3,FALSE),0)</f>
        <v>7.7</v>
      </c>
      <c r="I263" s="17">
        <f ca="1">_xlfn.IFNA(VLOOKUP($A263,INDIRECT("'W"&amp;I$1&amp;"'!$A$3:$T$1000"),3,FALSE),0)</f>
        <v>1</v>
      </c>
      <c r="J263" s="17">
        <f ca="1">_xlfn.IFNA(VLOOKUP($A263,INDIRECT("'W"&amp;J$1&amp;"'!$A$3:$T$1000"),3,FALSE),0)</f>
        <v>6</v>
      </c>
      <c r="K263" s="17">
        <f ca="1">_xlfn.IFNA(VLOOKUP($A263,INDIRECT("'W"&amp;K$1&amp;"'!$A$3:$T$1000"),3,FALSE),0)</f>
        <v>1</v>
      </c>
      <c r="L263" s="17">
        <f ca="1">_xlfn.IFNA(VLOOKUP($A263,INDIRECT("'W"&amp;L$1&amp;"'!$A$3:$T$1000"),3,FALSE),0)</f>
        <v>5</v>
      </c>
      <c r="M263" s="17">
        <f ca="1">_xlfn.IFNA(VLOOKUP($A263,INDIRECT("'W"&amp;M$1&amp;"'!$A$3:$T$1000"),3,FALSE),0)</f>
        <v>6</v>
      </c>
      <c r="N263" s="17">
        <f ca="1">_xlfn.IFNA(VLOOKUP($A263,INDIRECT("'W"&amp;N$1&amp;"'!$A$3:$T$1000"),3,FALSE),0)</f>
        <v>0</v>
      </c>
      <c r="O263" s="17">
        <f ca="1">_xlfn.IFNA(VLOOKUP($A263,INDIRECT("'W"&amp;O$1&amp;"'!$A$3:$T$1000"),3,FALSE),0)</f>
        <v>6.6000000000000005</v>
      </c>
      <c r="P263" s="17">
        <f ca="1">_xlfn.IFNA(VLOOKUP($A263,INDIRECT("'W"&amp;P$1&amp;"'!$A$3:$T$1000"),3,FALSE),0)</f>
        <v>1</v>
      </c>
      <c r="Q263" s="17">
        <f ca="1">_xlfn.IFNA(VLOOKUP($A263,INDIRECT("'W"&amp;Q$1&amp;"'!$A$3:$T$1000"),3,FALSE),0)</f>
        <v>5.2</v>
      </c>
      <c r="R263" s="17">
        <f ca="1">_xlfn.IFNA(VLOOKUP($A263,INDIRECT("'W"&amp;R$1&amp;"'!$A$3:$T$1000"),3,FALSE),0)</f>
        <v>3.2</v>
      </c>
      <c r="S263" s="17">
        <f ca="1">_xlfn.IFNA(VLOOKUP($A263,INDIRECT("'W"&amp;S$1&amp;"'!$A$3:$T$1000"),3,FALSE),0)</f>
        <v>0.9</v>
      </c>
      <c r="T263" s="17">
        <f ca="1">_xlfn.IFNA(VLOOKUP($A263,INDIRECT("'W"&amp;T$1&amp;"'!$A$3:$T$1000"),3,FALSE),0)</f>
        <v>0</v>
      </c>
      <c r="U263" s="16">
        <f t="shared" ca="1" si="29"/>
        <v>0</v>
      </c>
      <c r="V263" s="16">
        <f t="shared" ca="1" si="30"/>
        <v>48.1</v>
      </c>
      <c r="W263" s="16"/>
    </row>
    <row r="264" spans="1:23" x14ac:dyDescent="0.2">
      <c r="A264" s="16" t="s">
        <v>1480</v>
      </c>
      <c r="B264" s="16" t="str">
        <f t="shared" ca="1" si="31"/>
        <v>TE</v>
      </c>
      <c r="C264" s="17">
        <f ca="1">_xlfn.IFNA(VLOOKUP($A264,INDIRECT("'W"&amp;C$1&amp;"'!$A$3:$T$1000"),3,FALSE),0)</f>
        <v>1.6</v>
      </c>
      <c r="D264" s="17">
        <f ca="1">_xlfn.IFNA(VLOOKUP($A264,INDIRECT("'W"&amp;D$1&amp;"'!$A$3:$T$1000"),3,FALSE),0)</f>
        <v>2.9000000000000004</v>
      </c>
      <c r="E264" s="17">
        <f ca="1">_xlfn.IFNA(VLOOKUP($A264,INDIRECT("'W"&amp;E$1&amp;"'!$A$3:$T$1000"),3,FALSE),0)</f>
        <v>0</v>
      </c>
      <c r="F264" s="17">
        <f ca="1">_xlfn.IFNA(VLOOKUP($A264,INDIRECT("'W"&amp;F$1&amp;"'!$A$3:$T$1000"),3,FALSE),0)</f>
        <v>3.1</v>
      </c>
      <c r="G264" s="17">
        <f ca="1">_xlfn.IFNA(VLOOKUP($A264,INDIRECT("'W"&amp;G$1&amp;"'!$A$3:$T$1000"),3,FALSE),0)</f>
        <v>0</v>
      </c>
      <c r="H264" s="17">
        <f ca="1">_xlfn.IFNA(VLOOKUP($A264,INDIRECT("'W"&amp;H$1&amp;"'!$A$3:$T$1000"),3,FALSE),0)</f>
        <v>8.6999999999999993</v>
      </c>
      <c r="I264" s="17">
        <f ca="1">_xlfn.IFNA(VLOOKUP($A264,INDIRECT("'W"&amp;I$1&amp;"'!$A$3:$T$1000"),3,FALSE),0)</f>
        <v>1</v>
      </c>
      <c r="J264" s="17">
        <f ca="1">_xlfn.IFNA(VLOOKUP($A264,INDIRECT("'W"&amp;J$1&amp;"'!$A$3:$T$1000"),3,FALSE),0)</f>
        <v>7.3000000000000007</v>
      </c>
      <c r="K264" s="17">
        <f ca="1">_xlfn.IFNA(VLOOKUP($A264,INDIRECT("'W"&amp;K$1&amp;"'!$A$3:$T$1000"),3,FALSE),0)</f>
        <v>5.5</v>
      </c>
      <c r="L264" s="17">
        <f ca="1">_xlfn.IFNA(VLOOKUP($A264,INDIRECT("'W"&amp;L$1&amp;"'!$A$3:$T$1000"),3,FALSE),0)</f>
        <v>0</v>
      </c>
      <c r="M264" s="17">
        <f ca="1">_xlfn.IFNA(VLOOKUP($A264,INDIRECT("'W"&amp;M$1&amp;"'!$A$3:$T$1000"),3,FALSE),0)</f>
        <v>0</v>
      </c>
      <c r="N264" s="17">
        <f ca="1">_xlfn.IFNA(VLOOKUP($A264,INDIRECT("'W"&amp;N$1&amp;"'!$A$3:$T$1000"),3,FALSE),0)</f>
        <v>0</v>
      </c>
      <c r="O264" s="17">
        <f ca="1">_xlfn.IFNA(VLOOKUP($A264,INDIRECT("'W"&amp;O$1&amp;"'!$A$3:$T$1000"),3,FALSE),0)</f>
        <v>0</v>
      </c>
      <c r="P264" s="17">
        <f ca="1">_xlfn.IFNA(VLOOKUP($A264,INDIRECT("'W"&amp;P$1&amp;"'!$A$3:$T$1000"),3,FALSE),0)</f>
        <v>9.1</v>
      </c>
      <c r="Q264" s="17">
        <f ca="1">_xlfn.IFNA(VLOOKUP($A264,INDIRECT("'W"&amp;Q$1&amp;"'!$A$3:$T$1000"),3,FALSE),0)</f>
        <v>2.7</v>
      </c>
      <c r="R264" s="17">
        <f ca="1">_xlfn.IFNA(VLOOKUP($A264,INDIRECT("'W"&amp;R$1&amp;"'!$A$3:$T$1000"),3,FALSE),0)</f>
        <v>0</v>
      </c>
      <c r="S264" s="17">
        <f ca="1">_xlfn.IFNA(VLOOKUP($A264,INDIRECT("'W"&amp;S$1&amp;"'!$A$3:$T$1000"),3,FALSE),0)</f>
        <v>3.9000000000000004</v>
      </c>
      <c r="T264" s="17">
        <f ca="1">_xlfn.IFNA(VLOOKUP($A264,INDIRECT("'W"&amp;T$1&amp;"'!$A$3:$T$1000"),3,FALSE),0)</f>
        <v>2</v>
      </c>
      <c r="U264" s="16">
        <f t="shared" ca="1" si="29"/>
        <v>0</v>
      </c>
      <c r="V264" s="16">
        <f t="shared" ca="1" si="30"/>
        <v>47.8</v>
      </c>
      <c r="W264" s="16"/>
    </row>
    <row r="265" spans="1:23" x14ac:dyDescent="0.2">
      <c r="A265" s="16" t="s">
        <v>1481</v>
      </c>
      <c r="B265" s="16" t="str">
        <f t="shared" ca="1" si="31"/>
        <v>TE</v>
      </c>
      <c r="C265" s="17">
        <f ca="1">_xlfn.IFNA(VLOOKUP($A265,INDIRECT("'W"&amp;C$1&amp;"'!$A$3:$T$1000"),3,FALSE),0)</f>
        <v>0</v>
      </c>
      <c r="D265" s="17">
        <f ca="1">_xlfn.IFNA(VLOOKUP($A265,INDIRECT("'W"&amp;D$1&amp;"'!$A$3:$T$1000"),3,FALSE),0)</f>
        <v>2.2999999999999998</v>
      </c>
      <c r="E265" s="17">
        <f ca="1">_xlfn.IFNA(VLOOKUP($A265,INDIRECT("'W"&amp;E$1&amp;"'!$A$3:$T$1000"),3,FALSE),0)</f>
        <v>6.3</v>
      </c>
      <c r="F265" s="17">
        <f ca="1">_xlfn.IFNA(VLOOKUP($A265,INDIRECT("'W"&amp;F$1&amp;"'!$A$3:$T$1000"),3,FALSE),0)</f>
        <v>1</v>
      </c>
      <c r="G265" s="17">
        <f ca="1">_xlfn.IFNA(VLOOKUP($A265,INDIRECT("'W"&amp;G$1&amp;"'!$A$3:$T$1000"),3,FALSE),0)</f>
        <v>0</v>
      </c>
      <c r="H265" s="17">
        <f ca="1">_xlfn.IFNA(VLOOKUP($A265,INDIRECT("'W"&amp;H$1&amp;"'!$A$3:$T$1000"),3,FALSE),0)</f>
        <v>0.7</v>
      </c>
      <c r="I265" s="17">
        <f ca="1">_xlfn.IFNA(VLOOKUP($A265,INDIRECT("'W"&amp;I$1&amp;"'!$A$3:$T$1000"),3,FALSE),0)</f>
        <v>4.9000000000000004</v>
      </c>
      <c r="J265" s="17">
        <f ca="1">_xlfn.IFNA(VLOOKUP($A265,INDIRECT("'W"&amp;J$1&amp;"'!$A$3:$T$1000"),3,FALSE),0)</f>
        <v>4.3000000000000007</v>
      </c>
      <c r="K265" s="17">
        <f ca="1">_xlfn.IFNA(VLOOKUP($A265,INDIRECT("'W"&amp;K$1&amp;"'!$A$3:$T$1000"),3,FALSE),0)</f>
        <v>1.7000000000000002</v>
      </c>
      <c r="L265" s="17">
        <f ca="1">_xlfn.IFNA(VLOOKUP($A265,INDIRECT("'W"&amp;L$1&amp;"'!$A$3:$T$1000"),3,FALSE),0)</f>
        <v>0</v>
      </c>
      <c r="M265" s="17">
        <f ca="1">_xlfn.IFNA(VLOOKUP($A265,INDIRECT("'W"&amp;M$1&amp;"'!$A$3:$T$1000"),3,FALSE),0)</f>
        <v>1.1000000000000001</v>
      </c>
      <c r="N265" s="17">
        <f ca="1">_xlfn.IFNA(VLOOKUP($A265,INDIRECT("'W"&amp;N$1&amp;"'!$A$3:$T$1000"),3,FALSE),0)</f>
        <v>0</v>
      </c>
      <c r="O265" s="17">
        <f ca="1">_xlfn.IFNA(VLOOKUP($A265,INDIRECT("'W"&amp;O$1&amp;"'!$A$3:$T$1000"),3,FALSE),0)</f>
        <v>0.8</v>
      </c>
      <c r="P265" s="17">
        <f ca="1">_xlfn.IFNA(VLOOKUP($A265,INDIRECT("'W"&amp;P$1&amp;"'!$A$3:$T$1000"),3,FALSE),0)</f>
        <v>4.0999999999999996</v>
      </c>
      <c r="Q265" s="17">
        <f ca="1">_xlfn.IFNA(VLOOKUP($A265,INDIRECT("'W"&amp;Q$1&amp;"'!$A$3:$T$1000"),3,FALSE),0)</f>
        <v>12.2</v>
      </c>
      <c r="R265" s="17">
        <f ca="1">_xlfn.IFNA(VLOOKUP($A265,INDIRECT("'W"&amp;R$1&amp;"'!$A$3:$T$1000"),3,FALSE),0)</f>
        <v>0</v>
      </c>
      <c r="S265" s="17">
        <f ca="1">_xlfn.IFNA(VLOOKUP($A265,INDIRECT("'W"&amp;S$1&amp;"'!$A$3:$T$1000"),3,FALSE),0)</f>
        <v>0</v>
      </c>
      <c r="T265" s="17">
        <f ca="1">_xlfn.IFNA(VLOOKUP($A265,INDIRECT("'W"&amp;T$1&amp;"'!$A$3:$T$1000"),3,FALSE),0)</f>
        <v>7.4</v>
      </c>
      <c r="U265" s="16">
        <f t="shared" ca="1" si="29"/>
        <v>0</v>
      </c>
      <c r="V265" s="16">
        <f t="shared" ca="1" si="30"/>
        <v>46.800000000000004</v>
      </c>
      <c r="W265" s="16"/>
    </row>
    <row r="266" spans="1:23" x14ac:dyDescent="0.2">
      <c r="A266" s="16" t="s">
        <v>1482</v>
      </c>
      <c r="B266" s="16" t="str">
        <f t="shared" ca="1" si="31"/>
        <v>TE</v>
      </c>
      <c r="C266" s="17">
        <f ca="1">_xlfn.IFNA(VLOOKUP($A266,INDIRECT("'W"&amp;C$1&amp;"'!$A$3:$T$1000"),3,FALSE),0)</f>
        <v>0</v>
      </c>
      <c r="D266" s="17">
        <f ca="1">_xlfn.IFNA(VLOOKUP($A266,INDIRECT("'W"&amp;D$1&amp;"'!$A$3:$T$1000"),3,FALSE),0)</f>
        <v>3.8000000000000003</v>
      </c>
      <c r="E266" s="17">
        <f ca="1">_xlfn.IFNA(VLOOKUP($A266,INDIRECT("'W"&amp;E$1&amp;"'!$A$3:$T$1000"),3,FALSE),0)</f>
        <v>4.4000000000000004</v>
      </c>
      <c r="F266" s="17">
        <f ca="1">_xlfn.IFNA(VLOOKUP($A266,INDIRECT("'W"&amp;F$1&amp;"'!$A$3:$T$1000"),3,FALSE),0)</f>
        <v>0</v>
      </c>
      <c r="G266" s="17">
        <f ca="1">_xlfn.IFNA(VLOOKUP($A266,INDIRECT("'W"&amp;G$1&amp;"'!$A$3:$T$1000"),3,FALSE),0)</f>
        <v>-0.79999999999999982</v>
      </c>
      <c r="H266" s="17">
        <f ca="1">_xlfn.IFNA(VLOOKUP($A266,INDIRECT("'W"&amp;H$1&amp;"'!$A$3:$T$1000"),3,FALSE),0)</f>
        <v>0</v>
      </c>
      <c r="I266" s="17">
        <f ca="1">_xlfn.IFNA(VLOOKUP($A266,INDIRECT("'W"&amp;I$1&amp;"'!$A$3:$T$1000"),3,FALSE),0)</f>
        <v>0</v>
      </c>
      <c r="J266" s="17">
        <f ca="1">_xlfn.IFNA(VLOOKUP($A266,INDIRECT("'W"&amp;J$1&amp;"'!$A$3:$T$1000"),3,FALSE),0)</f>
        <v>2.2999999999999998</v>
      </c>
      <c r="K266" s="17">
        <f ca="1">_xlfn.IFNA(VLOOKUP($A266,INDIRECT("'W"&amp;K$1&amp;"'!$A$3:$T$1000"),3,FALSE),0)</f>
        <v>0</v>
      </c>
      <c r="L266" s="17">
        <f ca="1">_xlfn.IFNA(VLOOKUP($A266,INDIRECT("'W"&amp;L$1&amp;"'!$A$3:$T$1000"),3,FALSE),0)</f>
        <v>0</v>
      </c>
      <c r="M266" s="17">
        <f ca="1">_xlfn.IFNA(VLOOKUP($A266,INDIRECT("'W"&amp;M$1&amp;"'!$A$3:$T$1000"),3,FALSE),0)</f>
        <v>0</v>
      </c>
      <c r="N266" s="17">
        <f ca="1">_xlfn.IFNA(VLOOKUP($A266,INDIRECT("'W"&amp;N$1&amp;"'!$A$3:$T$1000"),3,FALSE),0)</f>
        <v>1</v>
      </c>
      <c r="O266" s="17">
        <f ca="1">_xlfn.IFNA(VLOOKUP($A266,INDIRECT("'W"&amp;O$1&amp;"'!$A$3:$T$1000"),3,FALSE),0)</f>
        <v>10.199999999999999</v>
      </c>
      <c r="P266" s="17">
        <f ca="1">_xlfn.IFNA(VLOOKUP($A266,INDIRECT("'W"&amp;P$1&amp;"'!$A$3:$T$1000"),3,FALSE),0)</f>
        <v>6.8</v>
      </c>
      <c r="Q266" s="17">
        <f ca="1">_xlfn.IFNA(VLOOKUP($A266,INDIRECT("'W"&amp;Q$1&amp;"'!$A$3:$T$1000"),3,FALSE),0)</f>
        <v>2.5</v>
      </c>
      <c r="R266" s="17">
        <f ca="1">_xlfn.IFNA(VLOOKUP($A266,INDIRECT("'W"&amp;R$1&amp;"'!$A$3:$T$1000"),3,FALSE),0)</f>
        <v>4.7</v>
      </c>
      <c r="S266" s="17">
        <f ca="1">_xlfn.IFNA(VLOOKUP($A266,INDIRECT("'W"&amp;S$1&amp;"'!$A$3:$T$1000"),3,FALSE),0)</f>
        <v>0</v>
      </c>
      <c r="T266" s="17">
        <f ca="1">_xlfn.IFNA(VLOOKUP($A266,INDIRECT("'W"&amp;T$1&amp;"'!$A$3:$T$1000"),3,FALSE),0)</f>
        <v>10</v>
      </c>
      <c r="U266" s="16">
        <f t="shared" ca="1" si="29"/>
        <v>0</v>
      </c>
      <c r="V266" s="16">
        <f t="shared" ca="1" si="30"/>
        <v>44.9</v>
      </c>
      <c r="W266" s="16"/>
    </row>
    <row r="267" spans="1:23" x14ac:dyDescent="0.2">
      <c r="A267" s="16" t="s">
        <v>1483</v>
      </c>
      <c r="B267" s="16" t="str">
        <f t="shared" ca="1" si="31"/>
        <v>TE</v>
      </c>
      <c r="C267" s="17">
        <f ca="1">_xlfn.IFNA(VLOOKUP($A267,INDIRECT("'W"&amp;C$1&amp;"'!$A$3:$T$1000"),3,FALSE),0)</f>
        <v>0</v>
      </c>
      <c r="D267" s="17">
        <f ca="1">_xlfn.IFNA(VLOOKUP($A267,INDIRECT("'W"&amp;D$1&amp;"'!$A$3:$T$1000"),3,FALSE),0)</f>
        <v>7.3</v>
      </c>
      <c r="E267" s="17">
        <f ca="1">_xlfn.IFNA(VLOOKUP($A267,INDIRECT("'W"&amp;E$1&amp;"'!$A$3:$T$1000"),3,FALSE),0)</f>
        <v>1</v>
      </c>
      <c r="F267" s="17">
        <f ca="1">_xlfn.IFNA(VLOOKUP($A267,INDIRECT("'W"&amp;F$1&amp;"'!$A$3:$T$1000"),3,FALSE),0)</f>
        <v>0</v>
      </c>
      <c r="G267" s="17">
        <f ca="1">_xlfn.IFNA(VLOOKUP($A267,INDIRECT("'W"&amp;G$1&amp;"'!$A$3:$T$1000"),3,FALSE),0)</f>
        <v>1.3</v>
      </c>
      <c r="H267" s="17">
        <f ca="1">_xlfn.IFNA(VLOOKUP($A267,INDIRECT("'W"&amp;H$1&amp;"'!$A$3:$T$1000"),3,FALSE),0)</f>
        <v>0</v>
      </c>
      <c r="I267" s="17">
        <f ca="1">_xlfn.IFNA(VLOOKUP($A267,INDIRECT("'W"&amp;I$1&amp;"'!$A$3:$T$1000"),3,FALSE),0)</f>
        <v>0</v>
      </c>
      <c r="J267" s="17">
        <f ca="1">_xlfn.IFNA(VLOOKUP($A267,INDIRECT("'W"&amp;J$1&amp;"'!$A$3:$T$1000"),3,FALSE),0)</f>
        <v>0</v>
      </c>
      <c r="K267" s="17">
        <f ca="1">_xlfn.IFNA(VLOOKUP($A267,INDIRECT("'W"&amp;K$1&amp;"'!$A$3:$T$1000"),3,FALSE),0)</f>
        <v>0</v>
      </c>
      <c r="L267" s="17">
        <f ca="1">_xlfn.IFNA(VLOOKUP($A267,INDIRECT("'W"&amp;L$1&amp;"'!$A$3:$T$1000"),3,FALSE),0)</f>
        <v>0</v>
      </c>
      <c r="M267" s="17">
        <f ca="1">_xlfn.IFNA(VLOOKUP($A267,INDIRECT("'W"&amp;M$1&amp;"'!$A$3:$T$1000"),3,FALSE),0)</f>
        <v>8.6000000000000014</v>
      </c>
      <c r="N267" s="17">
        <f ca="1">_xlfn.IFNA(VLOOKUP($A267,INDIRECT("'W"&amp;N$1&amp;"'!$A$3:$T$1000"),3,FALSE),0)</f>
        <v>13</v>
      </c>
      <c r="O267" s="17">
        <f ca="1">_xlfn.IFNA(VLOOKUP($A267,INDIRECT("'W"&amp;O$1&amp;"'!$A$3:$T$1000"),3,FALSE),0)</f>
        <v>5.8000000000000007</v>
      </c>
      <c r="P267" s="17">
        <f ca="1">_xlfn.IFNA(VLOOKUP($A267,INDIRECT("'W"&amp;P$1&amp;"'!$A$3:$T$1000"),3,FALSE),0)</f>
        <v>3.2</v>
      </c>
      <c r="Q267" s="17">
        <f ca="1">_xlfn.IFNA(VLOOKUP($A267,INDIRECT("'W"&amp;Q$1&amp;"'!$A$3:$T$1000"),3,FALSE),0)</f>
        <v>0</v>
      </c>
      <c r="R267" s="17">
        <f ca="1">_xlfn.IFNA(VLOOKUP($A267,INDIRECT("'W"&amp;R$1&amp;"'!$A$3:$T$1000"),3,FALSE),0)</f>
        <v>0.8</v>
      </c>
      <c r="S267" s="17">
        <f ca="1">_xlfn.IFNA(VLOOKUP($A267,INDIRECT("'W"&amp;S$1&amp;"'!$A$3:$T$1000"),3,FALSE),0)</f>
        <v>0</v>
      </c>
      <c r="T267" s="17">
        <f ca="1">_xlfn.IFNA(VLOOKUP($A267,INDIRECT("'W"&amp;T$1&amp;"'!$A$3:$T$1000"),3,FALSE),0)</f>
        <v>2.6</v>
      </c>
      <c r="U267" s="16">
        <f t="shared" ca="1" si="29"/>
        <v>0</v>
      </c>
      <c r="V267" s="16">
        <f t="shared" ca="1" si="30"/>
        <v>43.6</v>
      </c>
      <c r="W267" s="16"/>
    </row>
    <row r="268" spans="1:23" x14ac:dyDescent="0.2">
      <c r="A268" s="16" t="s">
        <v>1484</v>
      </c>
      <c r="B268" s="16" t="str">
        <f t="shared" ca="1" si="31"/>
        <v>TE</v>
      </c>
      <c r="C268" s="17">
        <f ca="1">_xlfn.IFNA(VLOOKUP($A268,INDIRECT("'W"&amp;C$1&amp;"'!$A$3:$T$1000"),3,FALSE),0)</f>
        <v>2.1</v>
      </c>
      <c r="D268" s="17">
        <f ca="1">_xlfn.IFNA(VLOOKUP($A268,INDIRECT("'W"&amp;D$1&amp;"'!$A$3:$T$1000"),3,FALSE),0)</f>
        <v>0</v>
      </c>
      <c r="E268" s="17">
        <f ca="1">_xlfn.IFNA(VLOOKUP($A268,INDIRECT("'W"&amp;E$1&amp;"'!$A$3:$T$1000"),3,FALSE),0)</f>
        <v>7.9</v>
      </c>
      <c r="F268" s="17">
        <f ca="1">_xlfn.IFNA(VLOOKUP($A268,INDIRECT("'W"&amp;F$1&amp;"'!$A$3:$T$1000"),3,FALSE),0)</f>
        <v>0</v>
      </c>
      <c r="G268" s="17">
        <f ca="1">_xlfn.IFNA(VLOOKUP($A268,INDIRECT("'W"&amp;G$1&amp;"'!$A$3:$T$1000"),3,FALSE),0)</f>
        <v>0</v>
      </c>
      <c r="H268" s="17">
        <f ca="1">_xlfn.IFNA(VLOOKUP($A268,INDIRECT("'W"&amp;H$1&amp;"'!$A$3:$T$1000"),3,FALSE),0)</f>
        <v>0</v>
      </c>
      <c r="I268" s="17">
        <f ca="1">_xlfn.IFNA(VLOOKUP($A268,INDIRECT("'W"&amp;I$1&amp;"'!$A$3:$T$1000"),3,FALSE),0)</f>
        <v>4.5</v>
      </c>
      <c r="J268" s="17">
        <f ca="1">_xlfn.IFNA(VLOOKUP($A268,INDIRECT("'W"&amp;J$1&amp;"'!$A$3:$T$1000"),3,FALSE),0)</f>
        <v>0</v>
      </c>
      <c r="K268" s="17">
        <f ca="1">_xlfn.IFNA(VLOOKUP($A268,INDIRECT("'W"&amp;K$1&amp;"'!$A$3:$T$1000"),3,FALSE),0)</f>
        <v>10.3</v>
      </c>
      <c r="L268" s="17">
        <f ca="1">_xlfn.IFNA(VLOOKUP($A268,INDIRECT("'W"&amp;L$1&amp;"'!$A$3:$T$1000"),3,FALSE),0)</f>
        <v>0</v>
      </c>
      <c r="M268" s="17">
        <f ca="1">_xlfn.IFNA(VLOOKUP($A268,INDIRECT("'W"&amp;M$1&amp;"'!$A$3:$T$1000"),3,FALSE),0)</f>
        <v>1.1000000000000001</v>
      </c>
      <c r="N268" s="17">
        <f ca="1">_xlfn.IFNA(VLOOKUP($A268,INDIRECT("'W"&amp;N$1&amp;"'!$A$3:$T$1000"),3,FALSE),0)</f>
        <v>0</v>
      </c>
      <c r="O268" s="17">
        <f ca="1">_xlfn.IFNA(VLOOKUP($A268,INDIRECT("'W"&amp;O$1&amp;"'!$A$3:$T$1000"),3,FALSE),0)</f>
        <v>1.1000000000000001</v>
      </c>
      <c r="P268" s="17">
        <f ca="1">_xlfn.IFNA(VLOOKUP($A268,INDIRECT("'W"&amp;P$1&amp;"'!$A$3:$T$1000"),3,FALSE),0)</f>
        <v>0.9</v>
      </c>
      <c r="Q268" s="17">
        <f ca="1">_xlfn.IFNA(VLOOKUP($A268,INDIRECT("'W"&amp;Q$1&amp;"'!$A$3:$T$1000"),3,FALSE),0)</f>
        <v>1.2000000000000002</v>
      </c>
      <c r="R268" s="17">
        <f ca="1">_xlfn.IFNA(VLOOKUP($A268,INDIRECT("'W"&amp;R$1&amp;"'!$A$3:$T$1000"),3,FALSE),0)</f>
        <v>0</v>
      </c>
      <c r="S268" s="17">
        <f ca="1">_xlfn.IFNA(VLOOKUP($A268,INDIRECT("'W"&amp;S$1&amp;"'!$A$3:$T$1000"),3,FALSE),0)</f>
        <v>7.3</v>
      </c>
      <c r="T268" s="17">
        <f ca="1">_xlfn.IFNA(VLOOKUP($A268,INDIRECT("'W"&amp;T$1&amp;"'!$A$3:$T$1000"),3,FALSE),0)</f>
        <v>3.6</v>
      </c>
      <c r="U268" s="16">
        <f t="shared" ca="1" si="29"/>
        <v>0</v>
      </c>
      <c r="V268" s="16">
        <f t="shared" ca="1" si="30"/>
        <v>40</v>
      </c>
      <c r="W268" s="16"/>
    </row>
    <row r="269" spans="1:23" x14ac:dyDescent="0.2">
      <c r="A269" s="16" t="s">
        <v>1485</v>
      </c>
      <c r="B269" s="16" t="str">
        <f t="shared" ca="1" si="31"/>
        <v>TE</v>
      </c>
      <c r="C269" s="17">
        <f ca="1">_xlfn.IFNA(VLOOKUP($A269,INDIRECT("'W"&amp;C$1&amp;"'!$A$3:$T$1000"),3,FALSE),0)</f>
        <v>2.2000000000000002</v>
      </c>
      <c r="D269" s="17">
        <f ca="1">_xlfn.IFNA(VLOOKUP($A269,INDIRECT("'W"&amp;D$1&amp;"'!$A$3:$T$1000"),3,FALSE),0)</f>
        <v>8.3000000000000007</v>
      </c>
      <c r="E269" s="17">
        <f ca="1">_xlfn.IFNA(VLOOKUP($A269,INDIRECT("'W"&amp;E$1&amp;"'!$A$3:$T$1000"),3,FALSE),0)</f>
        <v>1.6</v>
      </c>
      <c r="F269" s="17">
        <f ca="1">_xlfn.IFNA(VLOOKUP($A269,INDIRECT("'W"&amp;F$1&amp;"'!$A$3:$T$1000"),3,FALSE),0)</f>
        <v>2.2000000000000002</v>
      </c>
      <c r="G269" s="17">
        <f ca="1">_xlfn.IFNA(VLOOKUP($A269,INDIRECT("'W"&amp;G$1&amp;"'!$A$3:$T$1000"),3,FALSE),0)</f>
        <v>6.7</v>
      </c>
      <c r="H269" s="17">
        <f ca="1">_xlfn.IFNA(VLOOKUP($A269,INDIRECT("'W"&amp;H$1&amp;"'!$A$3:$T$1000"),3,FALSE),0)</f>
        <v>0</v>
      </c>
      <c r="I269" s="17">
        <f ca="1">_xlfn.IFNA(VLOOKUP($A269,INDIRECT("'W"&amp;I$1&amp;"'!$A$3:$T$1000"),3,FALSE),0)</f>
        <v>0.6</v>
      </c>
      <c r="J269" s="17">
        <f ca="1">_xlfn.IFNA(VLOOKUP($A269,INDIRECT("'W"&amp;J$1&amp;"'!$A$3:$T$1000"),3,FALSE),0)</f>
        <v>2.2999999999999998</v>
      </c>
      <c r="K269" s="17">
        <f ca="1">_xlfn.IFNA(VLOOKUP($A269,INDIRECT("'W"&amp;K$1&amp;"'!$A$3:$T$1000"),3,FALSE),0)</f>
        <v>4.4000000000000004</v>
      </c>
      <c r="L269" s="17">
        <f ca="1">_xlfn.IFNA(VLOOKUP($A269,INDIRECT("'W"&amp;L$1&amp;"'!$A$3:$T$1000"),3,FALSE),0)</f>
        <v>2.2999999999999998</v>
      </c>
      <c r="M269" s="17">
        <f ca="1">_xlfn.IFNA(VLOOKUP($A269,INDIRECT("'W"&amp;M$1&amp;"'!$A$3:$T$1000"),3,FALSE),0)</f>
        <v>0</v>
      </c>
      <c r="N269" s="17">
        <f ca="1">_xlfn.IFNA(VLOOKUP($A269,INDIRECT("'W"&amp;N$1&amp;"'!$A$3:$T$1000"),3,FALSE),0)</f>
        <v>1</v>
      </c>
      <c r="O269" s="17">
        <f ca="1">_xlfn.IFNA(VLOOKUP($A269,INDIRECT("'W"&amp;O$1&amp;"'!$A$3:$T$1000"),3,FALSE),0)</f>
        <v>3.3000000000000003</v>
      </c>
      <c r="P269" s="17">
        <f ca="1">_xlfn.IFNA(VLOOKUP($A269,INDIRECT("'W"&amp;P$1&amp;"'!$A$3:$T$1000"),3,FALSE),0)</f>
        <v>0</v>
      </c>
      <c r="Q269" s="17">
        <f ca="1">_xlfn.IFNA(VLOOKUP($A269,INDIRECT("'W"&amp;Q$1&amp;"'!$A$3:$T$1000"),3,FALSE),0)</f>
        <v>1</v>
      </c>
      <c r="R269" s="17">
        <f ca="1">_xlfn.IFNA(VLOOKUP($A269,INDIRECT("'W"&amp;R$1&amp;"'!$A$3:$T$1000"),3,FALSE),0)</f>
        <v>0</v>
      </c>
      <c r="S269" s="17">
        <f ca="1">_xlfn.IFNA(VLOOKUP($A269,INDIRECT("'W"&amp;S$1&amp;"'!$A$3:$T$1000"),3,FALSE),0)</f>
        <v>3.3000000000000003</v>
      </c>
      <c r="T269" s="17">
        <f ca="1">_xlfn.IFNA(VLOOKUP($A269,INDIRECT("'W"&amp;T$1&amp;"'!$A$3:$T$1000"),3,FALSE),0)</f>
        <v>0</v>
      </c>
      <c r="U269" s="16">
        <f t="shared" ca="1" si="29"/>
        <v>0</v>
      </c>
      <c r="V269" s="16">
        <f t="shared" ca="1" si="30"/>
        <v>39.200000000000003</v>
      </c>
      <c r="W269" s="16"/>
    </row>
    <row r="270" spans="1:23" x14ac:dyDescent="0.2">
      <c r="A270" s="16" t="s">
        <v>1486</v>
      </c>
      <c r="B270" s="16" t="str">
        <f t="shared" ca="1" si="31"/>
        <v>TE</v>
      </c>
      <c r="C270" s="17">
        <f ca="1">_xlfn.IFNA(VLOOKUP($A270,INDIRECT("'W"&amp;C$1&amp;"'!$A$3:$T$1000"),3,FALSE),0)</f>
        <v>0</v>
      </c>
      <c r="D270" s="17">
        <f ca="1">_xlfn.IFNA(VLOOKUP($A270,INDIRECT("'W"&amp;D$1&amp;"'!$A$3:$T$1000"),3,FALSE),0)</f>
        <v>0</v>
      </c>
      <c r="E270" s="17">
        <f ca="1">_xlfn.IFNA(VLOOKUP($A270,INDIRECT("'W"&amp;E$1&amp;"'!$A$3:$T$1000"),3,FALSE),0)</f>
        <v>1.1000000000000001</v>
      </c>
      <c r="F270" s="17">
        <f ca="1">_xlfn.IFNA(VLOOKUP($A270,INDIRECT("'W"&amp;F$1&amp;"'!$A$3:$T$1000"),3,FALSE),0)</f>
        <v>0.5</v>
      </c>
      <c r="G270" s="17">
        <f ca="1">_xlfn.IFNA(VLOOKUP($A270,INDIRECT("'W"&amp;G$1&amp;"'!$A$3:$T$1000"),3,FALSE),0)</f>
        <v>1.3</v>
      </c>
      <c r="H270" s="17">
        <f ca="1">_xlfn.IFNA(VLOOKUP($A270,INDIRECT("'W"&amp;H$1&amp;"'!$A$3:$T$1000"),3,FALSE),0)</f>
        <v>1</v>
      </c>
      <c r="I270" s="17">
        <f ca="1">_xlfn.IFNA(VLOOKUP($A270,INDIRECT("'W"&amp;I$1&amp;"'!$A$3:$T$1000"),3,FALSE),0)</f>
        <v>0</v>
      </c>
      <c r="J270" s="17">
        <f ca="1">_xlfn.IFNA(VLOOKUP($A270,INDIRECT("'W"&amp;J$1&amp;"'!$A$3:$T$1000"),3,FALSE),0)</f>
        <v>6.8</v>
      </c>
      <c r="K270" s="17">
        <f ca="1">_xlfn.IFNA(VLOOKUP($A270,INDIRECT("'W"&amp;K$1&amp;"'!$A$3:$T$1000"),3,FALSE),0)</f>
        <v>0</v>
      </c>
      <c r="L270" s="17">
        <f ca="1">_xlfn.IFNA(VLOOKUP($A270,INDIRECT("'W"&amp;L$1&amp;"'!$A$3:$T$1000"),3,FALSE),0)</f>
        <v>0</v>
      </c>
      <c r="M270" s="17">
        <f ca="1">_xlfn.IFNA(VLOOKUP($A270,INDIRECT("'W"&amp;M$1&amp;"'!$A$3:$T$1000"),3,FALSE),0)</f>
        <v>7.7</v>
      </c>
      <c r="N270" s="17">
        <f ca="1">_xlfn.IFNA(VLOOKUP($A270,INDIRECT("'W"&amp;N$1&amp;"'!$A$3:$T$1000"),3,FALSE),0)</f>
        <v>0</v>
      </c>
      <c r="O270" s="17">
        <f ca="1">_xlfn.IFNA(VLOOKUP($A270,INDIRECT("'W"&amp;O$1&amp;"'!$A$3:$T$1000"),3,FALSE),0)</f>
        <v>2.1</v>
      </c>
      <c r="P270" s="17">
        <f ca="1">_xlfn.IFNA(VLOOKUP($A270,INDIRECT("'W"&amp;P$1&amp;"'!$A$3:$T$1000"),3,FALSE),0)</f>
        <v>0</v>
      </c>
      <c r="Q270" s="17">
        <f ca="1">_xlfn.IFNA(VLOOKUP($A270,INDIRECT("'W"&amp;Q$1&amp;"'!$A$3:$T$1000"),3,FALSE),0)</f>
        <v>8</v>
      </c>
      <c r="R270" s="17">
        <f ca="1">_xlfn.IFNA(VLOOKUP($A270,INDIRECT("'W"&amp;R$1&amp;"'!$A$3:$T$1000"),3,FALSE),0)</f>
        <v>2.8</v>
      </c>
      <c r="S270" s="17">
        <f ca="1">_xlfn.IFNA(VLOOKUP($A270,INDIRECT("'W"&amp;S$1&amp;"'!$A$3:$T$1000"),3,FALSE),0)</f>
        <v>1.2000000000000002</v>
      </c>
      <c r="T270" s="17">
        <f ca="1">_xlfn.IFNA(VLOOKUP($A270,INDIRECT("'W"&amp;T$1&amp;"'!$A$3:$T$1000"),3,FALSE),0)</f>
        <v>4</v>
      </c>
      <c r="U270" s="16">
        <f t="shared" ca="1" si="29"/>
        <v>0</v>
      </c>
      <c r="V270" s="16">
        <f t="shared" ca="1" si="30"/>
        <v>36.5</v>
      </c>
      <c r="W270" s="16"/>
    </row>
    <row r="271" spans="1:23" x14ac:dyDescent="0.2">
      <c r="A271" s="16" t="s">
        <v>1487</v>
      </c>
      <c r="B271" s="16" t="str">
        <f t="shared" ca="1" si="31"/>
        <v>TE</v>
      </c>
      <c r="C271" s="17">
        <f ca="1">_xlfn.IFNA(VLOOKUP($A271,INDIRECT("'W"&amp;C$1&amp;"'!$A$3:$T$1000"),3,FALSE),0)</f>
        <v>2.5</v>
      </c>
      <c r="D271" s="17">
        <f ca="1">_xlfn.IFNA(VLOOKUP($A271,INDIRECT("'W"&amp;D$1&amp;"'!$A$3:$T$1000"),3,FALSE),0)</f>
        <v>2.2000000000000002</v>
      </c>
      <c r="E271" s="17">
        <f ca="1">_xlfn.IFNA(VLOOKUP($A271,INDIRECT("'W"&amp;E$1&amp;"'!$A$3:$T$1000"),3,FALSE),0)</f>
        <v>6.7</v>
      </c>
      <c r="F271" s="17">
        <f ca="1">_xlfn.IFNA(VLOOKUP($A271,INDIRECT("'W"&amp;F$1&amp;"'!$A$3:$T$1000"),3,FALSE),0)</f>
        <v>2.5</v>
      </c>
      <c r="G271" s="17">
        <f ca="1">_xlfn.IFNA(VLOOKUP($A271,INDIRECT("'W"&amp;G$1&amp;"'!$A$3:$T$1000"),3,FALSE),0)</f>
        <v>4.0999999999999996</v>
      </c>
      <c r="H271" s="17">
        <f ca="1">_xlfn.IFNA(VLOOKUP($A271,INDIRECT("'W"&amp;H$1&amp;"'!$A$3:$T$1000"),3,FALSE),0)</f>
        <v>0</v>
      </c>
      <c r="I271" s="17">
        <f ca="1">_xlfn.IFNA(VLOOKUP($A271,INDIRECT("'W"&amp;I$1&amp;"'!$A$3:$T$1000"),3,FALSE),0)</f>
        <v>2.8</v>
      </c>
      <c r="J271" s="17">
        <f ca="1">_xlfn.IFNA(VLOOKUP($A271,INDIRECT("'W"&amp;J$1&amp;"'!$A$3:$T$1000"),3,FALSE),0)</f>
        <v>1.5</v>
      </c>
      <c r="K271" s="17">
        <f ca="1">_xlfn.IFNA(VLOOKUP($A271,INDIRECT("'W"&amp;K$1&amp;"'!$A$3:$T$1000"),3,FALSE),0)</f>
        <v>0</v>
      </c>
      <c r="L271" s="17">
        <f ca="1">_xlfn.IFNA(VLOOKUP($A271,INDIRECT("'W"&amp;L$1&amp;"'!$A$3:$T$1000"),3,FALSE),0)</f>
        <v>0</v>
      </c>
      <c r="M271" s="17">
        <f ca="1">_xlfn.IFNA(VLOOKUP($A271,INDIRECT("'W"&amp;M$1&amp;"'!$A$3:$T$1000"),3,FALSE),0)</f>
        <v>1.8</v>
      </c>
      <c r="N271" s="17">
        <f ca="1">_xlfn.IFNA(VLOOKUP($A271,INDIRECT("'W"&amp;N$1&amp;"'!$A$3:$T$1000"),3,FALSE),0)</f>
        <v>1.2000000000000002</v>
      </c>
      <c r="O271" s="17">
        <f ca="1">_xlfn.IFNA(VLOOKUP($A271,INDIRECT("'W"&amp;O$1&amp;"'!$A$3:$T$1000"),3,FALSE),0)</f>
        <v>9.1999999999999993</v>
      </c>
      <c r="P271" s="17">
        <f ca="1">_xlfn.IFNA(VLOOKUP($A271,INDIRECT("'W"&amp;P$1&amp;"'!$A$3:$T$1000"),3,FALSE),0)</f>
        <v>0</v>
      </c>
      <c r="Q271" s="17">
        <f ca="1">_xlfn.IFNA(VLOOKUP($A271,INDIRECT("'W"&amp;Q$1&amp;"'!$A$3:$T$1000"),3,FALSE),0)</f>
        <v>0</v>
      </c>
      <c r="R271" s="17">
        <f ca="1">_xlfn.IFNA(VLOOKUP($A271,INDIRECT("'W"&amp;R$1&amp;"'!$A$3:$T$1000"),3,FALSE),0)</f>
        <v>0</v>
      </c>
      <c r="S271" s="17">
        <f ca="1">_xlfn.IFNA(VLOOKUP($A271,INDIRECT("'W"&amp;S$1&amp;"'!$A$3:$T$1000"),3,FALSE),0)</f>
        <v>1.2000000000000002</v>
      </c>
      <c r="T271" s="17">
        <f ca="1">_xlfn.IFNA(VLOOKUP($A271,INDIRECT("'W"&amp;T$1&amp;"'!$A$3:$T$1000"),3,FALSE),0)</f>
        <v>0</v>
      </c>
      <c r="U271" s="16">
        <f t="shared" ca="1" si="29"/>
        <v>0</v>
      </c>
      <c r="V271" s="16">
        <f t="shared" ca="1" si="30"/>
        <v>35.700000000000003</v>
      </c>
      <c r="W271" s="16"/>
    </row>
    <row r="272" spans="1:23" x14ac:dyDescent="0.2">
      <c r="A272" s="16" t="s">
        <v>1488</v>
      </c>
      <c r="B272" s="16" t="str">
        <f t="shared" ca="1" si="31"/>
        <v>TE</v>
      </c>
      <c r="C272" s="17">
        <f ca="1">_xlfn.IFNA(VLOOKUP($A272,INDIRECT("'W"&amp;C$1&amp;"'!$A$3:$T$1000"),3,FALSE),0)</f>
        <v>1</v>
      </c>
      <c r="D272" s="17">
        <f ca="1">_xlfn.IFNA(VLOOKUP($A272,INDIRECT("'W"&amp;D$1&amp;"'!$A$3:$T$1000"),3,FALSE),0)</f>
        <v>7</v>
      </c>
      <c r="E272" s="17">
        <f ca="1">_xlfn.IFNA(VLOOKUP($A272,INDIRECT("'W"&amp;E$1&amp;"'!$A$3:$T$1000"),3,FALSE),0)</f>
        <v>0</v>
      </c>
      <c r="F272" s="17">
        <f ca="1">_xlfn.IFNA(VLOOKUP($A272,INDIRECT("'W"&amp;F$1&amp;"'!$A$3:$T$1000"),3,FALSE),0)</f>
        <v>4.0999999999999996</v>
      </c>
      <c r="G272" s="17">
        <f ca="1">_xlfn.IFNA(VLOOKUP($A272,INDIRECT("'W"&amp;G$1&amp;"'!$A$3:$T$1000"),3,FALSE),0)</f>
        <v>1</v>
      </c>
      <c r="H272" s="17">
        <f ca="1">_xlfn.IFNA(VLOOKUP($A272,INDIRECT("'W"&amp;H$1&amp;"'!$A$3:$T$1000"),3,FALSE),0)</f>
        <v>1.4</v>
      </c>
      <c r="I272" s="17">
        <f ca="1">_xlfn.IFNA(VLOOKUP($A272,INDIRECT("'W"&amp;I$1&amp;"'!$A$3:$T$1000"),3,FALSE),0)</f>
        <v>5.6</v>
      </c>
      <c r="J272" s="17">
        <f ca="1">_xlfn.IFNA(VLOOKUP($A272,INDIRECT("'W"&amp;J$1&amp;"'!$A$3:$T$1000"),3,FALSE),0)</f>
        <v>3.4000000000000004</v>
      </c>
      <c r="K272" s="17">
        <f ca="1">_xlfn.IFNA(VLOOKUP($A272,INDIRECT("'W"&amp;K$1&amp;"'!$A$3:$T$1000"),3,FALSE),0)</f>
        <v>0</v>
      </c>
      <c r="L272" s="17">
        <f ca="1">_xlfn.IFNA(VLOOKUP($A272,INDIRECT("'W"&amp;L$1&amp;"'!$A$3:$T$1000"),3,FALSE),0)</f>
        <v>1.1000000000000001</v>
      </c>
      <c r="M272" s="17">
        <f ca="1">_xlfn.IFNA(VLOOKUP($A272,INDIRECT("'W"&amp;M$1&amp;"'!$A$3:$T$1000"),3,FALSE),0)</f>
        <v>5.2</v>
      </c>
      <c r="N272" s="17">
        <f ca="1">_xlfn.IFNA(VLOOKUP($A272,INDIRECT("'W"&amp;N$1&amp;"'!$A$3:$T$1000"),3,FALSE),0)</f>
        <v>2.9000000000000004</v>
      </c>
      <c r="O272" s="17">
        <f ca="1">_xlfn.IFNA(VLOOKUP($A272,INDIRECT("'W"&amp;O$1&amp;"'!$A$3:$T$1000"),3,FALSE),0)</f>
        <v>1.5</v>
      </c>
      <c r="P272" s="17">
        <f ca="1">_xlfn.IFNA(VLOOKUP($A272,INDIRECT("'W"&amp;P$1&amp;"'!$A$3:$T$1000"),3,FALSE),0)</f>
        <v>0</v>
      </c>
      <c r="Q272" s="17">
        <f ca="1">_xlfn.IFNA(VLOOKUP($A272,INDIRECT("'W"&amp;Q$1&amp;"'!$A$3:$T$1000"),3,FALSE),0)</f>
        <v>0</v>
      </c>
      <c r="R272" s="17">
        <f ca="1">_xlfn.IFNA(VLOOKUP($A272,INDIRECT("'W"&amp;R$1&amp;"'!$A$3:$T$1000"),3,FALSE),0)</f>
        <v>0</v>
      </c>
      <c r="S272" s="17">
        <f ca="1">_xlfn.IFNA(VLOOKUP($A272,INDIRECT("'W"&amp;S$1&amp;"'!$A$3:$T$1000"),3,FALSE),0)</f>
        <v>1.3</v>
      </c>
      <c r="T272" s="17">
        <f ca="1">_xlfn.IFNA(VLOOKUP($A272,INDIRECT("'W"&amp;T$1&amp;"'!$A$3:$T$1000"),3,FALSE),0)</f>
        <v>0</v>
      </c>
      <c r="U272" s="16">
        <f t="shared" ca="1" si="29"/>
        <v>0</v>
      </c>
      <c r="V272" s="16">
        <f t="shared" ca="1" si="30"/>
        <v>35.5</v>
      </c>
      <c r="W272" s="16"/>
    </row>
    <row r="273" spans="1:23" x14ac:dyDescent="0.2">
      <c r="A273" s="16" t="s">
        <v>1489</v>
      </c>
      <c r="B273" s="16" t="str">
        <f t="shared" ca="1" si="31"/>
        <v>TE</v>
      </c>
      <c r="C273" s="17">
        <f ca="1">_xlfn.IFNA(VLOOKUP($A273,INDIRECT("'W"&amp;C$1&amp;"'!$A$3:$T$1000"),3,FALSE),0)</f>
        <v>0</v>
      </c>
      <c r="D273" s="17">
        <f ca="1">_xlfn.IFNA(VLOOKUP($A273,INDIRECT("'W"&amp;D$1&amp;"'!$A$3:$T$1000"),3,FALSE),0)</f>
        <v>0</v>
      </c>
      <c r="E273" s="17">
        <f ca="1">_xlfn.IFNA(VLOOKUP($A273,INDIRECT("'W"&amp;E$1&amp;"'!$A$3:$T$1000"),3,FALSE),0)</f>
        <v>1.3</v>
      </c>
      <c r="F273" s="17">
        <f ca="1">_xlfn.IFNA(VLOOKUP($A273,INDIRECT("'W"&amp;F$1&amp;"'!$A$3:$T$1000"),3,FALSE),0)</f>
        <v>0</v>
      </c>
      <c r="G273" s="17">
        <f ca="1">_xlfn.IFNA(VLOOKUP($A273,INDIRECT("'W"&amp;G$1&amp;"'!$A$3:$T$1000"),3,FALSE),0)</f>
        <v>0</v>
      </c>
      <c r="H273" s="17">
        <f ca="1">_xlfn.IFNA(VLOOKUP($A273,INDIRECT("'W"&amp;H$1&amp;"'!$A$3:$T$1000"),3,FALSE),0)</f>
        <v>0</v>
      </c>
      <c r="I273" s="17">
        <f ca="1">_xlfn.IFNA(VLOOKUP($A273,INDIRECT("'W"&amp;I$1&amp;"'!$A$3:$T$1000"),3,FALSE),0)</f>
        <v>0</v>
      </c>
      <c r="J273" s="17">
        <f ca="1">_xlfn.IFNA(VLOOKUP($A273,INDIRECT("'W"&amp;J$1&amp;"'!$A$3:$T$1000"),3,FALSE),0)</f>
        <v>0</v>
      </c>
      <c r="K273" s="17">
        <f ca="1">_xlfn.IFNA(VLOOKUP($A273,INDIRECT("'W"&amp;K$1&amp;"'!$A$3:$T$1000"),3,FALSE),0)</f>
        <v>0</v>
      </c>
      <c r="L273" s="17">
        <f ca="1">_xlfn.IFNA(VLOOKUP($A273,INDIRECT("'W"&amp;L$1&amp;"'!$A$3:$T$1000"),3,FALSE),0)</f>
        <v>0</v>
      </c>
      <c r="M273" s="17">
        <f ca="1">_xlfn.IFNA(VLOOKUP($A273,INDIRECT("'W"&amp;M$1&amp;"'!$A$3:$T$1000"),3,FALSE),0)</f>
        <v>0</v>
      </c>
      <c r="N273" s="17">
        <f ca="1">_xlfn.IFNA(VLOOKUP($A273,INDIRECT("'W"&amp;N$1&amp;"'!$A$3:$T$1000"),3,FALSE),0)</f>
        <v>3.1</v>
      </c>
      <c r="O273" s="17">
        <f ca="1">_xlfn.IFNA(VLOOKUP($A273,INDIRECT("'W"&amp;O$1&amp;"'!$A$3:$T$1000"),3,FALSE),0)</f>
        <v>0</v>
      </c>
      <c r="P273" s="17">
        <f ca="1">_xlfn.IFNA(VLOOKUP($A273,INDIRECT("'W"&amp;P$1&amp;"'!$A$3:$T$1000"),3,FALSE),0)</f>
        <v>0</v>
      </c>
      <c r="Q273" s="17">
        <f ca="1">_xlfn.IFNA(VLOOKUP($A273,INDIRECT("'W"&amp;Q$1&amp;"'!$A$3:$T$1000"),3,FALSE),0)</f>
        <v>0</v>
      </c>
      <c r="R273" s="17">
        <f ca="1">_xlfn.IFNA(VLOOKUP($A273,INDIRECT("'W"&amp;R$1&amp;"'!$A$3:$T$1000"),3,FALSE),0)</f>
        <v>5.4</v>
      </c>
      <c r="S273" s="17">
        <f ca="1">_xlfn.IFNA(VLOOKUP($A273,INDIRECT("'W"&amp;S$1&amp;"'!$A$3:$T$1000"),3,FALSE),0)</f>
        <v>10.6</v>
      </c>
      <c r="T273" s="17">
        <f ca="1">_xlfn.IFNA(VLOOKUP($A273,INDIRECT("'W"&amp;T$1&amp;"'!$A$3:$T$1000"),3,FALSE),0)</f>
        <v>8.6</v>
      </c>
      <c r="U273" s="16">
        <f t="shared" ca="1" si="29"/>
        <v>0</v>
      </c>
      <c r="V273" s="16">
        <f t="shared" ca="1" si="30"/>
        <v>29</v>
      </c>
      <c r="W273" s="16"/>
    </row>
    <row r="274" spans="1:23" x14ac:dyDescent="0.2">
      <c r="A274" s="16" t="s">
        <v>1490</v>
      </c>
      <c r="B274" s="16" t="str">
        <f t="shared" ca="1" si="31"/>
        <v>TE</v>
      </c>
      <c r="C274" s="17">
        <f ca="1">_xlfn.IFNA(VLOOKUP($A274,INDIRECT("'W"&amp;C$1&amp;"'!$A$3:$T$1000"),3,FALSE),0)</f>
        <v>0.79999999999999982</v>
      </c>
      <c r="D274" s="17">
        <f ca="1">_xlfn.IFNA(VLOOKUP($A274,INDIRECT("'W"&amp;D$1&amp;"'!$A$3:$T$1000"),3,FALSE),0)</f>
        <v>0</v>
      </c>
      <c r="E274" s="17">
        <f ca="1">_xlfn.IFNA(VLOOKUP($A274,INDIRECT("'W"&amp;E$1&amp;"'!$A$3:$T$1000"),3,FALSE),0)</f>
        <v>0</v>
      </c>
      <c r="F274" s="17">
        <f ca="1">_xlfn.IFNA(VLOOKUP($A274,INDIRECT("'W"&amp;F$1&amp;"'!$A$3:$T$1000"),3,FALSE),0)</f>
        <v>0</v>
      </c>
      <c r="G274" s="17">
        <f ca="1">_xlfn.IFNA(VLOOKUP($A274,INDIRECT("'W"&amp;G$1&amp;"'!$A$3:$T$1000"),3,FALSE),0)</f>
        <v>0</v>
      </c>
      <c r="H274" s="17">
        <f ca="1">_xlfn.IFNA(VLOOKUP($A274,INDIRECT("'W"&amp;H$1&amp;"'!$A$3:$T$1000"),3,FALSE),0)</f>
        <v>0</v>
      </c>
      <c r="I274" s="17">
        <f ca="1">_xlfn.IFNA(VLOOKUP($A274,INDIRECT("'W"&amp;I$1&amp;"'!$A$3:$T$1000"),3,FALSE),0)</f>
        <v>0</v>
      </c>
      <c r="J274" s="17">
        <f ca="1">_xlfn.IFNA(VLOOKUP($A274,INDIRECT("'W"&amp;J$1&amp;"'!$A$3:$T$1000"),3,FALSE),0)</f>
        <v>0</v>
      </c>
      <c r="K274" s="17">
        <f ca="1">_xlfn.IFNA(VLOOKUP($A274,INDIRECT("'W"&amp;K$1&amp;"'!$A$3:$T$1000"),3,FALSE),0)</f>
        <v>2.4000000000000004</v>
      </c>
      <c r="L274" s="17">
        <f ca="1">_xlfn.IFNA(VLOOKUP($A274,INDIRECT("'W"&amp;L$1&amp;"'!$A$3:$T$1000"),3,FALSE),0)</f>
        <v>13.3</v>
      </c>
      <c r="M274" s="17">
        <f ca="1">_xlfn.IFNA(VLOOKUP($A274,INDIRECT("'W"&amp;M$1&amp;"'!$A$3:$T$1000"),3,FALSE),0)</f>
        <v>2.2999999999999998</v>
      </c>
      <c r="N274" s="17">
        <f ca="1">_xlfn.IFNA(VLOOKUP($A274,INDIRECT("'W"&amp;N$1&amp;"'!$A$3:$T$1000"),3,FALSE),0)</f>
        <v>0</v>
      </c>
      <c r="O274" s="17">
        <f ca="1">_xlfn.IFNA(VLOOKUP($A274,INDIRECT("'W"&amp;O$1&amp;"'!$A$3:$T$1000"),3,FALSE),0)</f>
        <v>4.8000000000000007</v>
      </c>
      <c r="P274" s="17">
        <f ca="1">_xlfn.IFNA(VLOOKUP($A274,INDIRECT("'W"&amp;P$1&amp;"'!$A$3:$T$1000"),3,FALSE),0)</f>
        <v>2.4000000000000004</v>
      </c>
      <c r="Q274" s="17">
        <f ca="1">_xlfn.IFNA(VLOOKUP($A274,INDIRECT("'W"&amp;Q$1&amp;"'!$A$3:$T$1000"),3,FALSE),0)</f>
        <v>1.4</v>
      </c>
      <c r="R274" s="17">
        <f ca="1">_xlfn.IFNA(VLOOKUP($A274,INDIRECT("'W"&amp;R$1&amp;"'!$A$3:$T$1000"),3,FALSE),0)</f>
        <v>0</v>
      </c>
      <c r="S274" s="17">
        <f ca="1">_xlfn.IFNA(VLOOKUP($A274,INDIRECT("'W"&amp;S$1&amp;"'!$A$3:$T$1000"),3,FALSE),0)</f>
        <v>0</v>
      </c>
      <c r="T274" s="17">
        <f ca="1">_xlfn.IFNA(VLOOKUP($A274,INDIRECT("'W"&amp;T$1&amp;"'!$A$3:$T$1000"),3,FALSE),0)</f>
        <v>1.6</v>
      </c>
      <c r="U274" s="16">
        <f t="shared" ca="1" si="29"/>
        <v>0</v>
      </c>
      <c r="V274" s="16">
        <f t="shared" ca="1" si="30"/>
        <v>29</v>
      </c>
      <c r="W274" s="16"/>
    </row>
    <row r="275" spans="1:23" x14ac:dyDescent="0.2">
      <c r="A275" s="16" t="s">
        <v>1491</v>
      </c>
      <c r="B275" s="16" t="str">
        <f t="shared" ca="1" si="31"/>
        <v>TE</v>
      </c>
      <c r="C275" s="17">
        <f ca="1">_xlfn.IFNA(VLOOKUP($A275,INDIRECT("'W"&amp;C$1&amp;"'!$A$3:$T$1000"),3,FALSE),0)</f>
        <v>0.7</v>
      </c>
      <c r="D275" s="17">
        <f ca="1">_xlfn.IFNA(VLOOKUP($A275,INDIRECT("'W"&amp;D$1&amp;"'!$A$3:$T$1000"),3,FALSE),0)</f>
        <v>0</v>
      </c>
      <c r="E275" s="17">
        <f ca="1">_xlfn.IFNA(VLOOKUP($A275,INDIRECT("'W"&amp;E$1&amp;"'!$A$3:$T$1000"),3,FALSE),0)</f>
        <v>5.4</v>
      </c>
      <c r="F275" s="17">
        <f ca="1">_xlfn.IFNA(VLOOKUP($A275,INDIRECT("'W"&amp;F$1&amp;"'!$A$3:$T$1000"),3,FALSE),0)</f>
        <v>2.2999999999999998</v>
      </c>
      <c r="G275" s="17">
        <f ca="1">_xlfn.IFNA(VLOOKUP($A275,INDIRECT("'W"&amp;G$1&amp;"'!$A$3:$T$1000"),3,FALSE),0)</f>
        <v>0</v>
      </c>
      <c r="H275" s="17">
        <f ca="1">_xlfn.IFNA(VLOOKUP($A275,INDIRECT("'W"&amp;H$1&amp;"'!$A$3:$T$1000"),3,FALSE),0)</f>
        <v>0</v>
      </c>
      <c r="I275" s="17">
        <f ca="1">_xlfn.IFNA(VLOOKUP($A275,INDIRECT("'W"&amp;I$1&amp;"'!$A$3:$T$1000"),3,FALSE),0)</f>
        <v>0</v>
      </c>
      <c r="J275" s="17">
        <f ca="1">_xlfn.IFNA(VLOOKUP($A275,INDIRECT("'W"&amp;J$1&amp;"'!$A$3:$T$1000"),3,FALSE),0)</f>
        <v>7.3</v>
      </c>
      <c r="K275" s="17">
        <f ca="1">_xlfn.IFNA(VLOOKUP($A275,INDIRECT("'W"&amp;K$1&amp;"'!$A$3:$T$1000"),3,FALSE),0)</f>
        <v>0.6</v>
      </c>
      <c r="L275" s="17">
        <f ca="1">_xlfn.IFNA(VLOOKUP($A275,INDIRECT("'W"&amp;L$1&amp;"'!$A$3:$T$1000"),3,FALSE),0)</f>
        <v>0</v>
      </c>
      <c r="M275" s="17">
        <f ca="1">_xlfn.IFNA(VLOOKUP($A275,INDIRECT("'W"&amp;M$1&amp;"'!$A$3:$T$1000"),3,FALSE),0)</f>
        <v>7</v>
      </c>
      <c r="N275" s="17">
        <f ca="1">_xlfn.IFNA(VLOOKUP($A275,INDIRECT("'W"&amp;N$1&amp;"'!$A$3:$T$1000"),3,FALSE),0)</f>
        <v>3.4000000000000004</v>
      </c>
      <c r="O275" s="17">
        <f ca="1">_xlfn.IFNA(VLOOKUP($A275,INDIRECT("'W"&amp;O$1&amp;"'!$A$3:$T$1000"),3,FALSE),0)</f>
        <v>1.8</v>
      </c>
      <c r="P275" s="17">
        <f ca="1">_xlfn.IFNA(VLOOKUP($A275,INDIRECT("'W"&amp;P$1&amp;"'!$A$3:$T$1000"),3,FALSE),0)</f>
        <v>0</v>
      </c>
      <c r="Q275" s="17">
        <f ca="1">_xlfn.IFNA(VLOOKUP($A275,INDIRECT("'W"&amp;Q$1&amp;"'!$A$3:$T$1000"),3,FALSE),0)</f>
        <v>0</v>
      </c>
      <c r="R275" s="17">
        <f ca="1">_xlfn.IFNA(VLOOKUP($A275,INDIRECT("'W"&amp;R$1&amp;"'!$A$3:$T$1000"),3,FALSE),0)</f>
        <v>0</v>
      </c>
      <c r="S275" s="17">
        <f ca="1">_xlfn.IFNA(VLOOKUP($A275,INDIRECT("'W"&amp;S$1&amp;"'!$A$3:$T$1000"),3,FALSE),0)</f>
        <v>0</v>
      </c>
      <c r="T275" s="17">
        <f ca="1">_xlfn.IFNA(VLOOKUP($A275,INDIRECT("'W"&amp;T$1&amp;"'!$A$3:$T$1000"),3,FALSE),0)</f>
        <v>0</v>
      </c>
      <c r="U275" s="16">
        <f t="shared" ca="1" si="29"/>
        <v>0</v>
      </c>
      <c r="V275" s="16">
        <f t="shared" ca="1" si="30"/>
        <v>28.500000000000004</v>
      </c>
      <c r="W275" s="16"/>
    </row>
    <row r="276" spans="1:23" x14ac:dyDescent="0.2">
      <c r="A276" s="16" t="s">
        <v>1492</v>
      </c>
      <c r="B276" s="16" t="str">
        <f t="shared" ca="1" si="31"/>
        <v>TE</v>
      </c>
      <c r="C276" s="17">
        <f ca="1">_xlfn.IFNA(VLOOKUP($A276,INDIRECT("'W"&amp;C$1&amp;"'!$A$3:$T$1000"),3,FALSE),0)</f>
        <v>0</v>
      </c>
      <c r="D276" s="17">
        <f ca="1">_xlfn.IFNA(VLOOKUP($A276,INDIRECT("'W"&amp;D$1&amp;"'!$A$3:$T$1000"),3,FALSE),0)</f>
        <v>0</v>
      </c>
      <c r="E276" s="17">
        <f ca="1">_xlfn.IFNA(VLOOKUP($A276,INDIRECT("'W"&amp;E$1&amp;"'!$A$3:$T$1000"),3,FALSE),0)</f>
        <v>0</v>
      </c>
      <c r="F276" s="17">
        <f ca="1">_xlfn.IFNA(VLOOKUP($A276,INDIRECT("'W"&amp;F$1&amp;"'!$A$3:$T$1000"),3,FALSE),0)</f>
        <v>0</v>
      </c>
      <c r="G276" s="17">
        <f ca="1">_xlfn.IFNA(VLOOKUP($A276,INDIRECT("'W"&amp;G$1&amp;"'!$A$3:$T$1000"),3,FALSE),0)</f>
        <v>0</v>
      </c>
      <c r="H276" s="17">
        <f ca="1">_xlfn.IFNA(VLOOKUP($A276,INDIRECT("'W"&amp;H$1&amp;"'!$A$3:$T$1000"),3,FALSE),0)</f>
        <v>1.5</v>
      </c>
      <c r="I276" s="17">
        <f ca="1">_xlfn.IFNA(VLOOKUP($A276,INDIRECT("'W"&amp;I$1&amp;"'!$A$3:$T$1000"),3,FALSE),0)</f>
        <v>3.6</v>
      </c>
      <c r="J276" s="17">
        <f ca="1">_xlfn.IFNA(VLOOKUP($A276,INDIRECT("'W"&amp;J$1&amp;"'!$A$3:$T$1000"),3,FALSE),0)</f>
        <v>0</v>
      </c>
      <c r="K276" s="17">
        <f ca="1">_xlfn.IFNA(VLOOKUP($A276,INDIRECT("'W"&amp;K$1&amp;"'!$A$3:$T$1000"),3,FALSE),0)</f>
        <v>0</v>
      </c>
      <c r="L276" s="17">
        <f ca="1">_xlfn.IFNA(VLOOKUP($A276,INDIRECT("'W"&amp;L$1&amp;"'!$A$3:$T$1000"),3,FALSE),0)</f>
        <v>0</v>
      </c>
      <c r="M276" s="17">
        <f ca="1">_xlfn.IFNA(VLOOKUP($A276,INDIRECT("'W"&amp;M$1&amp;"'!$A$3:$T$1000"),3,FALSE),0)</f>
        <v>0</v>
      </c>
      <c r="N276" s="17">
        <f ca="1">_xlfn.IFNA(VLOOKUP($A276,INDIRECT("'W"&amp;N$1&amp;"'!$A$3:$T$1000"),3,FALSE),0)</f>
        <v>0</v>
      </c>
      <c r="O276" s="17">
        <f ca="1">_xlfn.IFNA(VLOOKUP($A276,INDIRECT("'W"&amp;O$1&amp;"'!$A$3:$T$1000"),3,FALSE),0)</f>
        <v>0.8</v>
      </c>
      <c r="P276" s="17">
        <f ca="1">_xlfn.IFNA(VLOOKUP($A276,INDIRECT("'W"&amp;P$1&amp;"'!$A$3:$T$1000"),3,FALSE),0)</f>
        <v>6.9</v>
      </c>
      <c r="Q276" s="17">
        <f ca="1">_xlfn.IFNA(VLOOKUP($A276,INDIRECT("'W"&amp;Q$1&amp;"'!$A$3:$T$1000"),3,FALSE),0)</f>
        <v>5.5</v>
      </c>
      <c r="R276" s="17">
        <f ca="1">_xlfn.IFNA(VLOOKUP($A276,INDIRECT("'W"&amp;R$1&amp;"'!$A$3:$T$1000"),3,FALSE),0)</f>
        <v>5.2</v>
      </c>
      <c r="S276" s="17">
        <f ca="1">_xlfn.IFNA(VLOOKUP($A276,INDIRECT("'W"&amp;S$1&amp;"'!$A$3:$T$1000"),3,FALSE),0)</f>
        <v>3.3000000000000003</v>
      </c>
      <c r="T276" s="17">
        <f ca="1">_xlfn.IFNA(VLOOKUP($A276,INDIRECT("'W"&amp;T$1&amp;"'!$A$3:$T$1000"),3,FALSE),0)</f>
        <v>0</v>
      </c>
      <c r="U276" s="16">
        <f t="shared" ca="1" si="29"/>
        <v>0</v>
      </c>
      <c r="V276" s="16">
        <f t="shared" ca="1" si="30"/>
        <v>26.8</v>
      </c>
      <c r="W276" s="16"/>
    </row>
    <row r="277" spans="1:23" x14ac:dyDescent="0.2">
      <c r="A277" s="16" t="s">
        <v>1493</v>
      </c>
      <c r="B277" s="16" t="str">
        <f t="shared" ca="1" si="31"/>
        <v>TE</v>
      </c>
      <c r="C277" s="17">
        <f ca="1">_xlfn.IFNA(VLOOKUP($A277,INDIRECT("'W"&amp;C$1&amp;"'!$A$3:$T$1000"),3,FALSE),0)</f>
        <v>0</v>
      </c>
      <c r="D277" s="17">
        <f ca="1">_xlfn.IFNA(VLOOKUP($A277,INDIRECT("'W"&amp;D$1&amp;"'!$A$3:$T$1000"),3,FALSE),0)</f>
        <v>2.2999999999999998</v>
      </c>
      <c r="E277" s="17">
        <f ca="1">_xlfn.IFNA(VLOOKUP($A277,INDIRECT("'W"&amp;E$1&amp;"'!$A$3:$T$1000"),3,FALSE),0)</f>
        <v>0</v>
      </c>
      <c r="F277" s="17">
        <f ca="1">_xlfn.IFNA(VLOOKUP($A277,INDIRECT("'W"&amp;F$1&amp;"'!$A$3:$T$1000"),3,FALSE),0)</f>
        <v>3.2</v>
      </c>
      <c r="G277" s="17">
        <f ca="1">_xlfn.IFNA(VLOOKUP($A277,INDIRECT("'W"&amp;G$1&amp;"'!$A$3:$T$1000"),3,FALSE),0)</f>
        <v>1.6</v>
      </c>
      <c r="H277" s="17">
        <f ca="1">_xlfn.IFNA(VLOOKUP($A277,INDIRECT("'W"&amp;H$1&amp;"'!$A$3:$T$1000"),3,FALSE),0)</f>
        <v>0</v>
      </c>
      <c r="I277" s="17">
        <f ca="1">_xlfn.IFNA(VLOOKUP($A277,INDIRECT("'W"&amp;I$1&amp;"'!$A$3:$T$1000"),3,FALSE),0)</f>
        <v>2</v>
      </c>
      <c r="J277" s="17">
        <f ca="1">_xlfn.IFNA(VLOOKUP($A277,INDIRECT("'W"&amp;J$1&amp;"'!$A$3:$T$1000"),3,FALSE),0)</f>
        <v>2.9000000000000004</v>
      </c>
      <c r="K277" s="17">
        <f ca="1">_xlfn.IFNA(VLOOKUP($A277,INDIRECT("'W"&amp;K$1&amp;"'!$A$3:$T$1000"),3,FALSE),0)</f>
        <v>0</v>
      </c>
      <c r="L277" s="17">
        <f ca="1">_xlfn.IFNA(VLOOKUP($A277,INDIRECT("'W"&amp;L$1&amp;"'!$A$3:$T$1000"),3,FALSE),0)</f>
        <v>0.7</v>
      </c>
      <c r="M277" s="17">
        <f ca="1">_xlfn.IFNA(VLOOKUP($A277,INDIRECT("'W"&amp;M$1&amp;"'!$A$3:$T$1000"),3,FALSE),0)</f>
        <v>2.5</v>
      </c>
      <c r="N277" s="17">
        <f ca="1">_xlfn.IFNA(VLOOKUP($A277,INDIRECT("'W"&amp;N$1&amp;"'!$A$3:$T$1000"),3,FALSE),0)</f>
        <v>10.1</v>
      </c>
      <c r="O277" s="17">
        <f ca="1">_xlfn.IFNA(VLOOKUP($A277,INDIRECT("'W"&amp;O$1&amp;"'!$A$3:$T$1000"),3,FALSE),0)</f>
        <v>0.9</v>
      </c>
      <c r="P277" s="17">
        <f ca="1">_xlfn.IFNA(VLOOKUP($A277,INDIRECT("'W"&amp;P$1&amp;"'!$A$3:$T$1000"),3,FALSE),0)</f>
        <v>0</v>
      </c>
      <c r="Q277" s="17">
        <f ca="1">_xlfn.IFNA(VLOOKUP($A277,INDIRECT("'W"&amp;Q$1&amp;"'!$A$3:$T$1000"),3,FALSE),0)</f>
        <v>0</v>
      </c>
      <c r="R277" s="17">
        <f ca="1">_xlfn.IFNA(VLOOKUP($A277,INDIRECT("'W"&amp;R$1&amp;"'!$A$3:$T$1000"),3,FALSE),0)</f>
        <v>0</v>
      </c>
      <c r="S277" s="17">
        <f ca="1">_xlfn.IFNA(VLOOKUP($A277,INDIRECT("'W"&amp;S$1&amp;"'!$A$3:$T$1000"),3,FALSE),0)</f>
        <v>0.6</v>
      </c>
      <c r="T277" s="17">
        <f ca="1">_xlfn.IFNA(VLOOKUP($A277,INDIRECT("'W"&amp;T$1&amp;"'!$A$3:$T$1000"),3,FALSE),0)</f>
        <v>0</v>
      </c>
      <c r="U277" s="16">
        <f t="shared" ca="1" si="29"/>
        <v>0</v>
      </c>
      <c r="V277" s="16">
        <f t="shared" ca="1" si="30"/>
        <v>26.799999999999997</v>
      </c>
      <c r="W277" s="16"/>
    </row>
    <row r="278" spans="1:23" x14ac:dyDescent="0.2">
      <c r="A278" s="16" t="s">
        <v>1494</v>
      </c>
      <c r="B278" s="16" t="str">
        <f t="shared" ca="1" si="31"/>
        <v>TE</v>
      </c>
      <c r="C278" s="17">
        <f ca="1">_xlfn.IFNA(VLOOKUP($A278,INDIRECT("'W"&amp;C$1&amp;"'!$A$3:$T$1000"),3,FALSE),0)</f>
        <v>0</v>
      </c>
      <c r="D278" s="17">
        <f ca="1">_xlfn.IFNA(VLOOKUP($A278,INDIRECT("'W"&amp;D$1&amp;"'!$A$3:$T$1000"),3,FALSE),0)</f>
        <v>2.7</v>
      </c>
      <c r="E278" s="17">
        <f ca="1">_xlfn.IFNA(VLOOKUP($A278,INDIRECT("'W"&amp;E$1&amp;"'!$A$3:$T$1000"),3,FALSE),0)</f>
        <v>0</v>
      </c>
      <c r="F278" s="17">
        <f ca="1">_xlfn.IFNA(VLOOKUP($A278,INDIRECT("'W"&amp;F$1&amp;"'!$A$3:$T$1000"),3,FALSE),0)</f>
        <v>0</v>
      </c>
      <c r="G278" s="17">
        <f ca="1">_xlfn.IFNA(VLOOKUP($A278,INDIRECT("'W"&amp;G$1&amp;"'!$A$3:$T$1000"),3,FALSE),0)</f>
        <v>10.7</v>
      </c>
      <c r="H278" s="17">
        <f ca="1">_xlfn.IFNA(VLOOKUP($A278,INDIRECT("'W"&amp;H$1&amp;"'!$A$3:$T$1000"),3,FALSE),0)</f>
        <v>6.1000000000000005</v>
      </c>
      <c r="I278" s="17">
        <f ca="1">_xlfn.IFNA(VLOOKUP($A278,INDIRECT("'W"&amp;I$1&amp;"'!$A$3:$T$1000"),3,FALSE),0)</f>
        <v>0</v>
      </c>
      <c r="J278" s="17">
        <f ca="1">_xlfn.IFNA(VLOOKUP($A278,INDIRECT("'W"&amp;J$1&amp;"'!$A$3:$T$1000"),3,FALSE),0)</f>
        <v>0</v>
      </c>
      <c r="K278" s="17">
        <f ca="1">_xlfn.IFNA(VLOOKUP($A278,INDIRECT("'W"&amp;K$1&amp;"'!$A$3:$T$1000"),3,FALSE),0)</f>
        <v>0</v>
      </c>
      <c r="L278" s="17">
        <f ca="1">_xlfn.IFNA(VLOOKUP($A278,INDIRECT("'W"&amp;L$1&amp;"'!$A$3:$T$1000"),3,FALSE),0)</f>
        <v>0</v>
      </c>
      <c r="M278" s="17">
        <f ca="1">_xlfn.IFNA(VLOOKUP($A278,INDIRECT("'W"&amp;M$1&amp;"'!$A$3:$T$1000"),3,FALSE),0)</f>
        <v>2.7</v>
      </c>
      <c r="N278" s="17">
        <f ca="1">_xlfn.IFNA(VLOOKUP($A278,INDIRECT("'W"&amp;N$1&amp;"'!$A$3:$T$1000"),3,FALSE),0)</f>
        <v>0</v>
      </c>
      <c r="O278" s="17">
        <f ca="1">_xlfn.IFNA(VLOOKUP($A278,INDIRECT("'W"&amp;O$1&amp;"'!$A$3:$T$1000"),3,FALSE),0)</f>
        <v>2.5</v>
      </c>
      <c r="P278" s="17">
        <f ca="1">_xlfn.IFNA(VLOOKUP($A278,INDIRECT("'W"&amp;P$1&amp;"'!$A$3:$T$1000"),3,FALSE),0)</f>
        <v>0</v>
      </c>
      <c r="Q278" s="17">
        <f ca="1">_xlfn.IFNA(VLOOKUP($A278,INDIRECT("'W"&amp;Q$1&amp;"'!$A$3:$T$1000"),3,FALSE),0)</f>
        <v>0</v>
      </c>
      <c r="R278" s="17">
        <f ca="1">_xlfn.IFNA(VLOOKUP($A278,INDIRECT("'W"&amp;R$1&amp;"'!$A$3:$T$1000"),3,FALSE),0)</f>
        <v>2</v>
      </c>
      <c r="S278" s="17">
        <f ca="1">_xlfn.IFNA(VLOOKUP($A278,INDIRECT("'W"&amp;S$1&amp;"'!$A$3:$T$1000"),3,FALSE),0)</f>
        <v>0</v>
      </c>
      <c r="T278" s="17">
        <f ca="1">_xlfn.IFNA(VLOOKUP($A278,INDIRECT("'W"&amp;T$1&amp;"'!$A$3:$T$1000"),3,FALSE),0)</f>
        <v>0</v>
      </c>
      <c r="U278" s="16">
        <f t="shared" ca="1" si="29"/>
        <v>0</v>
      </c>
      <c r="V278" s="16">
        <f t="shared" ca="1" si="30"/>
        <v>26.7</v>
      </c>
      <c r="W278" s="16"/>
    </row>
    <row r="279" spans="1:23" x14ac:dyDescent="0.2">
      <c r="A279" s="16" t="s">
        <v>1495</v>
      </c>
      <c r="B279" s="16" t="str">
        <f t="shared" ca="1" si="31"/>
        <v>TE</v>
      </c>
      <c r="C279" s="17">
        <f ca="1">_xlfn.IFNA(VLOOKUP($A279,INDIRECT("'W"&amp;C$1&amp;"'!$A$3:$T$1000"),3,FALSE),0)</f>
        <v>0</v>
      </c>
      <c r="D279" s="17">
        <f ca="1">_xlfn.IFNA(VLOOKUP($A279,INDIRECT("'W"&amp;D$1&amp;"'!$A$3:$T$1000"),3,FALSE),0)</f>
        <v>4.3000000000000007</v>
      </c>
      <c r="E279" s="17">
        <f ca="1">_xlfn.IFNA(VLOOKUP($A279,INDIRECT("'W"&amp;E$1&amp;"'!$A$3:$T$1000"),3,FALSE),0)</f>
        <v>0</v>
      </c>
      <c r="F279" s="17">
        <f ca="1">_xlfn.IFNA(VLOOKUP($A279,INDIRECT("'W"&amp;F$1&amp;"'!$A$3:$T$1000"),3,FALSE),0)</f>
        <v>0.5</v>
      </c>
      <c r="G279" s="17">
        <f ca="1">_xlfn.IFNA(VLOOKUP($A279,INDIRECT("'W"&amp;G$1&amp;"'!$A$3:$T$1000"),3,FALSE),0)</f>
        <v>0</v>
      </c>
      <c r="H279" s="17">
        <f ca="1">_xlfn.IFNA(VLOOKUP($A279,INDIRECT("'W"&amp;H$1&amp;"'!$A$3:$T$1000"),3,FALSE),0)</f>
        <v>0</v>
      </c>
      <c r="I279" s="17">
        <f ca="1">_xlfn.IFNA(VLOOKUP($A279,INDIRECT("'W"&amp;I$1&amp;"'!$A$3:$T$1000"),3,FALSE),0)</f>
        <v>0</v>
      </c>
      <c r="J279" s="17">
        <f ca="1">_xlfn.IFNA(VLOOKUP($A279,INDIRECT("'W"&amp;J$1&amp;"'!$A$3:$T$1000"),3,FALSE),0)</f>
        <v>0</v>
      </c>
      <c r="K279" s="17">
        <f ca="1">_xlfn.IFNA(VLOOKUP($A279,INDIRECT("'W"&amp;K$1&amp;"'!$A$3:$T$1000"),3,FALSE),0)</f>
        <v>9.4</v>
      </c>
      <c r="L279" s="17">
        <f ca="1">_xlfn.IFNA(VLOOKUP($A279,INDIRECT("'W"&amp;L$1&amp;"'!$A$3:$T$1000"),3,FALSE),0)</f>
        <v>0</v>
      </c>
      <c r="M279" s="17">
        <f ca="1">_xlfn.IFNA(VLOOKUP($A279,INDIRECT("'W"&amp;M$1&amp;"'!$A$3:$T$1000"),3,FALSE),0)</f>
        <v>1</v>
      </c>
      <c r="N279" s="17">
        <f ca="1">_xlfn.IFNA(VLOOKUP($A279,INDIRECT("'W"&amp;N$1&amp;"'!$A$3:$T$1000"),3,FALSE),0)</f>
        <v>0</v>
      </c>
      <c r="O279" s="17">
        <f ca="1">_xlfn.IFNA(VLOOKUP($A279,INDIRECT("'W"&amp;O$1&amp;"'!$A$3:$T$1000"),3,FALSE),0)</f>
        <v>1.8</v>
      </c>
      <c r="P279" s="17">
        <f ca="1">_xlfn.IFNA(VLOOKUP($A279,INDIRECT("'W"&amp;P$1&amp;"'!$A$3:$T$1000"),3,FALSE),0)</f>
        <v>2.2999999999999998</v>
      </c>
      <c r="Q279" s="17">
        <f ca="1">_xlfn.IFNA(VLOOKUP($A279,INDIRECT("'W"&amp;Q$1&amp;"'!$A$3:$T$1000"),3,FALSE),0)</f>
        <v>1.3</v>
      </c>
      <c r="R279" s="17">
        <f ca="1">_xlfn.IFNA(VLOOKUP($A279,INDIRECT("'W"&amp;R$1&amp;"'!$A$3:$T$1000"),3,FALSE),0)</f>
        <v>1.7000000000000002</v>
      </c>
      <c r="S279" s="17">
        <f ca="1">_xlfn.IFNA(VLOOKUP($A279,INDIRECT("'W"&amp;S$1&amp;"'!$A$3:$T$1000"),3,FALSE),0)</f>
        <v>0.8</v>
      </c>
      <c r="T279" s="17">
        <f ca="1">_xlfn.IFNA(VLOOKUP($A279,INDIRECT("'W"&amp;T$1&amp;"'!$A$3:$T$1000"),3,FALSE),0)</f>
        <v>3.4000000000000004</v>
      </c>
      <c r="U279" s="16">
        <f t="shared" ca="1" si="29"/>
        <v>0</v>
      </c>
      <c r="V279" s="16">
        <f t="shared" ca="1" si="30"/>
        <v>26.5</v>
      </c>
      <c r="W279" s="16"/>
    </row>
    <row r="280" spans="1:23" x14ac:dyDescent="0.2">
      <c r="A280" s="16" t="s">
        <v>1496</v>
      </c>
      <c r="B280" s="16" t="str">
        <f t="shared" ca="1" si="31"/>
        <v>TE</v>
      </c>
      <c r="C280" s="17">
        <f ca="1">_xlfn.IFNA(VLOOKUP($A280,INDIRECT("'W"&amp;C$1&amp;"'!$A$3:$T$1000"),3,FALSE),0)</f>
        <v>1.3</v>
      </c>
      <c r="D280" s="17">
        <f ca="1">_xlfn.IFNA(VLOOKUP($A280,INDIRECT("'W"&amp;D$1&amp;"'!$A$3:$T$1000"),3,FALSE),0)</f>
        <v>1.6</v>
      </c>
      <c r="E280" s="17">
        <f ca="1">_xlfn.IFNA(VLOOKUP($A280,INDIRECT("'W"&amp;E$1&amp;"'!$A$3:$T$1000"),3,FALSE),0)</f>
        <v>1.2000000000000002</v>
      </c>
      <c r="F280" s="17">
        <f ca="1">_xlfn.IFNA(VLOOKUP($A280,INDIRECT("'W"&amp;F$1&amp;"'!$A$3:$T$1000"),3,FALSE),0)</f>
        <v>0</v>
      </c>
      <c r="G280" s="17">
        <f ca="1">_xlfn.IFNA(VLOOKUP($A280,INDIRECT("'W"&amp;G$1&amp;"'!$A$3:$T$1000"),3,FALSE),0)</f>
        <v>0</v>
      </c>
      <c r="H280" s="17">
        <f ca="1">_xlfn.IFNA(VLOOKUP($A280,INDIRECT("'W"&amp;H$1&amp;"'!$A$3:$T$1000"),3,FALSE),0)</f>
        <v>0</v>
      </c>
      <c r="I280" s="17">
        <f ca="1">_xlfn.IFNA(VLOOKUP($A280,INDIRECT("'W"&amp;I$1&amp;"'!$A$3:$T$1000"),3,FALSE),0)</f>
        <v>0</v>
      </c>
      <c r="J280" s="17">
        <f ca="1">_xlfn.IFNA(VLOOKUP($A280,INDIRECT("'W"&amp;J$1&amp;"'!$A$3:$T$1000"),3,FALSE),0)</f>
        <v>0</v>
      </c>
      <c r="K280" s="17">
        <f ca="1">_xlfn.IFNA(VLOOKUP($A280,INDIRECT("'W"&amp;K$1&amp;"'!$A$3:$T$1000"),3,FALSE),0)</f>
        <v>0</v>
      </c>
      <c r="L280" s="17">
        <f ca="1">_xlfn.IFNA(VLOOKUP($A280,INDIRECT("'W"&amp;L$1&amp;"'!$A$3:$T$1000"),3,FALSE),0)</f>
        <v>0</v>
      </c>
      <c r="M280" s="17">
        <f ca="1">_xlfn.IFNA(VLOOKUP($A280,INDIRECT("'W"&amp;M$1&amp;"'!$A$3:$T$1000"),3,FALSE),0)</f>
        <v>1</v>
      </c>
      <c r="N280" s="17">
        <f ca="1">_xlfn.IFNA(VLOOKUP($A280,INDIRECT("'W"&amp;N$1&amp;"'!$A$3:$T$1000"),3,FALSE),0)</f>
        <v>2.1</v>
      </c>
      <c r="O280" s="17">
        <f ca="1">_xlfn.IFNA(VLOOKUP($A280,INDIRECT("'W"&amp;O$1&amp;"'!$A$3:$T$1000"),3,FALSE),0)</f>
        <v>1</v>
      </c>
      <c r="P280" s="17">
        <f ca="1">_xlfn.IFNA(VLOOKUP($A280,INDIRECT("'W"&amp;P$1&amp;"'!$A$3:$T$1000"),3,FALSE),0)</f>
        <v>10.3</v>
      </c>
      <c r="Q280" s="17">
        <f ca="1">_xlfn.IFNA(VLOOKUP($A280,INDIRECT("'W"&amp;Q$1&amp;"'!$A$3:$T$1000"),3,FALSE),0)</f>
        <v>1.6</v>
      </c>
      <c r="R280" s="17">
        <f ca="1">_xlfn.IFNA(VLOOKUP($A280,INDIRECT("'W"&amp;R$1&amp;"'!$A$3:$T$1000"),3,FALSE),0)</f>
        <v>0</v>
      </c>
      <c r="S280" s="17">
        <f ca="1">_xlfn.IFNA(VLOOKUP($A280,INDIRECT("'W"&amp;S$1&amp;"'!$A$3:$T$1000"),3,FALSE),0)</f>
        <v>1.9000000000000001</v>
      </c>
      <c r="T280" s="17">
        <f ca="1">_xlfn.IFNA(VLOOKUP($A280,INDIRECT("'W"&amp;T$1&amp;"'!$A$3:$T$1000"),3,FALSE),0)</f>
        <v>4.0999999999999996</v>
      </c>
      <c r="U280" s="16">
        <f t="shared" ca="1" si="29"/>
        <v>0</v>
      </c>
      <c r="V280" s="16">
        <f t="shared" ca="1" si="30"/>
        <v>26.1</v>
      </c>
      <c r="W280" s="16"/>
    </row>
    <row r="281" spans="1:23" x14ac:dyDescent="0.2">
      <c r="A281" s="16" t="s">
        <v>1497</v>
      </c>
      <c r="B281" s="16" t="str">
        <f t="shared" ca="1" si="31"/>
        <v>TE</v>
      </c>
      <c r="C281" s="17">
        <f ca="1">_xlfn.IFNA(VLOOKUP($A281,INDIRECT("'W"&amp;C$1&amp;"'!$A$3:$T$1000"),3,FALSE),0)</f>
        <v>0</v>
      </c>
      <c r="D281" s="17">
        <f ca="1">_xlfn.IFNA(VLOOKUP($A281,INDIRECT("'W"&amp;D$1&amp;"'!$A$3:$T$1000"),3,FALSE),0)</f>
        <v>5.2</v>
      </c>
      <c r="E281" s="17">
        <f ca="1">_xlfn.IFNA(VLOOKUP($A281,INDIRECT("'W"&amp;E$1&amp;"'!$A$3:$T$1000"),3,FALSE),0)</f>
        <v>4.2</v>
      </c>
      <c r="F281" s="17">
        <f ca="1">_xlfn.IFNA(VLOOKUP($A281,INDIRECT("'W"&amp;F$1&amp;"'!$A$3:$T$1000"),3,FALSE),0)</f>
        <v>4.8000000000000007</v>
      </c>
      <c r="G281" s="17">
        <f ca="1">_xlfn.IFNA(VLOOKUP($A281,INDIRECT("'W"&amp;G$1&amp;"'!$A$3:$T$1000"),3,FALSE),0)</f>
        <v>2</v>
      </c>
      <c r="H281" s="17">
        <f ca="1">_xlfn.IFNA(VLOOKUP($A281,INDIRECT("'W"&amp;H$1&amp;"'!$A$3:$T$1000"),3,FALSE),0)</f>
        <v>2</v>
      </c>
      <c r="I281" s="17">
        <f ca="1">_xlfn.IFNA(VLOOKUP($A281,INDIRECT("'W"&amp;I$1&amp;"'!$A$3:$T$1000"),3,FALSE),0)</f>
        <v>0</v>
      </c>
      <c r="J281" s="17">
        <f ca="1">_xlfn.IFNA(VLOOKUP($A281,INDIRECT("'W"&amp;J$1&amp;"'!$A$3:$T$1000"),3,FALSE),0)</f>
        <v>4.2</v>
      </c>
      <c r="K281" s="17">
        <f ca="1">_xlfn.IFNA(VLOOKUP($A281,INDIRECT("'W"&amp;K$1&amp;"'!$A$3:$T$1000"),3,FALSE),0)</f>
        <v>3.4000000000000004</v>
      </c>
      <c r="L281" s="17">
        <f ca="1">_xlfn.IFNA(VLOOKUP($A281,INDIRECT("'W"&amp;L$1&amp;"'!$A$3:$T$1000"),3,FALSE),0)</f>
        <v>0</v>
      </c>
      <c r="M281" s="17">
        <f ca="1">_xlfn.IFNA(VLOOKUP($A281,INDIRECT("'W"&amp;M$1&amp;"'!$A$3:$T$1000"),3,FALSE),0)</f>
        <v>0</v>
      </c>
      <c r="N281" s="17">
        <f ca="1">_xlfn.IFNA(VLOOKUP($A281,INDIRECT("'W"&amp;N$1&amp;"'!$A$3:$T$1000"),3,FALSE),0)</f>
        <v>0</v>
      </c>
      <c r="O281" s="17">
        <f ca="1">_xlfn.IFNA(VLOOKUP($A281,INDIRECT("'W"&amp;O$1&amp;"'!$A$3:$T$1000"),3,FALSE),0)</f>
        <v>0</v>
      </c>
      <c r="P281" s="17">
        <f ca="1">_xlfn.IFNA(VLOOKUP($A281,INDIRECT("'W"&amp;P$1&amp;"'!$A$3:$T$1000"),3,FALSE),0)</f>
        <v>0</v>
      </c>
      <c r="Q281" s="17">
        <f ca="1">_xlfn.IFNA(VLOOKUP($A281,INDIRECT("'W"&amp;Q$1&amp;"'!$A$3:$T$1000"),3,FALSE),0)</f>
        <v>0</v>
      </c>
      <c r="R281" s="17">
        <f ca="1">_xlfn.IFNA(VLOOKUP($A281,INDIRECT("'W"&amp;R$1&amp;"'!$A$3:$T$1000"),3,FALSE),0)</f>
        <v>0</v>
      </c>
      <c r="S281" s="17">
        <f ca="1">_xlfn.IFNA(VLOOKUP($A281,INDIRECT("'W"&amp;S$1&amp;"'!$A$3:$T$1000"),3,FALSE),0)</f>
        <v>0</v>
      </c>
      <c r="T281" s="17">
        <f ca="1">_xlfn.IFNA(VLOOKUP($A281,INDIRECT("'W"&amp;T$1&amp;"'!$A$3:$T$1000"),3,FALSE),0)</f>
        <v>0</v>
      </c>
      <c r="U281" s="16">
        <f t="shared" ca="1" si="29"/>
        <v>0</v>
      </c>
      <c r="V281" s="16">
        <f t="shared" ca="1" si="30"/>
        <v>25.800000000000004</v>
      </c>
      <c r="W281" s="16"/>
    </row>
    <row r="282" spans="1:23" x14ac:dyDescent="0.2">
      <c r="A282" s="16" t="s">
        <v>1498</v>
      </c>
      <c r="B282" s="16" t="str">
        <f t="shared" ca="1" si="31"/>
        <v>TE</v>
      </c>
      <c r="C282" s="17">
        <f ca="1">_xlfn.IFNA(VLOOKUP($A282,INDIRECT("'W"&amp;C$1&amp;"'!$A$3:$T$1000"),3,FALSE),0)</f>
        <v>0</v>
      </c>
      <c r="D282" s="17">
        <f ca="1">_xlfn.IFNA(VLOOKUP($A282,INDIRECT("'W"&amp;D$1&amp;"'!$A$3:$T$1000"),3,FALSE),0)</f>
        <v>1.4</v>
      </c>
      <c r="E282" s="17">
        <f ca="1">_xlfn.IFNA(VLOOKUP($A282,INDIRECT("'W"&amp;E$1&amp;"'!$A$3:$T$1000"),3,FALSE),0)</f>
        <v>4.5</v>
      </c>
      <c r="F282" s="17">
        <f ca="1">_xlfn.IFNA(VLOOKUP($A282,INDIRECT("'W"&amp;F$1&amp;"'!$A$3:$T$1000"),3,FALSE),0)</f>
        <v>0</v>
      </c>
      <c r="G282" s="17">
        <f ca="1">_xlfn.IFNA(VLOOKUP($A282,INDIRECT("'W"&amp;G$1&amp;"'!$A$3:$T$1000"),3,FALSE),0)</f>
        <v>0</v>
      </c>
      <c r="H282" s="17">
        <f ca="1">_xlfn.IFNA(VLOOKUP($A282,INDIRECT("'W"&amp;H$1&amp;"'!$A$3:$T$1000"),3,FALSE),0)</f>
        <v>0</v>
      </c>
      <c r="I282" s="17">
        <f ca="1">_xlfn.IFNA(VLOOKUP($A282,INDIRECT("'W"&amp;I$1&amp;"'!$A$3:$T$1000"),3,FALSE),0)</f>
        <v>0</v>
      </c>
      <c r="J282" s="17">
        <f ca="1">_xlfn.IFNA(VLOOKUP($A282,INDIRECT("'W"&amp;J$1&amp;"'!$A$3:$T$1000"),3,FALSE),0)</f>
        <v>0.9</v>
      </c>
      <c r="K282" s="17">
        <f ca="1">_xlfn.IFNA(VLOOKUP($A282,INDIRECT("'W"&amp;K$1&amp;"'!$A$3:$T$1000"),3,FALSE),0)</f>
        <v>2.7</v>
      </c>
      <c r="L282" s="17">
        <f ca="1">_xlfn.IFNA(VLOOKUP($A282,INDIRECT("'W"&amp;L$1&amp;"'!$A$3:$T$1000"),3,FALSE),0)</f>
        <v>2.5</v>
      </c>
      <c r="M282" s="17">
        <f ca="1">_xlfn.IFNA(VLOOKUP($A282,INDIRECT("'W"&amp;M$1&amp;"'!$A$3:$T$1000"),3,FALSE),0)</f>
        <v>0.9</v>
      </c>
      <c r="N282" s="17">
        <f ca="1">_xlfn.IFNA(VLOOKUP($A282,INDIRECT("'W"&amp;N$1&amp;"'!$A$3:$T$1000"),3,FALSE),0)</f>
        <v>0</v>
      </c>
      <c r="O282" s="17">
        <f ca="1">_xlfn.IFNA(VLOOKUP($A282,INDIRECT("'W"&amp;O$1&amp;"'!$A$3:$T$1000"),3,FALSE),0)</f>
        <v>0</v>
      </c>
      <c r="P282" s="17">
        <f ca="1">_xlfn.IFNA(VLOOKUP($A282,INDIRECT("'W"&amp;P$1&amp;"'!$A$3:$T$1000"),3,FALSE),0)</f>
        <v>0</v>
      </c>
      <c r="Q282" s="17">
        <f ca="1">_xlfn.IFNA(VLOOKUP($A282,INDIRECT("'W"&amp;Q$1&amp;"'!$A$3:$T$1000"),3,FALSE),0)</f>
        <v>6.2</v>
      </c>
      <c r="R282" s="17">
        <f ca="1">_xlfn.IFNA(VLOOKUP($A282,INDIRECT("'W"&amp;R$1&amp;"'!$A$3:$T$1000"),3,FALSE),0)</f>
        <v>0</v>
      </c>
      <c r="S282" s="17">
        <f ca="1">_xlfn.IFNA(VLOOKUP($A282,INDIRECT("'W"&amp;S$1&amp;"'!$A$3:$T$1000"),3,FALSE),0)</f>
        <v>4.9000000000000004</v>
      </c>
      <c r="T282" s="17">
        <f ca="1">_xlfn.IFNA(VLOOKUP($A282,INDIRECT("'W"&amp;T$1&amp;"'!$A$3:$T$1000"),3,FALSE),0)</f>
        <v>1.2000000000000002</v>
      </c>
      <c r="U282" s="16">
        <f t="shared" ca="1" si="29"/>
        <v>0</v>
      </c>
      <c r="V282" s="16">
        <f t="shared" ca="1" si="30"/>
        <v>25.2</v>
      </c>
      <c r="W282" s="16"/>
    </row>
    <row r="283" spans="1:23" x14ac:dyDescent="0.2">
      <c r="A283" s="16" t="s">
        <v>1499</v>
      </c>
      <c r="B283" s="16" t="str">
        <f t="shared" ca="1" si="31"/>
        <v>TE</v>
      </c>
      <c r="C283" s="17">
        <f ca="1">_xlfn.IFNA(VLOOKUP($A283,INDIRECT("'W"&amp;C$1&amp;"'!$A$3:$T$1000"),3,FALSE),0)</f>
        <v>0</v>
      </c>
      <c r="D283" s="17">
        <f ca="1">_xlfn.IFNA(VLOOKUP($A283,INDIRECT("'W"&amp;D$1&amp;"'!$A$3:$T$1000"),3,FALSE),0)</f>
        <v>0</v>
      </c>
      <c r="E283" s="17">
        <f ca="1">_xlfn.IFNA(VLOOKUP($A283,INDIRECT("'W"&amp;E$1&amp;"'!$A$3:$T$1000"),3,FALSE),0)</f>
        <v>0</v>
      </c>
      <c r="F283" s="17">
        <f ca="1">_xlfn.IFNA(VLOOKUP($A283,INDIRECT("'W"&amp;F$1&amp;"'!$A$3:$T$1000"),3,FALSE),0)</f>
        <v>0</v>
      </c>
      <c r="G283" s="17">
        <f ca="1">_xlfn.IFNA(VLOOKUP($A283,INDIRECT("'W"&amp;G$1&amp;"'!$A$3:$T$1000"),3,FALSE),0)</f>
        <v>1</v>
      </c>
      <c r="H283" s="17">
        <f ca="1">_xlfn.IFNA(VLOOKUP($A283,INDIRECT("'W"&amp;H$1&amp;"'!$A$3:$T$1000"),3,FALSE),0)</f>
        <v>2.1</v>
      </c>
      <c r="I283" s="17">
        <f ca="1">_xlfn.IFNA(VLOOKUP($A283,INDIRECT("'W"&amp;I$1&amp;"'!$A$3:$T$1000"),3,FALSE),0)</f>
        <v>5.6000000000000005</v>
      </c>
      <c r="J283" s="17">
        <f ca="1">_xlfn.IFNA(VLOOKUP($A283,INDIRECT("'W"&amp;J$1&amp;"'!$A$3:$T$1000"),3,FALSE),0)</f>
        <v>2.8</v>
      </c>
      <c r="K283" s="17">
        <f ca="1">_xlfn.IFNA(VLOOKUP($A283,INDIRECT("'W"&amp;K$1&amp;"'!$A$3:$T$1000"),3,FALSE),0)</f>
        <v>0</v>
      </c>
      <c r="L283" s="17">
        <f ca="1">_xlfn.IFNA(VLOOKUP($A283,INDIRECT("'W"&amp;L$1&amp;"'!$A$3:$T$1000"),3,FALSE),0)</f>
        <v>3.1</v>
      </c>
      <c r="M283" s="17">
        <f ca="1">_xlfn.IFNA(VLOOKUP($A283,INDIRECT("'W"&amp;M$1&amp;"'!$A$3:$T$1000"),3,FALSE),0)</f>
        <v>0</v>
      </c>
      <c r="N283" s="17">
        <f ca="1">_xlfn.IFNA(VLOOKUP($A283,INDIRECT("'W"&amp;N$1&amp;"'!$A$3:$T$1000"),3,FALSE),0)</f>
        <v>0</v>
      </c>
      <c r="O283" s="17">
        <f ca="1">_xlfn.IFNA(VLOOKUP($A283,INDIRECT("'W"&amp;O$1&amp;"'!$A$3:$T$1000"),3,FALSE),0)</f>
        <v>3.9000000000000004</v>
      </c>
      <c r="P283" s="17">
        <f ca="1">_xlfn.IFNA(VLOOKUP($A283,INDIRECT("'W"&amp;P$1&amp;"'!$A$3:$T$1000"),3,FALSE),0)</f>
        <v>0</v>
      </c>
      <c r="Q283" s="17">
        <f ca="1">_xlfn.IFNA(VLOOKUP($A283,INDIRECT("'W"&amp;Q$1&amp;"'!$A$3:$T$1000"),3,FALSE),0)</f>
        <v>1.8</v>
      </c>
      <c r="R283" s="17">
        <f ca="1">_xlfn.IFNA(VLOOKUP($A283,INDIRECT("'W"&amp;R$1&amp;"'!$A$3:$T$1000"),3,FALSE),0)</f>
        <v>3.6</v>
      </c>
      <c r="S283" s="17">
        <f ca="1">_xlfn.IFNA(VLOOKUP($A283,INDIRECT("'W"&amp;S$1&amp;"'!$A$3:$T$1000"),3,FALSE),0)</f>
        <v>0.8</v>
      </c>
      <c r="T283" s="17">
        <f ca="1">_xlfn.IFNA(VLOOKUP($A283,INDIRECT("'W"&amp;T$1&amp;"'!$A$3:$T$1000"),3,FALSE),0)</f>
        <v>0</v>
      </c>
      <c r="U283" s="16">
        <f t="shared" ca="1" si="29"/>
        <v>0</v>
      </c>
      <c r="V283" s="16">
        <f t="shared" ca="1" si="30"/>
        <v>24.700000000000003</v>
      </c>
      <c r="W283" s="16"/>
    </row>
    <row r="284" spans="1:23" x14ac:dyDescent="0.2">
      <c r="A284" s="16" t="s">
        <v>1500</v>
      </c>
      <c r="B284" s="16" t="str">
        <f t="shared" ca="1" si="31"/>
        <v>TE</v>
      </c>
      <c r="C284" s="17">
        <f ca="1">_xlfn.IFNA(VLOOKUP($A284,INDIRECT("'W"&amp;C$1&amp;"'!$A$3:$T$1000"),3,FALSE),0)</f>
        <v>0</v>
      </c>
      <c r="D284" s="17">
        <f ca="1">_xlfn.IFNA(VLOOKUP($A284,INDIRECT("'W"&amp;D$1&amp;"'!$A$3:$T$1000"),3,FALSE),0)</f>
        <v>0.9</v>
      </c>
      <c r="E284" s="17">
        <f ca="1">_xlfn.IFNA(VLOOKUP($A284,INDIRECT("'W"&amp;E$1&amp;"'!$A$3:$T$1000"),3,FALSE),0)</f>
        <v>3.5</v>
      </c>
      <c r="F284" s="17">
        <f ca="1">_xlfn.IFNA(VLOOKUP($A284,INDIRECT("'W"&amp;F$1&amp;"'!$A$3:$T$1000"),3,FALSE),0)</f>
        <v>0</v>
      </c>
      <c r="G284" s="17">
        <f ca="1">_xlfn.IFNA(VLOOKUP($A284,INDIRECT("'W"&amp;G$1&amp;"'!$A$3:$T$1000"),3,FALSE),0)</f>
        <v>14.1</v>
      </c>
      <c r="H284" s="17">
        <f ca="1">_xlfn.IFNA(VLOOKUP($A284,INDIRECT("'W"&amp;H$1&amp;"'!$A$3:$T$1000"),3,FALSE),0)</f>
        <v>0</v>
      </c>
      <c r="I284" s="17">
        <f ca="1">_xlfn.IFNA(VLOOKUP($A284,INDIRECT("'W"&amp;I$1&amp;"'!$A$3:$T$1000"),3,FALSE),0)</f>
        <v>1.9000000000000001</v>
      </c>
      <c r="J284" s="17">
        <f ca="1">_xlfn.IFNA(VLOOKUP($A284,INDIRECT("'W"&amp;J$1&amp;"'!$A$3:$T$1000"),3,FALSE),0)</f>
        <v>1.4</v>
      </c>
      <c r="K284" s="17">
        <f ca="1">_xlfn.IFNA(VLOOKUP($A284,INDIRECT("'W"&amp;K$1&amp;"'!$A$3:$T$1000"),3,FALSE),0)</f>
        <v>0</v>
      </c>
      <c r="L284" s="17">
        <f ca="1">_xlfn.IFNA(VLOOKUP($A284,INDIRECT("'W"&amp;L$1&amp;"'!$A$3:$T$1000"),3,FALSE),0)</f>
        <v>0.9</v>
      </c>
      <c r="M284" s="17">
        <f ca="1">_xlfn.IFNA(VLOOKUP($A284,INDIRECT("'W"&amp;M$1&amp;"'!$A$3:$T$1000"),3,FALSE),0)</f>
        <v>0</v>
      </c>
      <c r="N284" s="17">
        <f ca="1">_xlfn.IFNA(VLOOKUP($A284,INDIRECT("'W"&amp;N$1&amp;"'!$A$3:$T$1000"),3,FALSE),0)</f>
        <v>1.1000000000000001</v>
      </c>
      <c r="O284" s="17">
        <f ca="1">_xlfn.IFNA(VLOOKUP($A284,INDIRECT("'W"&amp;O$1&amp;"'!$A$3:$T$1000"),3,FALSE),0)</f>
        <v>0</v>
      </c>
      <c r="P284" s="17">
        <f ca="1">_xlfn.IFNA(VLOOKUP($A284,INDIRECT("'W"&amp;P$1&amp;"'!$A$3:$T$1000"),3,FALSE),0)</f>
        <v>0</v>
      </c>
      <c r="Q284" s="17">
        <f ca="1">_xlfn.IFNA(VLOOKUP($A284,INDIRECT("'W"&amp;Q$1&amp;"'!$A$3:$T$1000"),3,FALSE),0)</f>
        <v>0</v>
      </c>
      <c r="R284" s="17">
        <f ca="1">_xlfn.IFNA(VLOOKUP($A284,INDIRECT("'W"&amp;R$1&amp;"'!$A$3:$T$1000"),3,FALSE),0)</f>
        <v>0</v>
      </c>
      <c r="S284" s="17">
        <f ca="1">_xlfn.IFNA(VLOOKUP($A284,INDIRECT("'W"&amp;S$1&amp;"'!$A$3:$T$1000"),3,FALSE),0)</f>
        <v>0</v>
      </c>
      <c r="T284" s="17">
        <f ca="1">_xlfn.IFNA(VLOOKUP($A284,INDIRECT("'W"&amp;T$1&amp;"'!$A$3:$T$1000"),3,FALSE),0)</f>
        <v>0</v>
      </c>
      <c r="U284" s="16">
        <f t="shared" ca="1" si="29"/>
        <v>0</v>
      </c>
      <c r="V284" s="16">
        <f t="shared" ca="1" si="30"/>
        <v>23.799999999999997</v>
      </c>
      <c r="W284" s="16"/>
    </row>
    <row r="285" spans="1:23" x14ac:dyDescent="0.2">
      <c r="A285" s="16" t="s">
        <v>1501</v>
      </c>
      <c r="B285" s="16" t="str">
        <f t="shared" ca="1" si="31"/>
        <v>TE</v>
      </c>
      <c r="C285" s="17">
        <f ca="1">_xlfn.IFNA(VLOOKUP($A285,INDIRECT("'W"&amp;C$1&amp;"'!$A$3:$T$1000"),3,FALSE),0)</f>
        <v>0</v>
      </c>
      <c r="D285" s="17">
        <f ca="1">_xlfn.IFNA(VLOOKUP($A285,INDIRECT("'W"&amp;D$1&amp;"'!$A$3:$T$1000"),3,FALSE),0)</f>
        <v>0</v>
      </c>
      <c r="E285" s="17">
        <f ca="1">_xlfn.IFNA(VLOOKUP($A285,INDIRECT("'W"&amp;E$1&amp;"'!$A$3:$T$1000"),3,FALSE),0)</f>
        <v>0</v>
      </c>
      <c r="F285" s="17">
        <f ca="1">_xlfn.IFNA(VLOOKUP($A285,INDIRECT("'W"&amp;F$1&amp;"'!$A$3:$T$1000"),3,FALSE),0)</f>
        <v>0</v>
      </c>
      <c r="G285" s="17">
        <f ca="1">_xlfn.IFNA(VLOOKUP($A285,INDIRECT("'W"&amp;G$1&amp;"'!$A$3:$T$1000"),3,FALSE),0)</f>
        <v>0</v>
      </c>
      <c r="H285" s="17">
        <f ca="1">_xlfn.IFNA(VLOOKUP($A285,INDIRECT("'W"&amp;H$1&amp;"'!$A$3:$T$1000"),3,FALSE),0)</f>
        <v>0</v>
      </c>
      <c r="I285" s="17">
        <f ca="1">_xlfn.IFNA(VLOOKUP($A285,INDIRECT("'W"&amp;I$1&amp;"'!$A$3:$T$1000"),3,FALSE),0)</f>
        <v>0</v>
      </c>
      <c r="J285" s="17">
        <f ca="1">_xlfn.IFNA(VLOOKUP($A285,INDIRECT("'W"&amp;J$1&amp;"'!$A$3:$T$1000"),3,FALSE),0)</f>
        <v>0</v>
      </c>
      <c r="K285" s="17">
        <f ca="1">_xlfn.IFNA(VLOOKUP($A285,INDIRECT("'W"&amp;K$1&amp;"'!$A$3:$T$1000"),3,FALSE),0)</f>
        <v>0</v>
      </c>
      <c r="L285" s="17">
        <f ca="1">_xlfn.IFNA(VLOOKUP($A285,INDIRECT("'W"&amp;L$1&amp;"'!$A$3:$T$1000"),3,FALSE),0)</f>
        <v>0</v>
      </c>
      <c r="M285" s="17">
        <f ca="1">_xlfn.IFNA(VLOOKUP($A285,INDIRECT("'W"&amp;M$1&amp;"'!$A$3:$T$1000"),3,FALSE),0)</f>
        <v>0</v>
      </c>
      <c r="N285" s="17">
        <f ca="1">_xlfn.IFNA(VLOOKUP($A285,INDIRECT("'W"&amp;N$1&amp;"'!$A$3:$T$1000"),3,FALSE),0)</f>
        <v>0</v>
      </c>
      <c r="O285" s="17">
        <f ca="1">_xlfn.IFNA(VLOOKUP($A285,INDIRECT("'W"&amp;O$1&amp;"'!$A$3:$T$1000"),3,FALSE),0)</f>
        <v>0</v>
      </c>
      <c r="P285" s="17">
        <f ca="1">_xlfn.IFNA(VLOOKUP($A285,INDIRECT("'W"&amp;P$1&amp;"'!$A$3:$T$1000"),3,FALSE),0)</f>
        <v>0</v>
      </c>
      <c r="Q285" s="17">
        <f ca="1">_xlfn.IFNA(VLOOKUP($A285,INDIRECT("'W"&amp;Q$1&amp;"'!$A$3:$T$1000"),3,FALSE),0)</f>
        <v>0</v>
      </c>
      <c r="R285" s="17">
        <f ca="1">_xlfn.IFNA(VLOOKUP($A285,INDIRECT("'W"&amp;R$1&amp;"'!$A$3:$T$1000"),3,FALSE),0)</f>
        <v>7.6</v>
      </c>
      <c r="S285" s="17">
        <f ca="1">_xlfn.IFNA(VLOOKUP($A285,INDIRECT("'W"&amp;S$1&amp;"'!$A$3:$T$1000"),3,FALSE),0)</f>
        <v>1.9</v>
      </c>
      <c r="T285" s="17">
        <f ca="1">_xlfn.IFNA(VLOOKUP($A285,INDIRECT("'W"&amp;T$1&amp;"'!$A$3:$T$1000"),3,FALSE),0)</f>
        <v>13.100000000000001</v>
      </c>
      <c r="U285" s="16">
        <f t="shared" ca="1" si="29"/>
        <v>0</v>
      </c>
      <c r="V285" s="16">
        <f t="shared" ca="1" si="30"/>
        <v>22.6</v>
      </c>
      <c r="W285" s="16"/>
    </row>
    <row r="286" spans="1:23" x14ac:dyDescent="0.2">
      <c r="A286" s="16" t="s">
        <v>1502</v>
      </c>
      <c r="B286" s="16" t="str">
        <f t="shared" ca="1" si="31"/>
        <v>TE</v>
      </c>
      <c r="C286" s="17">
        <f ca="1">_xlfn.IFNA(VLOOKUP($A286,INDIRECT("'W"&amp;C$1&amp;"'!$A$3:$T$1000"),3,FALSE),0)</f>
        <v>0</v>
      </c>
      <c r="D286" s="17">
        <f ca="1">_xlfn.IFNA(VLOOKUP($A286,INDIRECT("'W"&amp;D$1&amp;"'!$A$3:$T$1000"),3,FALSE),0)</f>
        <v>1.7000000000000002</v>
      </c>
      <c r="E286" s="17">
        <f ca="1">_xlfn.IFNA(VLOOKUP($A286,INDIRECT("'W"&amp;E$1&amp;"'!$A$3:$T$1000"),3,FALSE),0)</f>
        <v>0</v>
      </c>
      <c r="F286" s="17">
        <f ca="1">_xlfn.IFNA(VLOOKUP($A286,INDIRECT("'W"&amp;F$1&amp;"'!$A$3:$T$1000"),3,FALSE),0)</f>
        <v>8</v>
      </c>
      <c r="G286" s="17">
        <f ca="1">_xlfn.IFNA(VLOOKUP($A286,INDIRECT("'W"&amp;G$1&amp;"'!$A$3:$T$1000"),3,FALSE),0)</f>
        <v>1</v>
      </c>
      <c r="H286" s="17">
        <f ca="1">_xlfn.IFNA(VLOOKUP($A286,INDIRECT("'W"&amp;H$1&amp;"'!$A$3:$T$1000"),3,FALSE),0)</f>
        <v>3.4000000000000004</v>
      </c>
      <c r="I286" s="17">
        <f ca="1">_xlfn.IFNA(VLOOKUP($A286,INDIRECT("'W"&amp;I$1&amp;"'!$A$3:$T$1000"),3,FALSE),0)</f>
        <v>0</v>
      </c>
      <c r="J286" s="17">
        <f ca="1">_xlfn.IFNA(VLOOKUP($A286,INDIRECT("'W"&amp;J$1&amp;"'!$A$3:$T$1000"),3,FALSE),0)</f>
        <v>0</v>
      </c>
      <c r="K286" s="17">
        <f ca="1">_xlfn.IFNA(VLOOKUP($A286,INDIRECT("'W"&amp;K$1&amp;"'!$A$3:$T$1000"),3,FALSE),0)</f>
        <v>0</v>
      </c>
      <c r="L286" s="17">
        <f ca="1">_xlfn.IFNA(VLOOKUP($A286,INDIRECT("'W"&amp;L$1&amp;"'!$A$3:$T$1000"),3,FALSE),0)</f>
        <v>0.7</v>
      </c>
      <c r="M286" s="17">
        <f ca="1">_xlfn.IFNA(VLOOKUP($A286,INDIRECT("'W"&amp;M$1&amp;"'!$A$3:$T$1000"),3,FALSE),0)</f>
        <v>1.3</v>
      </c>
      <c r="N286" s="17">
        <f ca="1">_xlfn.IFNA(VLOOKUP($A286,INDIRECT("'W"&amp;N$1&amp;"'!$A$3:$T$1000"),3,FALSE),0)</f>
        <v>0</v>
      </c>
      <c r="O286" s="17">
        <f ca="1">_xlfn.IFNA(VLOOKUP($A286,INDIRECT("'W"&amp;O$1&amp;"'!$A$3:$T$1000"),3,FALSE),0)</f>
        <v>2.7</v>
      </c>
      <c r="P286" s="17">
        <f ca="1">_xlfn.IFNA(VLOOKUP($A286,INDIRECT("'W"&amp;P$1&amp;"'!$A$3:$T$1000"),3,FALSE),0)</f>
        <v>0</v>
      </c>
      <c r="Q286" s="17">
        <f ca="1">_xlfn.IFNA(VLOOKUP($A286,INDIRECT("'W"&amp;Q$1&amp;"'!$A$3:$T$1000"),3,FALSE),0)</f>
        <v>0</v>
      </c>
      <c r="R286" s="17">
        <f ca="1">_xlfn.IFNA(VLOOKUP($A286,INDIRECT("'W"&amp;R$1&amp;"'!$A$3:$T$1000"),3,FALSE),0)</f>
        <v>0</v>
      </c>
      <c r="S286" s="17">
        <f ca="1">_xlfn.IFNA(VLOOKUP($A286,INDIRECT("'W"&amp;S$1&amp;"'!$A$3:$T$1000"),3,FALSE),0)</f>
        <v>0</v>
      </c>
      <c r="T286" s="17">
        <f ca="1">_xlfn.IFNA(VLOOKUP($A286,INDIRECT("'W"&amp;T$1&amp;"'!$A$3:$T$1000"),3,FALSE),0)</f>
        <v>2.6</v>
      </c>
      <c r="U286" s="16">
        <f t="shared" ca="1" si="29"/>
        <v>0</v>
      </c>
      <c r="V286" s="16">
        <f t="shared" ca="1" si="30"/>
        <v>21.4</v>
      </c>
      <c r="W286" s="16"/>
    </row>
    <row r="287" spans="1:23" x14ac:dyDescent="0.2">
      <c r="A287" s="16" t="s">
        <v>1503</v>
      </c>
      <c r="B287" s="16" t="str">
        <f t="shared" ca="1" si="31"/>
        <v>TE</v>
      </c>
      <c r="C287" s="17">
        <f ca="1">_xlfn.IFNA(VLOOKUP($A287,INDIRECT("'W"&amp;C$1&amp;"'!$A$3:$T$1000"),3,FALSE),0)</f>
        <v>0</v>
      </c>
      <c r="D287" s="17">
        <f ca="1">_xlfn.IFNA(VLOOKUP($A287,INDIRECT("'W"&amp;D$1&amp;"'!$A$3:$T$1000"),3,FALSE),0)</f>
        <v>3.6</v>
      </c>
      <c r="E287" s="17">
        <f ca="1">_xlfn.IFNA(VLOOKUP($A287,INDIRECT("'W"&amp;E$1&amp;"'!$A$3:$T$1000"),3,FALSE),0)</f>
        <v>5.1000000000000005</v>
      </c>
      <c r="F287" s="17">
        <f ca="1">_xlfn.IFNA(VLOOKUP($A287,INDIRECT("'W"&amp;F$1&amp;"'!$A$3:$T$1000"),3,FALSE),0)</f>
        <v>0</v>
      </c>
      <c r="G287" s="17">
        <f ca="1">_xlfn.IFNA(VLOOKUP($A287,INDIRECT("'W"&amp;G$1&amp;"'!$A$3:$T$1000"),3,FALSE),0)</f>
        <v>0</v>
      </c>
      <c r="H287" s="17">
        <f ca="1">_xlfn.IFNA(VLOOKUP($A287,INDIRECT("'W"&amp;H$1&amp;"'!$A$3:$T$1000"),3,FALSE),0)</f>
        <v>0</v>
      </c>
      <c r="I287" s="17">
        <f ca="1">_xlfn.IFNA(VLOOKUP($A287,INDIRECT("'W"&amp;I$1&amp;"'!$A$3:$T$1000"),3,FALSE),0)</f>
        <v>0</v>
      </c>
      <c r="J287" s="17">
        <f ca="1">_xlfn.IFNA(VLOOKUP($A287,INDIRECT("'W"&amp;J$1&amp;"'!$A$3:$T$1000"),3,FALSE),0)</f>
        <v>0</v>
      </c>
      <c r="K287" s="17">
        <f ca="1">_xlfn.IFNA(VLOOKUP($A287,INDIRECT("'W"&amp;K$1&amp;"'!$A$3:$T$1000"),3,FALSE),0)</f>
        <v>0</v>
      </c>
      <c r="L287" s="17">
        <f ca="1">_xlfn.IFNA(VLOOKUP($A287,INDIRECT("'W"&amp;L$1&amp;"'!$A$3:$T$1000"),3,FALSE),0)</f>
        <v>0</v>
      </c>
      <c r="M287" s="17">
        <f ca="1">_xlfn.IFNA(VLOOKUP($A287,INDIRECT("'W"&amp;M$1&amp;"'!$A$3:$T$1000"),3,FALSE),0)</f>
        <v>1.2000000000000002</v>
      </c>
      <c r="N287" s="17">
        <f ca="1">_xlfn.IFNA(VLOOKUP($A287,INDIRECT("'W"&amp;N$1&amp;"'!$A$3:$T$1000"),3,FALSE),0)</f>
        <v>0</v>
      </c>
      <c r="O287" s="17">
        <f ca="1">_xlfn.IFNA(VLOOKUP($A287,INDIRECT("'W"&amp;O$1&amp;"'!$A$3:$T$1000"),3,FALSE),0)</f>
        <v>0</v>
      </c>
      <c r="P287" s="17">
        <f ca="1">_xlfn.IFNA(VLOOKUP($A287,INDIRECT("'W"&amp;P$1&amp;"'!$A$3:$T$1000"),3,FALSE),0)</f>
        <v>0.9</v>
      </c>
      <c r="Q287" s="17">
        <f ca="1">_xlfn.IFNA(VLOOKUP($A287,INDIRECT("'W"&amp;Q$1&amp;"'!$A$3:$T$1000"),3,FALSE),0)</f>
        <v>0</v>
      </c>
      <c r="R287" s="17">
        <f ca="1">_xlfn.IFNA(VLOOKUP($A287,INDIRECT("'W"&amp;R$1&amp;"'!$A$3:$T$1000"),3,FALSE),0)</f>
        <v>6.7</v>
      </c>
      <c r="S287" s="17">
        <f ca="1">_xlfn.IFNA(VLOOKUP($A287,INDIRECT("'W"&amp;S$1&amp;"'!$A$3:$T$1000"),3,FALSE),0)</f>
        <v>0</v>
      </c>
      <c r="T287" s="17">
        <f ca="1">_xlfn.IFNA(VLOOKUP($A287,INDIRECT("'W"&amp;T$1&amp;"'!$A$3:$T$1000"),3,FALSE),0)</f>
        <v>3.7</v>
      </c>
      <c r="U287" s="16">
        <f t="shared" ca="1" si="29"/>
        <v>0</v>
      </c>
      <c r="V287" s="16">
        <f t="shared" ca="1" si="30"/>
        <v>21.200000000000003</v>
      </c>
      <c r="W287" s="16"/>
    </row>
    <row r="288" spans="1:23" x14ac:dyDescent="0.2">
      <c r="A288" s="16" t="s">
        <v>1504</v>
      </c>
      <c r="B288" s="16" t="str">
        <f t="shared" ca="1" si="31"/>
        <v>TE</v>
      </c>
      <c r="C288" s="17">
        <f ca="1">_xlfn.IFNA(VLOOKUP($A288,INDIRECT("'W"&amp;C$1&amp;"'!$A$3:$T$1000"),3,FALSE),0)</f>
        <v>0</v>
      </c>
      <c r="D288" s="17">
        <f ca="1">_xlfn.IFNA(VLOOKUP($A288,INDIRECT("'W"&amp;D$1&amp;"'!$A$3:$T$1000"),3,FALSE),0)</f>
        <v>0</v>
      </c>
      <c r="E288" s="17">
        <f ca="1">_xlfn.IFNA(VLOOKUP($A288,INDIRECT("'W"&amp;E$1&amp;"'!$A$3:$T$1000"),3,FALSE),0)</f>
        <v>2.5</v>
      </c>
      <c r="F288" s="17">
        <f ca="1">_xlfn.IFNA(VLOOKUP($A288,INDIRECT("'W"&amp;F$1&amp;"'!$A$3:$T$1000"),3,FALSE),0)</f>
        <v>2</v>
      </c>
      <c r="G288" s="17">
        <f ca="1">_xlfn.IFNA(VLOOKUP($A288,INDIRECT("'W"&amp;G$1&amp;"'!$A$3:$T$1000"),3,FALSE),0)</f>
        <v>0</v>
      </c>
      <c r="H288" s="17">
        <f ca="1">_xlfn.IFNA(VLOOKUP($A288,INDIRECT("'W"&amp;H$1&amp;"'!$A$3:$T$1000"),3,FALSE),0)</f>
        <v>1.7000000000000002</v>
      </c>
      <c r="I288" s="17">
        <f ca="1">_xlfn.IFNA(VLOOKUP($A288,INDIRECT("'W"&amp;I$1&amp;"'!$A$3:$T$1000"),3,FALSE),0)</f>
        <v>0</v>
      </c>
      <c r="J288" s="17">
        <f ca="1">_xlfn.IFNA(VLOOKUP($A288,INDIRECT("'W"&amp;J$1&amp;"'!$A$3:$T$1000"),3,FALSE),0)</f>
        <v>2.9000000000000004</v>
      </c>
      <c r="K288" s="17">
        <f ca="1">_xlfn.IFNA(VLOOKUP($A288,INDIRECT("'W"&amp;K$1&amp;"'!$A$3:$T$1000"),3,FALSE),0)</f>
        <v>0.9</v>
      </c>
      <c r="L288" s="17">
        <f ca="1">_xlfn.IFNA(VLOOKUP($A288,INDIRECT("'W"&amp;L$1&amp;"'!$A$3:$T$1000"),3,FALSE),0)</f>
        <v>2.7</v>
      </c>
      <c r="M288" s="17">
        <f ca="1">_xlfn.IFNA(VLOOKUP($A288,INDIRECT("'W"&amp;M$1&amp;"'!$A$3:$T$1000"),3,FALSE),0)</f>
        <v>1.1000000000000001</v>
      </c>
      <c r="N288" s="17">
        <f ca="1">_xlfn.IFNA(VLOOKUP($A288,INDIRECT("'W"&amp;N$1&amp;"'!$A$3:$T$1000"),3,FALSE),0)</f>
        <v>0</v>
      </c>
      <c r="O288" s="17">
        <f ca="1">_xlfn.IFNA(VLOOKUP($A288,INDIRECT("'W"&amp;O$1&amp;"'!$A$3:$T$1000"),3,FALSE),0)</f>
        <v>0.8</v>
      </c>
      <c r="P288" s="17">
        <f ca="1">_xlfn.IFNA(VLOOKUP($A288,INDIRECT("'W"&amp;P$1&amp;"'!$A$3:$T$1000"),3,FALSE),0)</f>
        <v>0</v>
      </c>
      <c r="Q288" s="17">
        <f ca="1">_xlfn.IFNA(VLOOKUP($A288,INDIRECT("'W"&amp;Q$1&amp;"'!$A$3:$T$1000"),3,FALSE),0)</f>
        <v>1.7000000000000002</v>
      </c>
      <c r="R288" s="17">
        <f ca="1">_xlfn.IFNA(VLOOKUP($A288,INDIRECT("'W"&amp;R$1&amp;"'!$A$3:$T$1000"),3,FALSE),0)</f>
        <v>2.2000000000000002</v>
      </c>
      <c r="S288" s="17">
        <f ca="1">_xlfn.IFNA(VLOOKUP($A288,INDIRECT("'W"&amp;S$1&amp;"'!$A$3:$T$1000"),3,FALSE),0)</f>
        <v>0</v>
      </c>
      <c r="T288" s="17">
        <f ca="1">_xlfn.IFNA(VLOOKUP($A288,INDIRECT("'W"&amp;T$1&amp;"'!$A$3:$T$1000"),3,FALSE),0)</f>
        <v>1</v>
      </c>
      <c r="U288" s="16">
        <f t="shared" ca="1" si="29"/>
        <v>0</v>
      </c>
      <c r="V288" s="16">
        <f t="shared" ca="1" si="30"/>
        <v>19.500000000000004</v>
      </c>
      <c r="W288" s="16"/>
    </row>
    <row r="289" spans="1:23" x14ac:dyDescent="0.2">
      <c r="A289" s="16" t="s">
        <v>1505</v>
      </c>
      <c r="B289" s="16" t="str">
        <f t="shared" ca="1" si="31"/>
        <v>TE</v>
      </c>
      <c r="C289" s="17">
        <f ca="1">_xlfn.IFNA(VLOOKUP($A289,INDIRECT("'W"&amp;C$1&amp;"'!$A$3:$T$1000"),3,FALSE),0)</f>
        <v>0.8</v>
      </c>
      <c r="D289" s="17">
        <f ca="1">_xlfn.IFNA(VLOOKUP($A289,INDIRECT("'W"&amp;D$1&amp;"'!$A$3:$T$1000"),3,FALSE),0)</f>
        <v>0</v>
      </c>
      <c r="E289" s="17">
        <f ca="1">_xlfn.IFNA(VLOOKUP($A289,INDIRECT("'W"&amp;E$1&amp;"'!$A$3:$T$1000"),3,FALSE),0)</f>
        <v>2.2000000000000002</v>
      </c>
      <c r="F289" s="17">
        <f ca="1">_xlfn.IFNA(VLOOKUP($A289,INDIRECT("'W"&amp;F$1&amp;"'!$A$3:$T$1000"),3,FALSE),0)</f>
        <v>0</v>
      </c>
      <c r="G289" s="17">
        <f ca="1">_xlfn.IFNA(VLOOKUP($A289,INDIRECT("'W"&amp;G$1&amp;"'!$A$3:$T$1000"),3,FALSE),0)</f>
        <v>0</v>
      </c>
      <c r="H289" s="17">
        <f ca="1">_xlfn.IFNA(VLOOKUP($A289,INDIRECT("'W"&amp;H$1&amp;"'!$A$3:$T$1000"),3,FALSE),0)</f>
        <v>0</v>
      </c>
      <c r="I289" s="17">
        <f ca="1">_xlfn.IFNA(VLOOKUP($A289,INDIRECT("'W"&amp;I$1&amp;"'!$A$3:$T$1000"),3,FALSE),0)</f>
        <v>1.6</v>
      </c>
      <c r="J289" s="17">
        <f ca="1">_xlfn.IFNA(VLOOKUP($A289,INDIRECT("'W"&amp;J$1&amp;"'!$A$3:$T$1000"),3,FALSE),0)</f>
        <v>0</v>
      </c>
      <c r="K289" s="17">
        <f ca="1">_xlfn.IFNA(VLOOKUP($A289,INDIRECT("'W"&amp;K$1&amp;"'!$A$3:$T$1000"),3,FALSE),0)</f>
        <v>0</v>
      </c>
      <c r="L289" s="17">
        <f ca="1">_xlfn.IFNA(VLOOKUP($A289,INDIRECT("'W"&amp;L$1&amp;"'!$A$3:$T$1000"),3,FALSE),0)</f>
        <v>0</v>
      </c>
      <c r="M289" s="17">
        <f ca="1">_xlfn.IFNA(VLOOKUP($A289,INDIRECT("'W"&amp;M$1&amp;"'!$A$3:$T$1000"),3,FALSE),0)</f>
        <v>0</v>
      </c>
      <c r="N289" s="17">
        <f ca="1">_xlfn.IFNA(VLOOKUP($A289,INDIRECT("'W"&amp;N$1&amp;"'!$A$3:$T$1000"),3,FALSE),0)</f>
        <v>0</v>
      </c>
      <c r="O289" s="17">
        <f ca="1">_xlfn.IFNA(VLOOKUP($A289,INDIRECT("'W"&amp;O$1&amp;"'!$A$3:$T$1000"),3,FALSE),0)</f>
        <v>0</v>
      </c>
      <c r="P289" s="17">
        <f ca="1">_xlfn.IFNA(VLOOKUP($A289,INDIRECT("'W"&amp;P$1&amp;"'!$A$3:$T$1000"),3,FALSE),0)</f>
        <v>7</v>
      </c>
      <c r="Q289" s="17">
        <f ca="1">_xlfn.IFNA(VLOOKUP($A289,INDIRECT("'W"&amp;Q$1&amp;"'!$A$3:$T$1000"),3,FALSE),0)</f>
        <v>5</v>
      </c>
      <c r="R289" s="17">
        <f ca="1">_xlfn.IFNA(VLOOKUP($A289,INDIRECT("'W"&amp;R$1&amp;"'!$A$3:$T$1000"),3,FALSE),0)</f>
        <v>1</v>
      </c>
      <c r="S289" s="17">
        <f ca="1">_xlfn.IFNA(VLOOKUP($A289,INDIRECT("'W"&amp;S$1&amp;"'!$A$3:$T$1000"),3,FALSE),0)</f>
        <v>0</v>
      </c>
      <c r="T289" s="17">
        <f ca="1">_xlfn.IFNA(VLOOKUP($A289,INDIRECT("'W"&amp;T$1&amp;"'!$A$3:$T$1000"),3,FALSE),0)</f>
        <v>1.9</v>
      </c>
      <c r="U289" s="16">
        <f t="shared" ca="1" si="29"/>
        <v>0</v>
      </c>
      <c r="V289" s="16">
        <f t="shared" ca="1" si="30"/>
        <v>19.5</v>
      </c>
      <c r="W289" s="16"/>
    </row>
    <row r="290" spans="1:23" x14ac:dyDescent="0.2">
      <c r="A290" s="16" t="s">
        <v>1506</v>
      </c>
      <c r="B290" s="16" t="str">
        <f t="shared" ca="1" si="31"/>
        <v>TE</v>
      </c>
      <c r="C290" s="17">
        <f ca="1">_xlfn.IFNA(VLOOKUP($A290,INDIRECT("'W"&amp;C$1&amp;"'!$A$3:$T$1000"),3,FALSE),0)</f>
        <v>1.1000000000000001</v>
      </c>
      <c r="D290" s="17">
        <f ca="1">_xlfn.IFNA(VLOOKUP($A290,INDIRECT("'W"&amp;D$1&amp;"'!$A$3:$T$1000"),3,FALSE),0)</f>
        <v>0</v>
      </c>
      <c r="E290" s="17">
        <f ca="1">_xlfn.IFNA(VLOOKUP($A290,INDIRECT("'W"&amp;E$1&amp;"'!$A$3:$T$1000"),3,FALSE),0)</f>
        <v>3.4000000000000004</v>
      </c>
      <c r="F290" s="17">
        <f ca="1">_xlfn.IFNA(VLOOKUP($A290,INDIRECT("'W"&amp;F$1&amp;"'!$A$3:$T$1000"),3,FALSE),0)</f>
        <v>0</v>
      </c>
      <c r="G290" s="17">
        <f ca="1">_xlfn.IFNA(VLOOKUP($A290,INDIRECT("'W"&amp;G$1&amp;"'!$A$3:$T$1000"),3,FALSE),0)</f>
        <v>0</v>
      </c>
      <c r="H290" s="17">
        <f ca="1">_xlfn.IFNA(VLOOKUP($A290,INDIRECT("'W"&amp;H$1&amp;"'!$A$3:$T$1000"),3,FALSE),0)</f>
        <v>0</v>
      </c>
      <c r="I290" s="17">
        <f ca="1">_xlfn.IFNA(VLOOKUP($A290,INDIRECT("'W"&amp;I$1&amp;"'!$A$3:$T$1000"),3,FALSE),0)</f>
        <v>0.9</v>
      </c>
      <c r="J290" s="17">
        <f ca="1">_xlfn.IFNA(VLOOKUP($A290,INDIRECT("'W"&amp;J$1&amp;"'!$A$3:$T$1000"),3,FALSE),0)</f>
        <v>2.6</v>
      </c>
      <c r="K290" s="17">
        <f ca="1">_xlfn.IFNA(VLOOKUP($A290,INDIRECT("'W"&amp;K$1&amp;"'!$A$3:$T$1000"),3,FALSE),0)</f>
        <v>0</v>
      </c>
      <c r="L290" s="17">
        <f ca="1">_xlfn.IFNA(VLOOKUP($A290,INDIRECT("'W"&amp;L$1&amp;"'!$A$3:$T$1000"),3,FALSE),0)</f>
        <v>0</v>
      </c>
      <c r="M290" s="17">
        <f ca="1">_xlfn.IFNA(VLOOKUP($A290,INDIRECT("'W"&amp;M$1&amp;"'!$A$3:$T$1000"),3,FALSE),0)</f>
        <v>3.8000000000000003</v>
      </c>
      <c r="N290" s="17">
        <f ca="1">_xlfn.IFNA(VLOOKUP($A290,INDIRECT("'W"&amp;N$1&amp;"'!$A$3:$T$1000"),3,FALSE),0)</f>
        <v>1.3</v>
      </c>
      <c r="O290" s="17">
        <f ca="1">_xlfn.IFNA(VLOOKUP($A290,INDIRECT("'W"&amp;O$1&amp;"'!$A$3:$T$1000"),3,FALSE),0)</f>
        <v>1</v>
      </c>
      <c r="P290" s="17">
        <f ca="1">_xlfn.IFNA(VLOOKUP($A290,INDIRECT("'W"&amp;P$1&amp;"'!$A$3:$T$1000"),3,FALSE),0)</f>
        <v>1.9000000000000001</v>
      </c>
      <c r="Q290" s="17">
        <f ca="1">_xlfn.IFNA(VLOOKUP($A290,INDIRECT("'W"&amp;Q$1&amp;"'!$A$3:$T$1000"),3,FALSE),0)</f>
        <v>0</v>
      </c>
      <c r="R290" s="17">
        <f ca="1">_xlfn.IFNA(VLOOKUP($A290,INDIRECT("'W"&amp;R$1&amp;"'!$A$3:$T$1000"),3,FALSE),0)</f>
        <v>0</v>
      </c>
      <c r="S290" s="17">
        <f ca="1">_xlfn.IFNA(VLOOKUP($A290,INDIRECT("'W"&amp;S$1&amp;"'!$A$3:$T$1000"),3,FALSE),0)</f>
        <v>0</v>
      </c>
      <c r="T290" s="17">
        <f ca="1">_xlfn.IFNA(VLOOKUP($A290,INDIRECT("'W"&amp;T$1&amp;"'!$A$3:$T$1000"),3,FALSE),0)</f>
        <v>0</v>
      </c>
      <c r="U290" s="16">
        <f t="shared" ca="1" si="29"/>
        <v>0</v>
      </c>
      <c r="V290" s="16">
        <f t="shared" ca="1" si="30"/>
        <v>16</v>
      </c>
      <c r="W290" s="16"/>
    </row>
    <row r="291" spans="1:23" x14ac:dyDescent="0.2">
      <c r="A291" s="16" t="s">
        <v>1507</v>
      </c>
      <c r="B291" s="16" t="str">
        <f t="shared" ca="1" si="31"/>
        <v>TE</v>
      </c>
      <c r="C291" s="17">
        <f ca="1">_xlfn.IFNA(VLOOKUP($A291,INDIRECT("'W"&amp;C$1&amp;"'!$A$3:$T$1000"),3,FALSE),0)</f>
        <v>0</v>
      </c>
      <c r="D291" s="17">
        <f ca="1">_xlfn.IFNA(VLOOKUP($A291,INDIRECT("'W"&amp;D$1&amp;"'!$A$3:$T$1000"),3,FALSE),0)</f>
        <v>0</v>
      </c>
      <c r="E291" s="17">
        <f ca="1">_xlfn.IFNA(VLOOKUP($A291,INDIRECT("'W"&amp;E$1&amp;"'!$A$3:$T$1000"),3,FALSE),0)</f>
        <v>0</v>
      </c>
      <c r="F291" s="17">
        <f ca="1">_xlfn.IFNA(VLOOKUP($A291,INDIRECT("'W"&amp;F$1&amp;"'!$A$3:$T$1000"),3,FALSE),0)</f>
        <v>8.8000000000000007</v>
      </c>
      <c r="G291" s="17">
        <f ca="1">_xlfn.IFNA(VLOOKUP($A291,INDIRECT("'W"&amp;G$1&amp;"'!$A$3:$T$1000"),3,FALSE),0)</f>
        <v>0</v>
      </c>
      <c r="H291" s="17">
        <f ca="1">_xlfn.IFNA(VLOOKUP($A291,INDIRECT("'W"&amp;H$1&amp;"'!$A$3:$T$1000"),3,FALSE),0)</f>
        <v>0</v>
      </c>
      <c r="I291" s="17">
        <f ca="1">_xlfn.IFNA(VLOOKUP($A291,INDIRECT("'W"&amp;I$1&amp;"'!$A$3:$T$1000"),3,FALSE),0)</f>
        <v>0</v>
      </c>
      <c r="J291" s="17">
        <f ca="1">_xlfn.IFNA(VLOOKUP($A291,INDIRECT("'W"&amp;J$1&amp;"'!$A$3:$T$1000"),3,FALSE),0)</f>
        <v>0</v>
      </c>
      <c r="K291" s="17">
        <f ca="1">_xlfn.IFNA(VLOOKUP($A291,INDIRECT("'W"&amp;K$1&amp;"'!$A$3:$T$1000"),3,FALSE),0)</f>
        <v>0</v>
      </c>
      <c r="L291" s="17">
        <f ca="1">_xlfn.IFNA(VLOOKUP($A291,INDIRECT("'W"&amp;L$1&amp;"'!$A$3:$T$1000"),3,FALSE),0)</f>
        <v>0</v>
      </c>
      <c r="M291" s="17">
        <f ca="1">_xlfn.IFNA(VLOOKUP($A291,INDIRECT("'W"&amp;M$1&amp;"'!$A$3:$T$1000"),3,FALSE),0)</f>
        <v>0</v>
      </c>
      <c r="N291" s="17">
        <f ca="1">_xlfn.IFNA(VLOOKUP($A291,INDIRECT("'W"&amp;N$1&amp;"'!$A$3:$T$1000"),3,FALSE),0)</f>
        <v>3.4000000000000004</v>
      </c>
      <c r="O291" s="17">
        <f ca="1">_xlfn.IFNA(VLOOKUP($A291,INDIRECT("'W"&amp;O$1&amp;"'!$A$3:$T$1000"),3,FALSE),0)</f>
        <v>0</v>
      </c>
      <c r="P291" s="17">
        <f ca="1">_xlfn.IFNA(VLOOKUP($A291,INDIRECT("'W"&amp;P$1&amp;"'!$A$3:$T$1000"),3,FALSE),0)</f>
        <v>0</v>
      </c>
      <c r="Q291" s="17">
        <f ca="1">_xlfn.IFNA(VLOOKUP($A291,INDIRECT("'W"&amp;Q$1&amp;"'!$A$3:$T$1000"),3,FALSE),0)</f>
        <v>0</v>
      </c>
      <c r="R291" s="17">
        <f ca="1">_xlfn.IFNA(VLOOKUP($A291,INDIRECT("'W"&amp;R$1&amp;"'!$A$3:$T$1000"),3,FALSE),0)</f>
        <v>0</v>
      </c>
      <c r="S291" s="17">
        <f ca="1">_xlfn.IFNA(VLOOKUP($A291,INDIRECT("'W"&amp;S$1&amp;"'!$A$3:$T$1000"),3,FALSE),0)</f>
        <v>1.3</v>
      </c>
      <c r="T291" s="17">
        <f ca="1">_xlfn.IFNA(VLOOKUP($A291,INDIRECT("'W"&amp;T$1&amp;"'!$A$3:$T$1000"),3,FALSE),0)</f>
        <v>0.6</v>
      </c>
      <c r="U291" s="16">
        <f t="shared" ca="1" si="29"/>
        <v>0</v>
      </c>
      <c r="V291" s="16">
        <f t="shared" ca="1" si="30"/>
        <v>14.100000000000001</v>
      </c>
      <c r="W291" s="16"/>
    </row>
    <row r="292" spans="1:23" x14ac:dyDescent="0.2">
      <c r="A292" s="16" t="s">
        <v>1508</v>
      </c>
      <c r="B292" s="16" t="str">
        <f t="shared" ca="1" si="31"/>
        <v>TE</v>
      </c>
      <c r="C292" s="17">
        <f ca="1">_xlfn.IFNA(VLOOKUP($A292,INDIRECT("'W"&amp;C$1&amp;"'!$A$3:$T$1000"),3,FALSE),0)</f>
        <v>0</v>
      </c>
      <c r="D292" s="17">
        <f ca="1">_xlfn.IFNA(VLOOKUP($A292,INDIRECT("'W"&amp;D$1&amp;"'!$A$3:$T$1000"),3,FALSE),0)</f>
        <v>0</v>
      </c>
      <c r="E292" s="17">
        <f ca="1">_xlfn.IFNA(VLOOKUP($A292,INDIRECT("'W"&amp;E$1&amp;"'!$A$3:$T$1000"),3,FALSE),0)</f>
        <v>0</v>
      </c>
      <c r="F292" s="17">
        <f ca="1">_xlfn.IFNA(VLOOKUP($A292,INDIRECT("'W"&amp;F$1&amp;"'!$A$3:$T$1000"),3,FALSE),0)</f>
        <v>0</v>
      </c>
      <c r="G292" s="17">
        <f ca="1">_xlfn.IFNA(VLOOKUP($A292,INDIRECT("'W"&amp;G$1&amp;"'!$A$3:$T$1000"),3,FALSE),0)</f>
        <v>3</v>
      </c>
      <c r="H292" s="17">
        <f ca="1">_xlfn.IFNA(VLOOKUP($A292,INDIRECT("'W"&amp;H$1&amp;"'!$A$3:$T$1000"),3,FALSE),0)</f>
        <v>0</v>
      </c>
      <c r="I292" s="17">
        <f ca="1">_xlfn.IFNA(VLOOKUP($A292,INDIRECT("'W"&amp;I$1&amp;"'!$A$3:$T$1000"),3,FALSE),0)</f>
        <v>0</v>
      </c>
      <c r="J292" s="17">
        <f ca="1">_xlfn.IFNA(VLOOKUP($A292,INDIRECT("'W"&amp;J$1&amp;"'!$A$3:$T$1000"),3,FALSE),0)</f>
        <v>0</v>
      </c>
      <c r="K292" s="17">
        <f ca="1">_xlfn.IFNA(VLOOKUP($A292,INDIRECT("'W"&amp;K$1&amp;"'!$A$3:$T$1000"),3,FALSE),0)</f>
        <v>0</v>
      </c>
      <c r="L292" s="17">
        <f ca="1">_xlfn.IFNA(VLOOKUP($A292,INDIRECT("'W"&amp;L$1&amp;"'!$A$3:$T$1000"),3,FALSE),0)</f>
        <v>0</v>
      </c>
      <c r="M292" s="17">
        <f ca="1">_xlfn.IFNA(VLOOKUP($A292,INDIRECT("'W"&amp;M$1&amp;"'!$A$3:$T$1000"),3,FALSE),0)</f>
        <v>6.2</v>
      </c>
      <c r="N292" s="17">
        <f ca="1">_xlfn.IFNA(VLOOKUP($A292,INDIRECT("'W"&amp;N$1&amp;"'!$A$3:$T$1000"),3,FALSE),0)</f>
        <v>3.4000000000000004</v>
      </c>
      <c r="O292" s="17">
        <f ca="1">_xlfn.IFNA(VLOOKUP($A292,INDIRECT("'W"&amp;O$1&amp;"'!$A$3:$T$1000"),3,FALSE),0)</f>
        <v>0</v>
      </c>
      <c r="P292" s="17">
        <f ca="1">_xlfn.IFNA(VLOOKUP($A292,INDIRECT("'W"&amp;P$1&amp;"'!$A$3:$T$1000"),3,FALSE),0)</f>
        <v>0</v>
      </c>
      <c r="Q292" s="17">
        <f ca="1">_xlfn.IFNA(VLOOKUP($A292,INDIRECT("'W"&amp;Q$1&amp;"'!$A$3:$T$1000"),3,FALSE),0)</f>
        <v>0.7</v>
      </c>
      <c r="R292" s="17">
        <f ca="1">_xlfn.IFNA(VLOOKUP($A292,INDIRECT("'W"&amp;R$1&amp;"'!$A$3:$T$1000"),3,FALSE),0)</f>
        <v>0</v>
      </c>
      <c r="S292" s="17">
        <f ca="1">_xlfn.IFNA(VLOOKUP($A292,INDIRECT("'W"&amp;S$1&amp;"'!$A$3:$T$1000"),3,FALSE),0)</f>
        <v>0</v>
      </c>
      <c r="T292" s="17">
        <f ca="1">_xlfn.IFNA(VLOOKUP($A292,INDIRECT("'W"&amp;T$1&amp;"'!$A$3:$T$1000"),3,FALSE),0)</f>
        <v>0</v>
      </c>
      <c r="U292" s="16">
        <f t="shared" ca="1" si="29"/>
        <v>0</v>
      </c>
      <c r="V292" s="16">
        <f t="shared" ca="1" si="30"/>
        <v>13.299999999999999</v>
      </c>
      <c r="W292" s="16"/>
    </row>
    <row r="293" spans="1:23" x14ac:dyDescent="0.2">
      <c r="A293" s="16" t="s">
        <v>1509</v>
      </c>
      <c r="B293" s="16" t="str">
        <f t="shared" ca="1" si="31"/>
        <v>TE</v>
      </c>
      <c r="C293" s="17">
        <f ca="1">_xlfn.IFNA(VLOOKUP($A293,INDIRECT("'W"&amp;C$1&amp;"'!$A$3:$T$1000"),3,FALSE),0)</f>
        <v>0</v>
      </c>
      <c r="D293" s="17">
        <f ca="1">_xlfn.IFNA(VLOOKUP($A293,INDIRECT("'W"&amp;D$1&amp;"'!$A$3:$T$1000"),3,FALSE),0)</f>
        <v>0</v>
      </c>
      <c r="E293" s="17">
        <f ca="1">_xlfn.IFNA(VLOOKUP($A293,INDIRECT("'W"&amp;E$1&amp;"'!$A$3:$T$1000"),3,FALSE),0)</f>
        <v>0</v>
      </c>
      <c r="F293" s="17">
        <f ca="1">_xlfn.IFNA(VLOOKUP($A293,INDIRECT("'W"&amp;F$1&amp;"'!$A$3:$T$1000"),3,FALSE),0)</f>
        <v>0</v>
      </c>
      <c r="G293" s="17">
        <f ca="1">_xlfn.IFNA(VLOOKUP($A293,INDIRECT("'W"&amp;G$1&amp;"'!$A$3:$T$1000"),3,FALSE),0)</f>
        <v>0</v>
      </c>
      <c r="H293" s="17">
        <f ca="1">_xlfn.IFNA(VLOOKUP($A293,INDIRECT("'W"&amp;H$1&amp;"'!$A$3:$T$1000"),3,FALSE),0)</f>
        <v>0</v>
      </c>
      <c r="I293" s="17">
        <f ca="1">_xlfn.IFNA(VLOOKUP($A293,INDIRECT("'W"&amp;I$1&amp;"'!$A$3:$T$1000"),3,FALSE),0)</f>
        <v>0</v>
      </c>
      <c r="J293" s="17">
        <f ca="1">_xlfn.IFNA(VLOOKUP($A293,INDIRECT("'W"&amp;J$1&amp;"'!$A$3:$T$1000"),3,FALSE),0)</f>
        <v>0</v>
      </c>
      <c r="K293" s="17">
        <f ca="1">_xlfn.IFNA(VLOOKUP($A293,INDIRECT("'W"&amp;K$1&amp;"'!$A$3:$T$1000"),3,FALSE),0)</f>
        <v>1.7000000000000002</v>
      </c>
      <c r="L293" s="17">
        <f ca="1">_xlfn.IFNA(VLOOKUP($A293,INDIRECT("'W"&amp;L$1&amp;"'!$A$3:$T$1000"),3,FALSE),0)</f>
        <v>0.9</v>
      </c>
      <c r="M293" s="17">
        <f ca="1">_xlfn.IFNA(VLOOKUP($A293,INDIRECT("'W"&amp;M$1&amp;"'!$A$3:$T$1000"),3,FALSE),0)</f>
        <v>7.6</v>
      </c>
      <c r="N293" s="17">
        <f ca="1">_xlfn.IFNA(VLOOKUP($A293,INDIRECT("'W"&amp;N$1&amp;"'!$A$3:$T$1000"),3,FALSE),0)</f>
        <v>0</v>
      </c>
      <c r="O293" s="17">
        <f ca="1">_xlfn.IFNA(VLOOKUP($A293,INDIRECT("'W"&amp;O$1&amp;"'!$A$3:$T$1000"),3,FALSE),0)</f>
        <v>0</v>
      </c>
      <c r="P293" s="17">
        <f ca="1">_xlfn.IFNA(VLOOKUP($A293,INDIRECT("'W"&amp;P$1&amp;"'!$A$3:$T$1000"),3,FALSE),0)</f>
        <v>0</v>
      </c>
      <c r="Q293" s="17">
        <f ca="1">_xlfn.IFNA(VLOOKUP($A293,INDIRECT("'W"&amp;Q$1&amp;"'!$A$3:$T$1000"),3,FALSE),0)</f>
        <v>0</v>
      </c>
      <c r="R293" s="17">
        <f ca="1">_xlfn.IFNA(VLOOKUP($A293,INDIRECT("'W"&amp;R$1&amp;"'!$A$3:$T$1000"),3,FALSE),0)</f>
        <v>0</v>
      </c>
      <c r="S293" s="17">
        <f ca="1">_xlfn.IFNA(VLOOKUP($A293,INDIRECT("'W"&amp;S$1&amp;"'!$A$3:$T$1000"),3,FALSE),0)</f>
        <v>0</v>
      </c>
      <c r="T293" s="17">
        <f ca="1">_xlfn.IFNA(VLOOKUP($A293,INDIRECT("'W"&amp;T$1&amp;"'!$A$3:$T$1000"),3,FALSE),0)</f>
        <v>3</v>
      </c>
      <c r="U293" s="16">
        <f t="shared" ca="1" si="29"/>
        <v>0</v>
      </c>
      <c r="V293" s="16">
        <f t="shared" ca="1" si="30"/>
        <v>13.2</v>
      </c>
      <c r="W293" s="16"/>
    </row>
    <row r="294" spans="1:23" x14ac:dyDescent="0.2">
      <c r="A294" s="16" t="s">
        <v>1510</v>
      </c>
      <c r="B294" s="16" t="str">
        <f t="shared" ca="1" si="31"/>
        <v>TE</v>
      </c>
      <c r="C294" s="17">
        <f ca="1">_xlfn.IFNA(VLOOKUP($A294,INDIRECT("'W"&amp;C$1&amp;"'!$A$3:$T$1000"),3,FALSE),0)</f>
        <v>0</v>
      </c>
      <c r="D294" s="17">
        <f ca="1">_xlfn.IFNA(VLOOKUP($A294,INDIRECT("'W"&amp;D$1&amp;"'!$A$3:$T$1000"),3,FALSE),0)</f>
        <v>0</v>
      </c>
      <c r="E294" s="17">
        <f ca="1">_xlfn.IFNA(VLOOKUP($A294,INDIRECT("'W"&amp;E$1&amp;"'!$A$3:$T$1000"),3,FALSE),0)</f>
        <v>0</v>
      </c>
      <c r="F294" s="17">
        <f ca="1">_xlfn.IFNA(VLOOKUP($A294,INDIRECT("'W"&amp;F$1&amp;"'!$A$3:$T$1000"),3,FALSE),0)</f>
        <v>3.1</v>
      </c>
      <c r="G294" s="17">
        <f ca="1">_xlfn.IFNA(VLOOKUP($A294,INDIRECT("'W"&amp;G$1&amp;"'!$A$3:$T$1000"),3,FALSE),0)</f>
        <v>0</v>
      </c>
      <c r="H294" s="17">
        <f ca="1">_xlfn.IFNA(VLOOKUP($A294,INDIRECT("'W"&amp;H$1&amp;"'!$A$3:$T$1000"),3,FALSE),0)</f>
        <v>3.9000000000000004</v>
      </c>
      <c r="I294" s="17">
        <f ca="1">_xlfn.IFNA(VLOOKUP($A294,INDIRECT("'W"&amp;I$1&amp;"'!$A$3:$T$1000"),3,FALSE),0)</f>
        <v>2.9000000000000004</v>
      </c>
      <c r="J294" s="17">
        <f ca="1">_xlfn.IFNA(VLOOKUP($A294,INDIRECT("'W"&amp;J$1&amp;"'!$A$3:$T$1000"),3,FALSE),0)</f>
        <v>0</v>
      </c>
      <c r="K294" s="17">
        <f ca="1">_xlfn.IFNA(VLOOKUP($A294,INDIRECT("'W"&amp;K$1&amp;"'!$A$3:$T$1000"),3,FALSE),0)</f>
        <v>3.2</v>
      </c>
      <c r="L294" s="17">
        <f ca="1">_xlfn.IFNA(VLOOKUP($A294,INDIRECT("'W"&amp;L$1&amp;"'!$A$3:$T$1000"),3,FALSE),0)</f>
        <v>0</v>
      </c>
      <c r="M294" s="17">
        <f ca="1">_xlfn.IFNA(VLOOKUP($A294,INDIRECT("'W"&amp;M$1&amp;"'!$A$3:$T$1000"),3,FALSE),0)</f>
        <v>0</v>
      </c>
      <c r="N294" s="17">
        <f ca="1">_xlfn.IFNA(VLOOKUP($A294,INDIRECT("'W"&amp;N$1&amp;"'!$A$3:$T$1000"),3,FALSE),0)</f>
        <v>0</v>
      </c>
      <c r="O294" s="17">
        <f ca="1">_xlfn.IFNA(VLOOKUP($A294,INDIRECT("'W"&amp;O$1&amp;"'!$A$3:$T$1000"),3,FALSE),0)</f>
        <v>0</v>
      </c>
      <c r="P294" s="17">
        <f ca="1">_xlfn.IFNA(VLOOKUP($A294,INDIRECT("'W"&amp;P$1&amp;"'!$A$3:$T$1000"),3,FALSE),0)</f>
        <v>0</v>
      </c>
      <c r="Q294" s="17">
        <f ca="1">_xlfn.IFNA(VLOOKUP($A294,INDIRECT("'W"&amp;Q$1&amp;"'!$A$3:$T$1000"),3,FALSE),0)</f>
        <v>0</v>
      </c>
      <c r="R294" s="17">
        <f ca="1">_xlfn.IFNA(VLOOKUP($A294,INDIRECT("'W"&amp;R$1&amp;"'!$A$3:$T$1000"),3,FALSE),0)</f>
        <v>0</v>
      </c>
      <c r="S294" s="17">
        <f ca="1">_xlfn.IFNA(VLOOKUP($A294,INDIRECT("'W"&amp;S$1&amp;"'!$A$3:$T$1000"),3,FALSE),0)</f>
        <v>0</v>
      </c>
      <c r="T294" s="17">
        <f ca="1">_xlfn.IFNA(VLOOKUP($A294,INDIRECT("'W"&amp;T$1&amp;"'!$A$3:$T$1000"),3,FALSE),0)</f>
        <v>0</v>
      </c>
      <c r="U294" s="16">
        <f t="shared" ca="1" si="29"/>
        <v>0</v>
      </c>
      <c r="V294" s="16">
        <f t="shared" ca="1" si="30"/>
        <v>13.100000000000001</v>
      </c>
      <c r="W294" s="16"/>
    </row>
    <row r="295" spans="1:23" x14ac:dyDescent="0.2">
      <c r="A295" s="16" t="s">
        <v>1511</v>
      </c>
      <c r="B295" s="16" t="str">
        <f t="shared" ca="1" si="31"/>
        <v>TE</v>
      </c>
      <c r="C295" s="17">
        <f ca="1">_xlfn.IFNA(VLOOKUP($A295,INDIRECT("'W"&amp;C$1&amp;"'!$A$3:$T$1000"),3,FALSE),0)</f>
        <v>1.4</v>
      </c>
      <c r="D295" s="17">
        <f ca="1">_xlfn.IFNA(VLOOKUP($A295,INDIRECT("'W"&amp;D$1&amp;"'!$A$3:$T$1000"),3,FALSE),0)</f>
        <v>0</v>
      </c>
      <c r="E295" s="17">
        <f ca="1">_xlfn.IFNA(VLOOKUP($A295,INDIRECT("'W"&amp;E$1&amp;"'!$A$3:$T$1000"),3,FALSE),0)</f>
        <v>0</v>
      </c>
      <c r="F295" s="17">
        <f ca="1">_xlfn.IFNA(VLOOKUP($A295,INDIRECT("'W"&amp;F$1&amp;"'!$A$3:$T$1000"),3,FALSE),0)</f>
        <v>0</v>
      </c>
      <c r="G295" s="17">
        <f ca="1">_xlfn.IFNA(VLOOKUP($A295,INDIRECT("'W"&amp;G$1&amp;"'!$A$3:$T$1000"),3,FALSE),0)</f>
        <v>0</v>
      </c>
      <c r="H295" s="17">
        <f ca="1">_xlfn.IFNA(VLOOKUP($A295,INDIRECT("'W"&amp;H$1&amp;"'!$A$3:$T$1000"),3,FALSE),0)</f>
        <v>0</v>
      </c>
      <c r="I295" s="17">
        <f ca="1">_xlfn.IFNA(VLOOKUP($A295,INDIRECT("'W"&amp;I$1&amp;"'!$A$3:$T$1000"),3,FALSE),0)</f>
        <v>0</v>
      </c>
      <c r="J295" s="17">
        <f ca="1">_xlfn.IFNA(VLOOKUP($A295,INDIRECT("'W"&amp;J$1&amp;"'!$A$3:$T$1000"),3,FALSE),0)</f>
        <v>1.5</v>
      </c>
      <c r="K295" s="17">
        <f ca="1">_xlfn.IFNA(VLOOKUP($A295,INDIRECT("'W"&amp;K$1&amp;"'!$A$3:$T$1000"),3,FALSE),0)</f>
        <v>0</v>
      </c>
      <c r="L295" s="17">
        <f ca="1">_xlfn.IFNA(VLOOKUP($A295,INDIRECT("'W"&amp;L$1&amp;"'!$A$3:$T$1000"),3,FALSE),0)</f>
        <v>0</v>
      </c>
      <c r="M295" s="17">
        <f ca="1">_xlfn.IFNA(VLOOKUP($A295,INDIRECT("'W"&amp;M$1&amp;"'!$A$3:$T$1000"),3,FALSE),0)</f>
        <v>0</v>
      </c>
      <c r="N295" s="17">
        <f ca="1">_xlfn.IFNA(VLOOKUP($A295,INDIRECT("'W"&amp;N$1&amp;"'!$A$3:$T$1000"),3,FALSE),0)</f>
        <v>0</v>
      </c>
      <c r="O295" s="17">
        <f ca="1">_xlfn.IFNA(VLOOKUP($A295,INDIRECT("'W"&amp;O$1&amp;"'!$A$3:$T$1000"),3,FALSE),0)</f>
        <v>3.1</v>
      </c>
      <c r="P295" s="17">
        <f ca="1">_xlfn.IFNA(VLOOKUP($A295,INDIRECT("'W"&amp;P$1&amp;"'!$A$3:$T$1000"),3,FALSE),0)</f>
        <v>0.4</v>
      </c>
      <c r="Q295" s="17">
        <f ca="1">_xlfn.IFNA(VLOOKUP($A295,INDIRECT("'W"&amp;Q$1&amp;"'!$A$3:$T$1000"),3,FALSE),0)</f>
        <v>0</v>
      </c>
      <c r="R295" s="17">
        <f ca="1">_xlfn.IFNA(VLOOKUP($A295,INDIRECT("'W"&amp;R$1&amp;"'!$A$3:$T$1000"),3,FALSE),0)</f>
        <v>6.6</v>
      </c>
      <c r="S295" s="17">
        <f ca="1">_xlfn.IFNA(VLOOKUP($A295,INDIRECT("'W"&amp;S$1&amp;"'!$A$3:$T$1000"),3,FALSE),0)</f>
        <v>0</v>
      </c>
      <c r="T295" s="17">
        <f ca="1">_xlfn.IFNA(VLOOKUP($A295,INDIRECT("'W"&amp;T$1&amp;"'!$A$3:$T$1000"),3,FALSE),0)</f>
        <v>0</v>
      </c>
      <c r="U295" s="16">
        <f t="shared" ca="1" si="29"/>
        <v>0</v>
      </c>
      <c r="V295" s="16">
        <f t="shared" ca="1" si="30"/>
        <v>13</v>
      </c>
      <c r="W295" s="16"/>
    </row>
    <row r="296" spans="1:23" x14ac:dyDescent="0.2">
      <c r="A296" s="16" t="s">
        <v>1512</v>
      </c>
      <c r="B296" s="16" t="str">
        <f t="shared" ca="1" si="31"/>
        <v>TE</v>
      </c>
      <c r="C296" s="17">
        <f ca="1">_xlfn.IFNA(VLOOKUP($A296,INDIRECT("'W"&amp;C$1&amp;"'!$A$3:$T$1000"),3,FALSE),0)</f>
        <v>0</v>
      </c>
      <c r="D296" s="17">
        <f ca="1">_xlfn.IFNA(VLOOKUP($A296,INDIRECT("'W"&amp;D$1&amp;"'!$A$3:$T$1000"),3,FALSE),0)</f>
        <v>2.2999999999999998</v>
      </c>
      <c r="E296" s="17">
        <f ca="1">_xlfn.IFNA(VLOOKUP($A296,INDIRECT("'W"&amp;E$1&amp;"'!$A$3:$T$1000"),3,FALSE),0)</f>
        <v>0.6</v>
      </c>
      <c r="F296" s="17">
        <f ca="1">_xlfn.IFNA(VLOOKUP($A296,INDIRECT("'W"&amp;F$1&amp;"'!$A$3:$T$1000"),3,FALSE),0)</f>
        <v>0</v>
      </c>
      <c r="G296" s="17">
        <f ca="1">_xlfn.IFNA(VLOOKUP($A296,INDIRECT("'W"&amp;G$1&amp;"'!$A$3:$T$1000"),3,FALSE),0)</f>
        <v>2.7</v>
      </c>
      <c r="H296" s="17">
        <f ca="1">_xlfn.IFNA(VLOOKUP($A296,INDIRECT("'W"&amp;H$1&amp;"'!$A$3:$T$1000"),3,FALSE),0)</f>
        <v>0</v>
      </c>
      <c r="I296" s="17">
        <f ca="1">_xlfn.IFNA(VLOOKUP($A296,INDIRECT("'W"&amp;I$1&amp;"'!$A$3:$T$1000"),3,FALSE),0)</f>
        <v>0</v>
      </c>
      <c r="J296" s="17">
        <f ca="1">_xlfn.IFNA(VLOOKUP($A296,INDIRECT("'W"&amp;J$1&amp;"'!$A$3:$T$1000"),3,FALSE),0)</f>
        <v>0</v>
      </c>
      <c r="K296" s="17">
        <f ca="1">_xlfn.IFNA(VLOOKUP($A296,INDIRECT("'W"&amp;K$1&amp;"'!$A$3:$T$1000"),3,FALSE),0)</f>
        <v>1</v>
      </c>
      <c r="L296" s="17">
        <f ca="1">_xlfn.IFNA(VLOOKUP($A296,INDIRECT("'W"&amp;L$1&amp;"'!$A$3:$T$1000"),3,FALSE),0)</f>
        <v>2.6</v>
      </c>
      <c r="M296" s="17">
        <f ca="1">_xlfn.IFNA(VLOOKUP($A296,INDIRECT("'W"&amp;M$1&amp;"'!$A$3:$T$1000"),3,FALSE),0)</f>
        <v>0.8</v>
      </c>
      <c r="N296" s="17">
        <f ca="1">_xlfn.IFNA(VLOOKUP($A296,INDIRECT("'W"&amp;N$1&amp;"'!$A$3:$T$1000"),3,FALSE),0)</f>
        <v>0</v>
      </c>
      <c r="O296" s="17">
        <f ca="1">_xlfn.IFNA(VLOOKUP($A296,INDIRECT("'W"&amp;O$1&amp;"'!$A$3:$T$1000"),3,FALSE),0)</f>
        <v>0</v>
      </c>
      <c r="P296" s="17">
        <f ca="1">_xlfn.IFNA(VLOOKUP($A296,INDIRECT("'W"&amp;P$1&amp;"'!$A$3:$T$1000"),3,FALSE),0)</f>
        <v>0</v>
      </c>
      <c r="Q296" s="17">
        <f ca="1">_xlfn.IFNA(VLOOKUP($A296,INDIRECT("'W"&amp;Q$1&amp;"'!$A$3:$T$1000"),3,FALSE),0)</f>
        <v>0</v>
      </c>
      <c r="R296" s="17">
        <f ca="1">_xlfn.IFNA(VLOOKUP($A296,INDIRECT("'W"&amp;R$1&amp;"'!$A$3:$T$1000"),3,FALSE),0)</f>
        <v>1.8</v>
      </c>
      <c r="S296" s="17">
        <f ca="1">_xlfn.IFNA(VLOOKUP($A296,INDIRECT("'W"&amp;S$1&amp;"'!$A$3:$T$1000"),3,FALSE),0)</f>
        <v>0</v>
      </c>
      <c r="T296" s="17">
        <f ca="1">_xlfn.IFNA(VLOOKUP($A296,INDIRECT("'W"&amp;T$1&amp;"'!$A$3:$T$1000"),3,FALSE),0)</f>
        <v>0.9</v>
      </c>
      <c r="U296" s="16">
        <f t="shared" ca="1" si="29"/>
        <v>0</v>
      </c>
      <c r="V296" s="16">
        <f t="shared" ca="1" si="30"/>
        <v>12.700000000000001</v>
      </c>
      <c r="W296" s="16"/>
    </row>
    <row r="297" spans="1:23" x14ac:dyDescent="0.2">
      <c r="A297" s="16" t="s">
        <v>1513</v>
      </c>
      <c r="B297" s="16" t="str">
        <f t="shared" ca="1" si="31"/>
        <v>TE</v>
      </c>
      <c r="C297" s="17">
        <f ca="1">_xlfn.IFNA(VLOOKUP($A297,INDIRECT("'W"&amp;C$1&amp;"'!$A$3:$T$1000"),3,FALSE),0)</f>
        <v>0</v>
      </c>
      <c r="D297" s="17">
        <f ca="1">_xlfn.IFNA(VLOOKUP($A297,INDIRECT("'W"&amp;D$1&amp;"'!$A$3:$T$1000"),3,FALSE),0)</f>
        <v>0</v>
      </c>
      <c r="E297" s="17">
        <f ca="1">_xlfn.IFNA(VLOOKUP($A297,INDIRECT("'W"&amp;E$1&amp;"'!$A$3:$T$1000"),3,FALSE),0)</f>
        <v>0</v>
      </c>
      <c r="F297" s="17">
        <f ca="1">_xlfn.IFNA(VLOOKUP($A297,INDIRECT("'W"&amp;F$1&amp;"'!$A$3:$T$1000"),3,FALSE),0)</f>
        <v>0</v>
      </c>
      <c r="G297" s="17">
        <f ca="1">_xlfn.IFNA(VLOOKUP($A297,INDIRECT("'W"&amp;G$1&amp;"'!$A$3:$T$1000"),3,FALSE),0)</f>
        <v>0</v>
      </c>
      <c r="H297" s="17">
        <f ca="1">_xlfn.IFNA(VLOOKUP($A297,INDIRECT("'W"&amp;H$1&amp;"'!$A$3:$T$1000"),3,FALSE),0)</f>
        <v>0</v>
      </c>
      <c r="I297" s="17">
        <f ca="1">_xlfn.IFNA(VLOOKUP($A297,INDIRECT("'W"&amp;I$1&amp;"'!$A$3:$T$1000"),3,FALSE),0)</f>
        <v>0</v>
      </c>
      <c r="J297" s="17">
        <f ca="1">_xlfn.IFNA(VLOOKUP($A297,INDIRECT("'W"&amp;J$1&amp;"'!$A$3:$T$1000"),3,FALSE),0)</f>
        <v>0</v>
      </c>
      <c r="K297" s="17">
        <f ca="1">_xlfn.IFNA(VLOOKUP($A297,INDIRECT("'W"&amp;K$1&amp;"'!$A$3:$T$1000"),3,FALSE),0)</f>
        <v>6.7</v>
      </c>
      <c r="L297" s="17">
        <f ca="1">_xlfn.IFNA(VLOOKUP($A297,INDIRECT("'W"&amp;L$1&amp;"'!$A$3:$T$1000"),3,FALSE),0)</f>
        <v>0</v>
      </c>
      <c r="M297" s="17">
        <f ca="1">_xlfn.IFNA(VLOOKUP($A297,INDIRECT("'W"&amp;M$1&amp;"'!$A$3:$T$1000"),3,FALSE),0)</f>
        <v>0</v>
      </c>
      <c r="N297" s="17">
        <f ca="1">_xlfn.IFNA(VLOOKUP($A297,INDIRECT("'W"&amp;N$1&amp;"'!$A$3:$T$1000"),3,FALSE),0)</f>
        <v>0</v>
      </c>
      <c r="O297" s="17">
        <f ca="1">_xlfn.IFNA(VLOOKUP($A297,INDIRECT("'W"&amp;O$1&amp;"'!$A$3:$T$1000"),3,FALSE),0)</f>
        <v>1.9000000000000001</v>
      </c>
      <c r="P297" s="17">
        <f ca="1">_xlfn.IFNA(VLOOKUP($A297,INDIRECT("'W"&amp;P$1&amp;"'!$A$3:$T$1000"),3,FALSE),0)</f>
        <v>0</v>
      </c>
      <c r="Q297" s="17">
        <f ca="1">_xlfn.IFNA(VLOOKUP($A297,INDIRECT("'W"&amp;Q$1&amp;"'!$A$3:$T$1000"),3,FALSE),0)</f>
        <v>0</v>
      </c>
      <c r="R297" s="17">
        <f ca="1">_xlfn.IFNA(VLOOKUP($A297,INDIRECT("'W"&amp;R$1&amp;"'!$A$3:$T$1000"),3,FALSE),0)</f>
        <v>0</v>
      </c>
      <c r="S297" s="17">
        <f ca="1">_xlfn.IFNA(VLOOKUP($A297,INDIRECT("'W"&amp;S$1&amp;"'!$A$3:$T$1000"),3,FALSE),0)</f>
        <v>0</v>
      </c>
      <c r="T297" s="17">
        <f ca="1">_xlfn.IFNA(VLOOKUP($A297,INDIRECT("'W"&amp;T$1&amp;"'!$A$3:$T$1000"),3,FALSE),0)</f>
        <v>3.5</v>
      </c>
      <c r="U297" s="16">
        <f t="shared" ca="1" si="29"/>
        <v>0</v>
      </c>
      <c r="V297" s="16">
        <f t="shared" ca="1" si="30"/>
        <v>12.1</v>
      </c>
      <c r="W297" s="16"/>
    </row>
    <row r="298" spans="1:23" x14ac:dyDescent="0.2">
      <c r="A298" s="16" t="s">
        <v>1514</v>
      </c>
      <c r="B298" s="16" t="str">
        <f t="shared" ca="1" si="31"/>
        <v>TE</v>
      </c>
      <c r="C298" s="17">
        <f ca="1">_xlfn.IFNA(VLOOKUP($A298,INDIRECT("'W"&amp;C$1&amp;"'!$A$3:$T$1000"),3,FALSE),0)</f>
        <v>0</v>
      </c>
      <c r="D298" s="17">
        <f ca="1">_xlfn.IFNA(VLOOKUP($A298,INDIRECT("'W"&amp;D$1&amp;"'!$A$3:$T$1000"),3,FALSE),0)</f>
        <v>0</v>
      </c>
      <c r="E298" s="17">
        <f ca="1">_xlfn.IFNA(VLOOKUP($A298,INDIRECT("'W"&amp;E$1&amp;"'!$A$3:$T$1000"),3,FALSE),0)</f>
        <v>0</v>
      </c>
      <c r="F298" s="17">
        <f ca="1">_xlfn.IFNA(VLOOKUP($A298,INDIRECT("'W"&amp;F$1&amp;"'!$A$3:$T$1000"),3,FALSE),0)</f>
        <v>0</v>
      </c>
      <c r="G298" s="17">
        <f ca="1">_xlfn.IFNA(VLOOKUP($A298,INDIRECT("'W"&amp;G$1&amp;"'!$A$3:$T$1000"),3,FALSE),0)</f>
        <v>0</v>
      </c>
      <c r="H298" s="17">
        <f ca="1">_xlfn.IFNA(VLOOKUP($A298,INDIRECT("'W"&amp;H$1&amp;"'!$A$3:$T$1000"),3,FALSE),0)</f>
        <v>0</v>
      </c>
      <c r="I298" s="17">
        <f ca="1">_xlfn.IFNA(VLOOKUP($A298,INDIRECT("'W"&amp;I$1&amp;"'!$A$3:$T$1000"),3,FALSE),0)</f>
        <v>0</v>
      </c>
      <c r="J298" s="17">
        <f ca="1">_xlfn.IFNA(VLOOKUP($A298,INDIRECT("'W"&amp;J$1&amp;"'!$A$3:$T$1000"),3,FALSE),0)</f>
        <v>0</v>
      </c>
      <c r="K298" s="17">
        <f ca="1">_xlfn.IFNA(VLOOKUP($A298,INDIRECT("'W"&amp;K$1&amp;"'!$A$3:$T$1000"),3,FALSE),0)</f>
        <v>0</v>
      </c>
      <c r="L298" s="17">
        <f ca="1">_xlfn.IFNA(VLOOKUP($A298,INDIRECT("'W"&amp;L$1&amp;"'!$A$3:$T$1000"),3,FALSE),0)</f>
        <v>0</v>
      </c>
      <c r="M298" s="17">
        <f ca="1">_xlfn.IFNA(VLOOKUP($A298,INDIRECT("'W"&amp;M$1&amp;"'!$A$3:$T$1000"),3,FALSE),0)</f>
        <v>0</v>
      </c>
      <c r="N298" s="17">
        <f ca="1">_xlfn.IFNA(VLOOKUP($A298,INDIRECT("'W"&amp;N$1&amp;"'!$A$3:$T$1000"),3,FALSE),0)</f>
        <v>0</v>
      </c>
      <c r="O298" s="17">
        <f ca="1">_xlfn.IFNA(VLOOKUP($A298,INDIRECT("'W"&amp;O$1&amp;"'!$A$3:$T$1000"),3,FALSE),0)</f>
        <v>0</v>
      </c>
      <c r="P298" s="17">
        <f ca="1">_xlfn.IFNA(VLOOKUP($A298,INDIRECT("'W"&amp;P$1&amp;"'!$A$3:$T$1000"),3,FALSE),0)</f>
        <v>0</v>
      </c>
      <c r="Q298" s="17">
        <f ca="1">_xlfn.IFNA(VLOOKUP($A298,INDIRECT("'W"&amp;Q$1&amp;"'!$A$3:$T$1000"),3,FALSE),0)</f>
        <v>0</v>
      </c>
      <c r="R298" s="17">
        <f ca="1">_xlfn.IFNA(VLOOKUP($A298,INDIRECT("'W"&amp;R$1&amp;"'!$A$3:$T$1000"),3,FALSE),0)</f>
        <v>0</v>
      </c>
      <c r="S298" s="17">
        <f ca="1">_xlfn.IFNA(VLOOKUP($A298,INDIRECT("'W"&amp;S$1&amp;"'!$A$3:$T$1000"),3,FALSE),0)</f>
        <v>6.7</v>
      </c>
      <c r="T298" s="17">
        <f ca="1">_xlfn.IFNA(VLOOKUP($A298,INDIRECT("'W"&amp;T$1&amp;"'!$A$3:$T$1000"),3,FALSE),0)</f>
        <v>4.5999999999999996</v>
      </c>
      <c r="U298" s="16">
        <f t="shared" ca="1" si="29"/>
        <v>0</v>
      </c>
      <c r="V298" s="16">
        <f t="shared" ca="1" si="30"/>
        <v>11.3</v>
      </c>
      <c r="W298" s="16"/>
    </row>
    <row r="299" spans="1:23" x14ac:dyDescent="0.2">
      <c r="A299" s="16" t="s">
        <v>1515</v>
      </c>
      <c r="B299" s="16" t="str">
        <f t="shared" ca="1" si="31"/>
        <v>TE</v>
      </c>
      <c r="C299" s="17">
        <f ca="1">_xlfn.IFNA(VLOOKUP($A299,INDIRECT("'W"&amp;C$1&amp;"'!$A$3:$T$1000"),3,FALSE),0)</f>
        <v>0</v>
      </c>
      <c r="D299" s="17">
        <f ca="1">_xlfn.IFNA(VLOOKUP($A299,INDIRECT("'W"&amp;D$1&amp;"'!$A$3:$T$1000"),3,FALSE),0)</f>
        <v>0</v>
      </c>
      <c r="E299" s="17">
        <f ca="1">_xlfn.IFNA(VLOOKUP($A299,INDIRECT("'W"&amp;E$1&amp;"'!$A$3:$T$1000"),3,FALSE),0)</f>
        <v>0</v>
      </c>
      <c r="F299" s="17">
        <f ca="1">_xlfn.IFNA(VLOOKUP($A299,INDIRECT("'W"&amp;F$1&amp;"'!$A$3:$T$1000"),3,FALSE),0)</f>
        <v>0</v>
      </c>
      <c r="G299" s="17">
        <f ca="1">_xlfn.IFNA(VLOOKUP($A299,INDIRECT("'W"&amp;G$1&amp;"'!$A$3:$T$1000"),3,FALSE),0)</f>
        <v>0</v>
      </c>
      <c r="H299" s="17">
        <f ca="1">_xlfn.IFNA(VLOOKUP($A299,INDIRECT("'W"&amp;H$1&amp;"'!$A$3:$T$1000"),3,FALSE),0)</f>
        <v>0</v>
      </c>
      <c r="I299" s="17">
        <f ca="1">_xlfn.IFNA(VLOOKUP($A299,INDIRECT("'W"&amp;I$1&amp;"'!$A$3:$T$1000"),3,FALSE),0)</f>
        <v>7.6</v>
      </c>
      <c r="J299" s="17">
        <f ca="1">_xlfn.IFNA(VLOOKUP($A299,INDIRECT("'W"&amp;J$1&amp;"'!$A$3:$T$1000"),3,FALSE),0)</f>
        <v>0</v>
      </c>
      <c r="K299" s="17">
        <f ca="1">_xlfn.IFNA(VLOOKUP($A299,INDIRECT("'W"&amp;K$1&amp;"'!$A$3:$T$1000"),3,FALSE),0)</f>
        <v>1.7000000000000002</v>
      </c>
      <c r="L299" s="17">
        <f ca="1">_xlfn.IFNA(VLOOKUP($A299,INDIRECT("'W"&amp;L$1&amp;"'!$A$3:$T$1000"),3,FALSE),0)</f>
        <v>0</v>
      </c>
      <c r="M299" s="17">
        <f ca="1">_xlfn.IFNA(VLOOKUP($A299,INDIRECT("'W"&amp;M$1&amp;"'!$A$3:$T$1000"),3,FALSE),0)</f>
        <v>0</v>
      </c>
      <c r="N299" s="17">
        <f ca="1">_xlfn.IFNA(VLOOKUP($A299,INDIRECT("'W"&amp;N$1&amp;"'!$A$3:$T$1000"),3,FALSE),0)</f>
        <v>0</v>
      </c>
      <c r="O299" s="17">
        <f ca="1">_xlfn.IFNA(VLOOKUP($A299,INDIRECT("'W"&amp;O$1&amp;"'!$A$3:$T$1000"),3,FALSE),0)</f>
        <v>0.8</v>
      </c>
      <c r="P299" s="17">
        <f ca="1">_xlfn.IFNA(VLOOKUP($A299,INDIRECT("'W"&amp;P$1&amp;"'!$A$3:$T$1000"),3,FALSE),0)</f>
        <v>0</v>
      </c>
      <c r="Q299" s="17">
        <f ca="1">_xlfn.IFNA(VLOOKUP($A299,INDIRECT("'W"&amp;Q$1&amp;"'!$A$3:$T$1000"),3,FALSE),0)</f>
        <v>1.2000000000000002</v>
      </c>
      <c r="R299" s="17">
        <f ca="1">_xlfn.IFNA(VLOOKUP($A299,INDIRECT("'W"&amp;R$1&amp;"'!$A$3:$T$1000"),3,FALSE),0)</f>
        <v>0</v>
      </c>
      <c r="S299" s="17">
        <f ca="1">_xlfn.IFNA(VLOOKUP($A299,INDIRECT("'W"&amp;S$1&amp;"'!$A$3:$T$1000"),3,FALSE),0)</f>
        <v>0</v>
      </c>
      <c r="T299" s="17">
        <f ca="1">_xlfn.IFNA(VLOOKUP($A299,INDIRECT("'W"&amp;T$1&amp;"'!$A$3:$T$1000"),3,FALSE),0)</f>
        <v>0</v>
      </c>
      <c r="U299" s="16">
        <f t="shared" ca="1" si="29"/>
        <v>0</v>
      </c>
      <c r="V299" s="16">
        <f t="shared" ca="1" si="30"/>
        <v>11.3</v>
      </c>
      <c r="W299" s="16"/>
    </row>
    <row r="300" spans="1:23" x14ac:dyDescent="0.2">
      <c r="A300" s="16" t="s">
        <v>1516</v>
      </c>
      <c r="B300" s="16" t="str">
        <f t="shared" ca="1" si="31"/>
        <v>TE</v>
      </c>
      <c r="C300" s="17">
        <f ca="1">_xlfn.IFNA(VLOOKUP($A300,INDIRECT("'W"&amp;C$1&amp;"'!$A$3:$T$1000"),3,FALSE),0)</f>
        <v>4.3000000000000007</v>
      </c>
      <c r="D300" s="17">
        <f ca="1">_xlfn.IFNA(VLOOKUP($A300,INDIRECT("'W"&amp;D$1&amp;"'!$A$3:$T$1000"),3,FALSE),0)</f>
        <v>1</v>
      </c>
      <c r="E300" s="17">
        <f ca="1">_xlfn.IFNA(VLOOKUP($A300,INDIRECT("'W"&amp;E$1&amp;"'!$A$3:$T$1000"),3,FALSE),0)</f>
        <v>2.5</v>
      </c>
      <c r="F300" s="17">
        <f ca="1">_xlfn.IFNA(VLOOKUP($A300,INDIRECT("'W"&amp;F$1&amp;"'!$A$3:$T$1000"),3,FALSE),0)</f>
        <v>1.1000000000000001</v>
      </c>
      <c r="G300" s="17">
        <f ca="1">_xlfn.IFNA(VLOOKUP($A300,INDIRECT("'W"&amp;G$1&amp;"'!$A$3:$T$1000"),3,FALSE),0)</f>
        <v>0</v>
      </c>
      <c r="H300" s="17">
        <f ca="1">_xlfn.IFNA(VLOOKUP($A300,INDIRECT("'W"&amp;H$1&amp;"'!$A$3:$T$1000"),3,FALSE),0)</f>
        <v>0</v>
      </c>
      <c r="I300" s="17">
        <f ca="1">_xlfn.IFNA(VLOOKUP($A300,INDIRECT("'W"&amp;I$1&amp;"'!$A$3:$T$1000"),3,FALSE),0)</f>
        <v>0</v>
      </c>
      <c r="J300" s="17">
        <f ca="1">_xlfn.IFNA(VLOOKUP($A300,INDIRECT("'W"&amp;J$1&amp;"'!$A$3:$T$1000"),3,FALSE),0)</f>
        <v>0</v>
      </c>
      <c r="K300" s="17">
        <f ca="1">_xlfn.IFNA(VLOOKUP($A300,INDIRECT("'W"&amp;K$1&amp;"'!$A$3:$T$1000"),3,FALSE),0)</f>
        <v>1.1000000000000001</v>
      </c>
      <c r="L300" s="17">
        <f ca="1">_xlfn.IFNA(VLOOKUP($A300,INDIRECT("'W"&amp;L$1&amp;"'!$A$3:$T$1000"),3,FALSE),0)</f>
        <v>0</v>
      </c>
      <c r="M300" s="17">
        <f ca="1">_xlfn.IFNA(VLOOKUP($A300,INDIRECT("'W"&amp;M$1&amp;"'!$A$3:$T$1000"),3,FALSE),0)</f>
        <v>0</v>
      </c>
      <c r="N300" s="17">
        <f ca="1">_xlfn.IFNA(VLOOKUP($A300,INDIRECT("'W"&amp;N$1&amp;"'!$A$3:$T$1000"),3,FALSE),0)</f>
        <v>0</v>
      </c>
      <c r="O300" s="17">
        <f ca="1">_xlfn.IFNA(VLOOKUP($A300,INDIRECT("'W"&amp;O$1&amp;"'!$A$3:$T$1000"),3,FALSE),0)</f>
        <v>0</v>
      </c>
      <c r="P300" s="17">
        <f ca="1">_xlfn.IFNA(VLOOKUP($A300,INDIRECT("'W"&amp;P$1&amp;"'!$A$3:$T$1000"),3,FALSE),0)</f>
        <v>0</v>
      </c>
      <c r="Q300" s="17">
        <f ca="1">_xlfn.IFNA(VLOOKUP($A300,INDIRECT("'W"&amp;Q$1&amp;"'!$A$3:$T$1000"),3,FALSE),0)</f>
        <v>0</v>
      </c>
      <c r="R300" s="17">
        <f ca="1">_xlfn.IFNA(VLOOKUP($A300,INDIRECT("'W"&amp;R$1&amp;"'!$A$3:$T$1000"),3,FALSE),0)</f>
        <v>1.3</v>
      </c>
      <c r="S300" s="17">
        <f ca="1">_xlfn.IFNA(VLOOKUP($A300,INDIRECT("'W"&amp;S$1&amp;"'!$A$3:$T$1000"),3,FALSE),0)</f>
        <v>0</v>
      </c>
      <c r="T300" s="17">
        <f ca="1">_xlfn.IFNA(VLOOKUP($A300,INDIRECT("'W"&amp;T$1&amp;"'!$A$3:$T$1000"),3,FALSE),0)</f>
        <v>0</v>
      </c>
      <c r="U300" s="16">
        <f t="shared" ca="1" si="29"/>
        <v>0</v>
      </c>
      <c r="V300" s="16">
        <f t="shared" ca="1" si="30"/>
        <v>11.3</v>
      </c>
      <c r="W300" s="16"/>
    </row>
    <row r="301" spans="1:23" x14ac:dyDescent="0.2">
      <c r="A301" s="16" t="s">
        <v>1517</v>
      </c>
      <c r="B301" s="16" t="str">
        <f t="shared" ca="1" si="31"/>
        <v>TE</v>
      </c>
      <c r="C301" s="17">
        <f ca="1">_xlfn.IFNA(VLOOKUP($A301,INDIRECT("'W"&amp;C$1&amp;"'!$A$3:$T$1000"),3,FALSE),0)</f>
        <v>0</v>
      </c>
      <c r="D301" s="17">
        <f ca="1">_xlfn.IFNA(VLOOKUP($A301,INDIRECT("'W"&amp;D$1&amp;"'!$A$3:$T$1000"),3,FALSE),0)</f>
        <v>0</v>
      </c>
      <c r="E301" s="17">
        <f ca="1">_xlfn.IFNA(VLOOKUP($A301,INDIRECT("'W"&amp;E$1&amp;"'!$A$3:$T$1000"),3,FALSE),0)</f>
        <v>0</v>
      </c>
      <c r="F301" s="17">
        <f ca="1">_xlfn.IFNA(VLOOKUP($A301,INDIRECT("'W"&amp;F$1&amp;"'!$A$3:$T$1000"),3,FALSE),0)</f>
        <v>0</v>
      </c>
      <c r="G301" s="17">
        <f ca="1">_xlfn.IFNA(VLOOKUP($A301,INDIRECT("'W"&amp;G$1&amp;"'!$A$3:$T$1000"),3,FALSE),0)</f>
        <v>0</v>
      </c>
      <c r="H301" s="17">
        <f ca="1">_xlfn.IFNA(VLOOKUP($A301,INDIRECT("'W"&amp;H$1&amp;"'!$A$3:$T$1000"),3,FALSE),0)</f>
        <v>0</v>
      </c>
      <c r="I301" s="17">
        <f ca="1">_xlfn.IFNA(VLOOKUP($A301,INDIRECT("'W"&amp;I$1&amp;"'!$A$3:$T$1000"),3,FALSE),0)</f>
        <v>0</v>
      </c>
      <c r="J301" s="17">
        <f ca="1">_xlfn.IFNA(VLOOKUP($A301,INDIRECT("'W"&amp;J$1&amp;"'!$A$3:$T$1000"),3,FALSE),0)</f>
        <v>0</v>
      </c>
      <c r="K301" s="17">
        <f ca="1">_xlfn.IFNA(VLOOKUP($A301,INDIRECT("'W"&amp;K$1&amp;"'!$A$3:$T$1000"),3,FALSE),0)</f>
        <v>6.7</v>
      </c>
      <c r="L301" s="17">
        <f ca="1">_xlfn.IFNA(VLOOKUP($A301,INDIRECT("'W"&amp;L$1&amp;"'!$A$3:$T$1000"),3,FALSE),0)</f>
        <v>0</v>
      </c>
      <c r="M301" s="17">
        <f ca="1">_xlfn.IFNA(VLOOKUP($A301,INDIRECT("'W"&amp;M$1&amp;"'!$A$3:$T$1000"),3,FALSE),0)</f>
        <v>0</v>
      </c>
      <c r="N301" s="17">
        <f ca="1">_xlfn.IFNA(VLOOKUP($A301,INDIRECT("'W"&amp;N$1&amp;"'!$A$3:$T$1000"),3,FALSE),0)</f>
        <v>0</v>
      </c>
      <c r="O301" s="17">
        <f ca="1">_xlfn.IFNA(VLOOKUP($A301,INDIRECT("'W"&amp;O$1&amp;"'!$A$3:$T$1000"),3,FALSE),0)</f>
        <v>0</v>
      </c>
      <c r="P301" s="17">
        <f ca="1">_xlfn.IFNA(VLOOKUP($A301,INDIRECT("'W"&amp;P$1&amp;"'!$A$3:$T$1000"),3,FALSE),0)</f>
        <v>0</v>
      </c>
      <c r="Q301" s="17">
        <f ca="1">_xlfn.IFNA(VLOOKUP($A301,INDIRECT("'W"&amp;Q$1&amp;"'!$A$3:$T$1000"),3,FALSE),0)</f>
        <v>0</v>
      </c>
      <c r="R301" s="17">
        <f ca="1">_xlfn.IFNA(VLOOKUP($A301,INDIRECT("'W"&amp;R$1&amp;"'!$A$3:$T$1000"),3,FALSE),0)</f>
        <v>0</v>
      </c>
      <c r="S301" s="17">
        <f ca="1">_xlfn.IFNA(VLOOKUP($A301,INDIRECT("'W"&amp;S$1&amp;"'!$A$3:$T$1000"),3,FALSE),0)</f>
        <v>1.7000000000000002</v>
      </c>
      <c r="T301" s="17">
        <f ca="1">_xlfn.IFNA(VLOOKUP($A301,INDIRECT("'W"&amp;T$1&amp;"'!$A$3:$T$1000"),3,FALSE),0)</f>
        <v>2.1</v>
      </c>
      <c r="U301" s="16">
        <f t="shared" ca="1" si="29"/>
        <v>0</v>
      </c>
      <c r="V301" s="16">
        <f t="shared" ca="1" si="30"/>
        <v>10.5</v>
      </c>
      <c r="W301" s="16"/>
    </row>
    <row r="302" spans="1:23" x14ac:dyDescent="0.2">
      <c r="A302" s="16" t="s">
        <v>1518</v>
      </c>
      <c r="B302" s="16" t="str">
        <f t="shared" ca="1" si="31"/>
        <v>TE</v>
      </c>
      <c r="C302" s="17">
        <f ca="1">_xlfn.IFNA(VLOOKUP($A302,INDIRECT("'W"&amp;C$1&amp;"'!$A$3:$T$1000"),3,FALSE),0)</f>
        <v>0</v>
      </c>
      <c r="D302" s="17">
        <f ca="1">_xlfn.IFNA(VLOOKUP($A302,INDIRECT("'W"&amp;D$1&amp;"'!$A$3:$T$1000"),3,FALSE),0)</f>
        <v>1</v>
      </c>
      <c r="E302" s="17">
        <f ca="1">_xlfn.IFNA(VLOOKUP($A302,INDIRECT("'W"&amp;E$1&amp;"'!$A$3:$T$1000"),3,FALSE),0)</f>
        <v>0</v>
      </c>
      <c r="F302" s="17">
        <f ca="1">_xlfn.IFNA(VLOOKUP($A302,INDIRECT("'W"&amp;F$1&amp;"'!$A$3:$T$1000"),3,FALSE),0)</f>
        <v>1.4</v>
      </c>
      <c r="G302" s="17">
        <f ca="1">_xlfn.IFNA(VLOOKUP($A302,INDIRECT("'W"&amp;G$1&amp;"'!$A$3:$T$1000"),3,FALSE),0)</f>
        <v>0</v>
      </c>
      <c r="H302" s="17">
        <f ca="1">_xlfn.IFNA(VLOOKUP($A302,INDIRECT("'W"&amp;H$1&amp;"'!$A$3:$T$1000"),3,FALSE),0)</f>
        <v>0</v>
      </c>
      <c r="I302" s="17">
        <f ca="1">_xlfn.IFNA(VLOOKUP($A302,INDIRECT("'W"&amp;I$1&amp;"'!$A$3:$T$1000"),3,FALSE),0)</f>
        <v>0</v>
      </c>
      <c r="J302" s="17">
        <f ca="1">_xlfn.IFNA(VLOOKUP($A302,INDIRECT("'W"&amp;J$1&amp;"'!$A$3:$T$1000"),3,FALSE),0)</f>
        <v>2.5</v>
      </c>
      <c r="K302" s="17">
        <f ca="1">_xlfn.IFNA(VLOOKUP($A302,INDIRECT("'W"&amp;K$1&amp;"'!$A$3:$T$1000"),3,FALSE),0)</f>
        <v>0</v>
      </c>
      <c r="L302" s="17">
        <f ca="1">_xlfn.IFNA(VLOOKUP($A302,INDIRECT("'W"&amp;L$1&amp;"'!$A$3:$T$1000"),3,FALSE),0)</f>
        <v>0</v>
      </c>
      <c r="M302" s="17">
        <f ca="1">_xlfn.IFNA(VLOOKUP($A302,INDIRECT("'W"&amp;M$1&amp;"'!$A$3:$T$1000"),3,FALSE),0)</f>
        <v>2.7</v>
      </c>
      <c r="N302" s="17">
        <f ca="1">_xlfn.IFNA(VLOOKUP($A302,INDIRECT("'W"&amp;N$1&amp;"'!$A$3:$T$1000"),3,FALSE),0)</f>
        <v>-0.19999999999999996</v>
      </c>
      <c r="O302" s="17">
        <f ca="1">_xlfn.IFNA(VLOOKUP($A302,INDIRECT("'W"&amp;O$1&amp;"'!$A$3:$T$1000"),3,FALSE),0)</f>
        <v>0</v>
      </c>
      <c r="P302" s="17">
        <f ca="1">_xlfn.IFNA(VLOOKUP($A302,INDIRECT("'W"&amp;P$1&amp;"'!$A$3:$T$1000"),3,FALSE),0)</f>
        <v>0</v>
      </c>
      <c r="Q302" s="17">
        <f ca="1">_xlfn.IFNA(VLOOKUP($A302,INDIRECT("'W"&amp;Q$1&amp;"'!$A$3:$T$1000"),3,FALSE),0)</f>
        <v>1.1000000000000001</v>
      </c>
      <c r="R302" s="17">
        <f ca="1">_xlfn.IFNA(VLOOKUP($A302,INDIRECT("'W"&amp;R$1&amp;"'!$A$3:$T$1000"),3,FALSE),0)</f>
        <v>0</v>
      </c>
      <c r="S302" s="17">
        <f ca="1">_xlfn.IFNA(VLOOKUP($A302,INDIRECT("'W"&amp;S$1&amp;"'!$A$3:$T$1000"),3,FALSE),0)</f>
        <v>1.9000000000000001</v>
      </c>
      <c r="T302" s="17">
        <f ca="1">_xlfn.IFNA(VLOOKUP($A302,INDIRECT("'W"&amp;T$1&amp;"'!$A$3:$T$1000"),3,FALSE),0)</f>
        <v>0</v>
      </c>
      <c r="U302" s="16">
        <f t="shared" ca="1" si="29"/>
        <v>0</v>
      </c>
      <c r="V302" s="16">
        <f t="shared" ca="1" si="30"/>
        <v>10.4</v>
      </c>
      <c r="W302" s="16"/>
    </row>
    <row r="303" spans="1:23" x14ac:dyDescent="0.2">
      <c r="A303" s="16" t="s">
        <v>1519</v>
      </c>
      <c r="B303" s="16" t="str">
        <f t="shared" ca="1" si="31"/>
        <v>TE</v>
      </c>
      <c r="C303" s="17">
        <f ca="1">_xlfn.IFNA(VLOOKUP($A303,INDIRECT("'W"&amp;C$1&amp;"'!$A$3:$T$1000"),3,FALSE),0)</f>
        <v>0</v>
      </c>
      <c r="D303" s="17">
        <f ca="1">_xlfn.IFNA(VLOOKUP($A303,INDIRECT("'W"&amp;D$1&amp;"'!$A$3:$T$1000"),3,FALSE),0)</f>
        <v>1.3</v>
      </c>
      <c r="E303" s="17">
        <f ca="1">_xlfn.IFNA(VLOOKUP($A303,INDIRECT("'W"&amp;E$1&amp;"'!$A$3:$T$1000"),3,FALSE),0)</f>
        <v>0.8</v>
      </c>
      <c r="F303" s="17">
        <f ca="1">_xlfn.IFNA(VLOOKUP($A303,INDIRECT("'W"&amp;F$1&amp;"'!$A$3:$T$1000"),3,FALSE),0)</f>
        <v>0</v>
      </c>
      <c r="G303" s="17">
        <f ca="1">_xlfn.IFNA(VLOOKUP($A303,INDIRECT("'W"&amp;G$1&amp;"'!$A$3:$T$1000"),3,FALSE),0)</f>
        <v>0</v>
      </c>
      <c r="H303" s="17">
        <f ca="1">_xlfn.IFNA(VLOOKUP($A303,INDIRECT("'W"&amp;H$1&amp;"'!$A$3:$T$1000"),3,FALSE),0)</f>
        <v>0</v>
      </c>
      <c r="I303" s="17">
        <f ca="1">_xlfn.IFNA(VLOOKUP($A303,INDIRECT("'W"&amp;I$1&amp;"'!$A$3:$T$1000"),3,FALSE),0)</f>
        <v>0</v>
      </c>
      <c r="J303" s="17">
        <f ca="1">_xlfn.IFNA(VLOOKUP($A303,INDIRECT("'W"&amp;J$1&amp;"'!$A$3:$T$1000"),3,FALSE),0)</f>
        <v>0</v>
      </c>
      <c r="K303" s="17">
        <f ca="1">_xlfn.IFNA(VLOOKUP($A303,INDIRECT("'W"&amp;K$1&amp;"'!$A$3:$T$1000"),3,FALSE),0)</f>
        <v>0.9</v>
      </c>
      <c r="L303" s="17">
        <f ca="1">_xlfn.IFNA(VLOOKUP($A303,INDIRECT("'W"&amp;L$1&amp;"'!$A$3:$T$1000"),3,FALSE),0)</f>
        <v>1.1000000000000001</v>
      </c>
      <c r="M303" s="17">
        <f ca="1">_xlfn.IFNA(VLOOKUP($A303,INDIRECT("'W"&amp;M$1&amp;"'!$A$3:$T$1000"),3,FALSE),0)</f>
        <v>0.8</v>
      </c>
      <c r="N303" s="17">
        <f ca="1">_xlfn.IFNA(VLOOKUP($A303,INDIRECT("'W"&amp;N$1&amp;"'!$A$3:$T$1000"),3,FALSE),0)</f>
        <v>1.3</v>
      </c>
      <c r="O303" s="17">
        <f ca="1">_xlfn.IFNA(VLOOKUP($A303,INDIRECT("'W"&amp;O$1&amp;"'!$A$3:$T$1000"),3,FALSE),0)</f>
        <v>1.3</v>
      </c>
      <c r="P303" s="17">
        <f ca="1">_xlfn.IFNA(VLOOKUP($A303,INDIRECT("'W"&amp;P$1&amp;"'!$A$3:$T$1000"),3,FALSE),0)</f>
        <v>0</v>
      </c>
      <c r="Q303" s="17">
        <f ca="1">_xlfn.IFNA(VLOOKUP($A303,INDIRECT("'W"&amp;Q$1&amp;"'!$A$3:$T$1000"),3,FALSE),0)</f>
        <v>1.3</v>
      </c>
      <c r="R303" s="17">
        <f ca="1">_xlfn.IFNA(VLOOKUP($A303,INDIRECT("'W"&amp;R$1&amp;"'!$A$3:$T$1000"),3,FALSE),0)</f>
        <v>1</v>
      </c>
      <c r="S303" s="17">
        <f ca="1">_xlfn.IFNA(VLOOKUP($A303,INDIRECT("'W"&amp;S$1&amp;"'!$A$3:$T$1000"),3,FALSE),0)</f>
        <v>0</v>
      </c>
      <c r="T303" s="17">
        <f ca="1">_xlfn.IFNA(VLOOKUP($A303,INDIRECT("'W"&amp;T$1&amp;"'!$A$3:$T$1000"),3,FALSE),0)</f>
        <v>0</v>
      </c>
      <c r="U303" s="16">
        <f t="shared" ca="1" si="29"/>
        <v>0</v>
      </c>
      <c r="V303" s="16">
        <f t="shared" ca="1" si="30"/>
        <v>9.7999999999999989</v>
      </c>
      <c r="W303" s="16"/>
    </row>
    <row r="304" spans="1:23" x14ac:dyDescent="0.2">
      <c r="A304" s="16" t="s">
        <v>1520</v>
      </c>
      <c r="B304" s="16" t="str">
        <f t="shared" ca="1" si="31"/>
        <v>TE</v>
      </c>
      <c r="C304" s="17">
        <f ca="1">_xlfn.IFNA(VLOOKUP($A304,INDIRECT("'W"&amp;C$1&amp;"'!$A$3:$T$1000"),3,FALSE),0)</f>
        <v>0</v>
      </c>
      <c r="D304" s="17">
        <f ca="1">_xlfn.IFNA(VLOOKUP($A304,INDIRECT("'W"&amp;D$1&amp;"'!$A$3:$T$1000"),3,FALSE),0)</f>
        <v>0</v>
      </c>
      <c r="E304" s="17">
        <f ca="1">_xlfn.IFNA(VLOOKUP($A304,INDIRECT("'W"&amp;E$1&amp;"'!$A$3:$T$1000"),3,FALSE),0)</f>
        <v>0</v>
      </c>
      <c r="F304" s="17">
        <f ca="1">_xlfn.IFNA(VLOOKUP($A304,INDIRECT("'W"&amp;F$1&amp;"'!$A$3:$T$1000"),3,FALSE),0)</f>
        <v>0</v>
      </c>
      <c r="G304" s="17">
        <f ca="1">_xlfn.IFNA(VLOOKUP($A304,INDIRECT("'W"&amp;G$1&amp;"'!$A$3:$T$1000"),3,FALSE),0)</f>
        <v>2.6</v>
      </c>
      <c r="H304" s="17">
        <f ca="1">_xlfn.IFNA(VLOOKUP($A304,INDIRECT("'W"&amp;H$1&amp;"'!$A$3:$T$1000"),3,FALSE),0)</f>
        <v>0</v>
      </c>
      <c r="I304" s="17">
        <f ca="1">_xlfn.IFNA(VLOOKUP($A304,INDIRECT("'W"&amp;I$1&amp;"'!$A$3:$T$1000"),3,FALSE),0)</f>
        <v>1</v>
      </c>
      <c r="J304" s="17">
        <f ca="1">_xlfn.IFNA(VLOOKUP($A304,INDIRECT("'W"&amp;J$1&amp;"'!$A$3:$T$1000"),3,FALSE),0)</f>
        <v>2.2999999999999998</v>
      </c>
      <c r="K304" s="17">
        <f ca="1">_xlfn.IFNA(VLOOKUP($A304,INDIRECT("'W"&amp;K$1&amp;"'!$A$3:$T$1000"),3,FALSE),0)</f>
        <v>0.9</v>
      </c>
      <c r="L304" s="17">
        <f ca="1">_xlfn.IFNA(VLOOKUP($A304,INDIRECT("'W"&amp;L$1&amp;"'!$A$3:$T$1000"),3,FALSE),0)</f>
        <v>0</v>
      </c>
      <c r="M304" s="17">
        <f ca="1">_xlfn.IFNA(VLOOKUP($A304,INDIRECT("'W"&amp;M$1&amp;"'!$A$3:$T$1000"),3,FALSE),0)</f>
        <v>0</v>
      </c>
      <c r="N304" s="17">
        <f ca="1">_xlfn.IFNA(VLOOKUP($A304,INDIRECT("'W"&amp;N$1&amp;"'!$A$3:$T$1000"),3,FALSE),0)</f>
        <v>0</v>
      </c>
      <c r="O304" s="17">
        <f ca="1">_xlfn.IFNA(VLOOKUP($A304,INDIRECT("'W"&amp;O$1&amp;"'!$A$3:$T$1000"),3,FALSE),0)</f>
        <v>0</v>
      </c>
      <c r="P304" s="17">
        <f ca="1">_xlfn.IFNA(VLOOKUP($A304,INDIRECT("'W"&amp;P$1&amp;"'!$A$3:$T$1000"),3,FALSE),0)</f>
        <v>0</v>
      </c>
      <c r="Q304" s="17">
        <f ca="1">_xlfn.IFNA(VLOOKUP($A304,INDIRECT("'W"&amp;Q$1&amp;"'!$A$3:$T$1000"),3,FALSE),0)</f>
        <v>2.7</v>
      </c>
      <c r="R304" s="17">
        <f ca="1">_xlfn.IFNA(VLOOKUP($A304,INDIRECT("'W"&amp;R$1&amp;"'!$A$3:$T$1000"),3,FALSE),0)</f>
        <v>0</v>
      </c>
      <c r="S304" s="17">
        <f ca="1">_xlfn.IFNA(VLOOKUP($A304,INDIRECT("'W"&amp;S$1&amp;"'!$A$3:$T$1000"),3,FALSE),0)</f>
        <v>0</v>
      </c>
      <c r="T304" s="17">
        <f ca="1">_xlfn.IFNA(VLOOKUP($A304,INDIRECT("'W"&amp;T$1&amp;"'!$A$3:$T$1000"),3,FALSE),0)</f>
        <v>0</v>
      </c>
      <c r="U304" s="16">
        <f t="shared" ca="1" si="29"/>
        <v>0</v>
      </c>
      <c r="V304" s="16">
        <f t="shared" ca="1" si="30"/>
        <v>9.5</v>
      </c>
      <c r="W304" s="16"/>
    </row>
    <row r="305" spans="1:23" x14ac:dyDescent="0.2">
      <c r="A305" s="16" t="s">
        <v>1521</v>
      </c>
      <c r="B305" s="16" t="str">
        <f t="shared" ca="1" si="31"/>
        <v>TE</v>
      </c>
      <c r="C305" s="17">
        <f ca="1">_xlfn.IFNA(VLOOKUP($A305,INDIRECT("'W"&amp;C$1&amp;"'!$A$3:$T$1000"),3,FALSE),0)</f>
        <v>0</v>
      </c>
      <c r="D305" s="17">
        <f ca="1">_xlfn.IFNA(VLOOKUP($A305,INDIRECT("'W"&amp;D$1&amp;"'!$A$3:$T$1000"),3,FALSE),0)</f>
        <v>0</v>
      </c>
      <c r="E305" s="17">
        <f ca="1">_xlfn.IFNA(VLOOKUP($A305,INDIRECT("'W"&amp;E$1&amp;"'!$A$3:$T$1000"),3,FALSE),0)</f>
        <v>1.4</v>
      </c>
      <c r="F305" s="17">
        <f ca="1">_xlfn.IFNA(VLOOKUP($A305,INDIRECT("'W"&amp;F$1&amp;"'!$A$3:$T$1000"),3,FALSE),0)</f>
        <v>0.8</v>
      </c>
      <c r="G305" s="17">
        <f ca="1">_xlfn.IFNA(VLOOKUP($A305,INDIRECT("'W"&amp;G$1&amp;"'!$A$3:$T$1000"),3,FALSE),0)</f>
        <v>1.2000000000000002</v>
      </c>
      <c r="H305" s="17">
        <f ca="1">_xlfn.IFNA(VLOOKUP($A305,INDIRECT("'W"&amp;H$1&amp;"'!$A$3:$T$1000"),3,FALSE),0)</f>
        <v>0</v>
      </c>
      <c r="I305" s="17">
        <f ca="1">_xlfn.IFNA(VLOOKUP($A305,INDIRECT("'W"&amp;I$1&amp;"'!$A$3:$T$1000"),3,FALSE),0)</f>
        <v>0</v>
      </c>
      <c r="J305" s="17">
        <f ca="1">_xlfn.IFNA(VLOOKUP($A305,INDIRECT("'W"&amp;J$1&amp;"'!$A$3:$T$1000"),3,FALSE),0)</f>
        <v>0</v>
      </c>
      <c r="K305" s="17">
        <f ca="1">_xlfn.IFNA(VLOOKUP($A305,INDIRECT("'W"&amp;K$1&amp;"'!$A$3:$T$1000"),3,FALSE),0)</f>
        <v>0</v>
      </c>
      <c r="L305" s="17">
        <f ca="1">_xlfn.IFNA(VLOOKUP($A305,INDIRECT("'W"&amp;L$1&amp;"'!$A$3:$T$1000"),3,FALSE),0)</f>
        <v>0</v>
      </c>
      <c r="M305" s="17">
        <f ca="1">_xlfn.IFNA(VLOOKUP($A305,INDIRECT("'W"&amp;M$1&amp;"'!$A$3:$T$1000"),3,FALSE),0)</f>
        <v>0</v>
      </c>
      <c r="N305" s="17">
        <f ca="1">_xlfn.IFNA(VLOOKUP($A305,INDIRECT("'W"&amp;N$1&amp;"'!$A$3:$T$1000"),3,FALSE),0)</f>
        <v>2.9000000000000004</v>
      </c>
      <c r="O305" s="17">
        <f ca="1">_xlfn.IFNA(VLOOKUP($A305,INDIRECT("'W"&amp;O$1&amp;"'!$A$3:$T$1000"),3,FALSE),0)</f>
        <v>0</v>
      </c>
      <c r="P305" s="17">
        <f ca="1">_xlfn.IFNA(VLOOKUP($A305,INDIRECT("'W"&amp;P$1&amp;"'!$A$3:$T$1000"),3,FALSE),0)</f>
        <v>1.1000000000000001</v>
      </c>
      <c r="Q305" s="17">
        <f ca="1">_xlfn.IFNA(VLOOKUP($A305,INDIRECT("'W"&amp;Q$1&amp;"'!$A$3:$T$1000"),3,FALSE),0)</f>
        <v>0</v>
      </c>
      <c r="R305" s="17">
        <f ca="1">_xlfn.IFNA(VLOOKUP($A305,INDIRECT("'W"&amp;R$1&amp;"'!$A$3:$T$1000"),3,FALSE),0)</f>
        <v>2.2000000000000002</v>
      </c>
      <c r="S305" s="17">
        <f ca="1">_xlfn.IFNA(VLOOKUP($A305,INDIRECT("'W"&amp;S$1&amp;"'!$A$3:$T$1000"),3,FALSE),0)</f>
        <v>-1.1000000000000001</v>
      </c>
      <c r="T305" s="17">
        <f ca="1">_xlfn.IFNA(VLOOKUP($A305,INDIRECT("'W"&amp;T$1&amp;"'!$A$3:$T$1000"),3,FALSE),0)</f>
        <v>0</v>
      </c>
      <c r="U305" s="16">
        <f t="shared" ca="1" si="29"/>
        <v>0</v>
      </c>
      <c r="V305" s="16">
        <f t="shared" ca="1" si="30"/>
        <v>8.5000000000000018</v>
      </c>
      <c r="W305" s="16"/>
    </row>
    <row r="306" spans="1:23" x14ac:dyDescent="0.2">
      <c r="A306" s="16" t="s">
        <v>1522</v>
      </c>
      <c r="B306" s="16" t="str">
        <f t="shared" ca="1" si="31"/>
        <v>TE</v>
      </c>
      <c r="C306" s="17">
        <f ca="1">_xlfn.IFNA(VLOOKUP($A306,INDIRECT("'W"&amp;C$1&amp;"'!$A$3:$T$1000"),3,FALSE),0)</f>
        <v>0.9</v>
      </c>
      <c r="D306" s="17">
        <f ca="1">_xlfn.IFNA(VLOOKUP($A306,INDIRECT("'W"&amp;D$1&amp;"'!$A$3:$T$1000"),3,FALSE),0)</f>
        <v>0</v>
      </c>
      <c r="E306" s="17">
        <f ca="1">_xlfn.IFNA(VLOOKUP($A306,INDIRECT("'W"&amp;E$1&amp;"'!$A$3:$T$1000"),3,FALSE),0)</f>
        <v>0</v>
      </c>
      <c r="F306" s="17">
        <f ca="1">_xlfn.IFNA(VLOOKUP($A306,INDIRECT("'W"&amp;F$1&amp;"'!$A$3:$T$1000"),3,FALSE),0)</f>
        <v>0</v>
      </c>
      <c r="G306" s="17">
        <f ca="1">_xlfn.IFNA(VLOOKUP($A306,INDIRECT("'W"&amp;G$1&amp;"'!$A$3:$T$1000"),3,FALSE),0)</f>
        <v>0</v>
      </c>
      <c r="H306" s="17">
        <f ca="1">_xlfn.IFNA(VLOOKUP($A306,INDIRECT("'W"&amp;H$1&amp;"'!$A$3:$T$1000"),3,FALSE),0)</f>
        <v>0</v>
      </c>
      <c r="I306" s="17">
        <f ca="1">_xlfn.IFNA(VLOOKUP($A306,INDIRECT("'W"&amp;I$1&amp;"'!$A$3:$T$1000"),3,FALSE),0)</f>
        <v>0</v>
      </c>
      <c r="J306" s="17">
        <f ca="1">_xlfn.IFNA(VLOOKUP($A306,INDIRECT("'W"&amp;J$1&amp;"'!$A$3:$T$1000"),3,FALSE),0)</f>
        <v>1.8</v>
      </c>
      <c r="K306" s="17">
        <f ca="1">_xlfn.IFNA(VLOOKUP($A306,INDIRECT("'W"&amp;K$1&amp;"'!$A$3:$T$1000"),3,FALSE),0)</f>
        <v>0</v>
      </c>
      <c r="L306" s="17">
        <f ca="1">_xlfn.IFNA(VLOOKUP($A306,INDIRECT("'W"&amp;L$1&amp;"'!$A$3:$T$1000"),3,FALSE),0)</f>
        <v>0</v>
      </c>
      <c r="M306" s="17">
        <f ca="1">_xlfn.IFNA(VLOOKUP($A306,INDIRECT("'W"&amp;M$1&amp;"'!$A$3:$T$1000"),3,FALSE),0)</f>
        <v>0</v>
      </c>
      <c r="N306" s="17">
        <f ca="1">_xlfn.IFNA(VLOOKUP($A306,INDIRECT("'W"&amp;N$1&amp;"'!$A$3:$T$1000"),3,FALSE),0)</f>
        <v>0</v>
      </c>
      <c r="O306" s="17">
        <f ca="1">_xlfn.IFNA(VLOOKUP($A306,INDIRECT("'W"&amp;O$1&amp;"'!$A$3:$T$1000"),3,FALSE),0)</f>
        <v>1</v>
      </c>
      <c r="P306" s="17">
        <f ca="1">_xlfn.IFNA(VLOOKUP($A306,INDIRECT("'W"&amp;P$1&amp;"'!$A$3:$T$1000"),3,FALSE),0)</f>
        <v>1.6</v>
      </c>
      <c r="Q306" s="17">
        <f ca="1">_xlfn.IFNA(VLOOKUP($A306,INDIRECT("'W"&amp;Q$1&amp;"'!$A$3:$T$1000"),3,FALSE),0)</f>
        <v>1.7000000000000002</v>
      </c>
      <c r="R306" s="17">
        <f ca="1">_xlfn.IFNA(VLOOKUP($A306,INDIRECT("'W"&amp;R$1&amp;"'!$A$3:$T$1000"),3,FALSE),0)</f>
        <v>0</v>
      </c>
      <c r="S306" s="17">
        <f ca="1">_xlfn.IFNA(VLOOKUP($A306,INDIRECT("'W"&amp;S$1&amp;"'!$A$3:$T$1000"),3,FALSE),0)</f>
        <v>1.1000000000000001</v>
      </c>
      <c r="T306" s="17">
        <f ca="1">_xlfn.IFNA(VLOOKUP($A306,INDIRECT("'W"&amp;T$1&amp;"'!$A$3:$T$1000"),3,FALSE),0)</f>
        <v>0</v>
      </c>
      <c r="U306" s="16">
        <f t="shared" ca="1" si="29"/>
        <v>0</v>
      </c>
      <c r="V306" s="16">
        <f t="shared" ca="1" si="30"/>
        <v>8.1000000000000014</v>
      </c>
      <c r="W306" s="16"/>
    </row>
    <row r="307" spans="1:23" x14ac:dyDescent="0.2">
      <c r="A307" s="16" t="s">
        <v>1523</v>
      </c>
      <c r="B307" s="16" t="str">
        <f t="shared" ca="1" si="31"/>
        <v>TE</v>
      </c>
      <c r="C307" s="17">
        <f ca="1">_xlfn.IFNA(VLOOKUP($A307,INDIRECT("'W"&amp;C$1&amp;"'!$A$3:$T$1000"),3,FALSE),0)</f>
        <v>0</v>
      </c>
      <c r="D307" s="17">
        <f ca="1">_xlfn.IFNA(VLOOKUP($A307,INDIRECT("'W"&amp;D$1&amp;"'!$A$3:$T$1000"),3,FALSE),0)</f>
        <v>1.1000000000000001</v>
      </c>
      <c r="E307" s="17">
        <f ca="1">_xlfn.IFNA(VLOOKUP($A307,INDIRECT("'W"&amp;E$1&amp;"'!$A$3:$T$1000"),3,FALSE),0)</f>
        <v>0.8</v>
      </c>
      <c r="F307" s="17">
        <f ca="1">_xlfn.IFNA(VLOOKUP($A307,INDIRECT("'W"&amp;F$1&amp;"'!$A$3:$T$1000"),3,FALSE),0)</f>
        <v>2.8</v>
      </c>
      <c r="G307" s="17">
        <f ca="1">_xlfn.IFNA(VLOOKUP($A307,INDIRECT("'W"&amp;G$1&amp;"'!$A$3:$T$1000"),3,FALSE),0)</f>
        <v>0</v>
      </c>
      <c r="H307" s="17">
        <f ca="1">_xlfn.IFNA(VLOOKUP($A307,INDIRECT("'W"&amp;H$1&amp;"'!$A$3:$T$1000"),3,FALSE),0)</f>
        <v>0</v>
      </c>
      <c r="I307" s="17">
        <f ca="1">_xlfn.IFNA(VLOOKUP($A307,INDIRECT("'W"&amp;I$1&amp;"'!$A$3:$T$1000"),3,FALSE),0)</f>
        <v>0</v>
      </c>
      <c r="J307" s="17">
        <f ca="1">_xlfn.IFNA(VLOOKUP($A307,INDIRECT("'W"&amp;J$1&amp;"'!$A$3:$T$1000"),3,FALSE),0)</f>
        <v>0</v>
      </c>
      <c r="K307" s="17">
        <f ca="1">_xlfn.IFNA(VLOOKUP($A307,INDIRECT("'W"&amp;K$1&amp;"'!$A$3:$T$1000"),3,FALSE),0)</f>
        <v>0</v>
      </c>
      <c r="L307" s="17">
        <f ca="1">_xlfn.IFNA(VLOOKUP($A307,INDIRECT("'W"&amp;L$1&amp;"'!$A$3:$T$1000"),3,FALSE),0)</f>
        <v>0</v>
      </c>
      <c r="M307" s="17">
        <f ca="1">_xlfn.IFNA(VLOOKUP($A307,INDIRECT("'W"&amp;M$1&amp;"'!$A$3:$T$1000"),3,FALSE),0)</f>
        <v>0</v>
      </c>
      <c r="N307" s="17">
        <f ca="1">_xlfn.IFNA(VLOOKUP($A307,INDIRECT("'W"&amp;N$1&amp;"'!$A$3:$T$1000"),3,FALSE),0)</f>
        <v>0</v>
      </c>
      <c r="O307" s="17">
        <f ca="1">_xlfn.IFNA(VLOOKUP($A307,INDIRECT("'W"&amp;O$1&amp;"'!$A$3:$T$1000"),3,FALSE),0)</f>
        <v>0</v>
      </c>
      <c r="P307" s="17">
        <f ca="1">_xlfn.IFNA(VLOOKUP($A307,INDIRECT("'W"&amp;P$1&amp;"'!$A$3:$T$1000"),3,FALSE),0)</f>
        <v>0</v>
      </c>
      <c r="Q307" s="17">
        <f ca="1">_xlfn.IFNA(VLOOKUP($A307,INDIRECT("'W"&amp;Q$1&amp;"'!$A$3:$T$1000"),3,FALSE),0)</f>
        <v>0</v>
      </c>
      <c r="R307" s="17">
        <f ca="1">_xlfn.IFNA(VLOOKUP($A307,INDIRECT("'W"&amp;R$1&amp;"'!$A$3:$T$1000"),3,FALSE),0)</f>
        <v>0</v>
      </c>
      <c r="S307" s="17">
        <f ca="1">_xlfn.IFNA(VLOOKUP($A307,INDIRECT("'W"&amp;S$1&amp;"'!$A$3:$T$1000"),3,FALSE),0)</f>
        <v>0.9</v>
      </c>
      <c r="T307" s="17">
        <f ca="1">_xlfn.IFNA(VLOOKUP($A307,INDIRECT("'W"&amp;T$1&amp;"'!$A$3:$T$1000"),3,FALSE),0)</f>
        <v>2.4000000000000004</v>
      </c>
      <c r="U307" s="16">
        <f t="shared" ca="1" si="29"/>
        <v>0</v>
      </c>
      <c r="V307" s="16">
        <f t="shared" ca="1" si="30"/>
        <v>8</v>
      </c>
      <c r="W307" s="16"/>
    </row>
    <row r="308" spans="1:23" x14ac:dyDescent="0.2">
      <c r="A308" s="16" t="s">
        <v>1524</v>
      </c>
      <c r="B308" s="16" t="str">
        <f t="shared" ca="1" si="31"/>
        <v>TE</v>
      </c>
      <c r="C308" s="17">
        <f ca="1">_xlfn.IFNA(VLOOKUP($A308,INDIRECT("'W"&amp;C$1&amp;"'!$A$3:$T$1000"),3,FALSE),0)</f>
        <v>0</v>
      </c>
      <c r="D308" s="17">
        <f ca="1">_xlfn.IFNA(VLOOKUP($A308,INDIRECT("'W"&amp;D$1&amp;"'!$A$3:$T$1000"),3,FALSE),0)</f>
        <v>0</v>
      </c>
      <c r="E308" s="17">
        <f ca="1">_xlfn.IFNA(VLOOKUP($A308,INDIRECT("'W"&amp;E$1&amp;"'!$A$3:$T$1000"),3,FALSE),0)</f>
        <v>0</v>
      </c>
      <c r="F308" s="17">
        <f ca="1">_xlfn.IFNA(VLOOKUP($A308,INDIRECT("'W"&amp;F$1&amp;"'!$A$3:$T$1000"),3,FALSE),0)</f>
        <v>0</v>
      </c>
      <c r="G308" s="17">
        <f ca="1">_xlfn.IFNA(VLOOKUP($A308,INDIRECT("'W"&amp;G$1&amp;"'!$A$3:$T$1000"),3,FALSE),0)</f>
        <v>0</v>
      </c>
      <c r="H308" s="17">
        <f ca="1">_xlfn.IFNA(VLOOKUP($A308,INDIRECT("'W"&amp;H$1&amp;"'!$A$3:$T$1000"),3,FALSE),0)</f>
        <v>0</v>
      </c>
      <c r="I308" s="17">
        <f ca="1">_xlfn.IFNA(VLOOKUP($A308,INDIRECT("'W"&amp;I$1&amp;"'!$A$3:$T$1000"),3,FALSE),0)</f>
        <v>0</v>
      </c>
      <c r="J308" s="17">
        <f ca="1">_xlfn.IFNA(VLOOKUP($A308,INDIRECT("'W"&amp;J$1&amp;"'!$A$3:$T$1000"),3,FALSE),0)</f>
        <v>0</v>
      </c>
      <c r="K308" s="17">
        <f ca="1">_xlfn.IFNA(VLOOKUP($A308,INDIRECT("'W"&amp;K$1&amp;"'!$A$3:$T$1000"),3,FALSE),0)</f>
        <v>1.4</v>
      </c>
      <c r="L308" s="17">
        <f ca="1">_xlfn.IFNA(VLOOKUP($A308,INDIRECT("'W"&amp;L$1&amp;"'!$A$3:$T$1000"),3,FALSE),0)</f>
        <v>1.1000000000000001</v>
      </c>
      <c r="M308" s="17">
        <f ca="1">_xlfn.IFNA(VLOOKUP($A308,INDIRECT("'W"&amp;M$1&amp;"'!$A$3:$T$1000"),3,FALSE),0)</f>
        <v>1.6</v>
      </c>
      <c r="N308" s="17">
        <f ca="1">_xlfn.IFNA(VLOOKUP($A308,INDIRECT("'W"&amp;N$1&amp;"'!$A$3:$T$1000"),3,FALSE),0)</f>
        <v>0</v>
      </c>
      <c r="O308" s="17">
        <f ca="1">_xlfn.IFNA(VLOOKUP($A308,INDIRECT("'W"&amp;O$1&amp;"'!$A$3:$T$1000"),3,FALSE),0)</f>
        <v>0</v>
      </c>
      <c r="P308" s="17">
        <f ca="1">_xlfn.IFNA(VLOOKUP($A308,INDIRECT("'W"&amp;P$1&amp;"'!$A$3:$T$1000"),3,FALSE),0)</f>
        <v>0</v>
      </c>
      <c r="Q308" s="17">
        <f ca="1">_xlfn.IFNA(VLOOKUP($A308,INDIRECT("'W"&amp;Q$1&amp;"'!$A$3:$T$1000"),3,FALSE),0)</f>
        <v>0</v>
      </c>
      <c r="R308" s="17">
        <f ca="1">_xlfn.IFNA(VLOOKUP($A308,INDIRECT("'W"&amp;R$1&amp;"'!$A$3:$T$1000"),3,FALSE),0)</f>
        <v>0</v>
      </c>
      <c r="S308" s="17">
        <f ca="1">_xlfn.IFNA(VLOOKUP($A308,INDIRECT("'W"&amp;S$1&amp;"'!$A$3:$T$1000"),3,FALSE),0)</f>
        <v>0</v>
      </c>
      <c r="T308" s="17">
        <f ca="1">_xlfn.IFNA(VLOOKUP($A308,INDIRECT("'W"&amp;T$1&amp;"'!$A$3:$T$1000"),3,FALSE),0)</f>
        <v>3.5</v>
      </c>
      <c r="U308" s="16">
        <f t="shared" ca="1" si="29"/>
        <v>0</v>
      </c>
      <c r="V308" s="16">
        <f t="shared" ca="1" si="30"/>
        <v>7.6</v>
      </c>
      <c r="W308" s="16"/>
    </row>
    <row r="309" spans="1:23" x14ac:dyDescent="0.2">
      <c r="A309" s="16" t="s">
        <v>1525</v>
      </c>
      <c r="B309" s="16" t="str">
        <f t="shared" ca="1" si="31"/>
        <v>TE</v>
      </c>
      <c r="C309" s="17">
        <f ca="1">_xlfn.IFNA(VLOOKUP($A309,INDIRECT("'W"&amp;C$1&amp;"'!$A$3:$T$1000"),3,FALSE),0)</f>
        <v>0.4</v>
      </c>
      <c r="D309" s="17">
        <f ca="1">_xlfn.IFNA(VLOOKUP($A309,INDIRECT("'W"&amp;D$1&amp;"'!$A$3:$T$1000"),3,FALSE),0)</f>
        <v>1.1000000000000001</v>
      </c>
      <c r="E309" s="17">
        <f ca="1">_xlfn.IFNA(VLOOKUP($A309,INDIRECT("'W"&amp;E$1&amp;"'!$A$3:$T$1000"),3,FALSE),0)</f>
        <v>0</v>
      </c>
      <c r="F309" s="17">
        <f ca="1">_xlfn.IFNA(VLOOKUP($A309,INDIRECT("'W"&amp;F$1&amp;"'!$A$3:$T$1000"),3,FALSE),0)</f>
        <v>0</v>
      </c>
      <c r="G309" s="17">
        <f ca="1">_xlfn.IFNA(VLOOKUP($A309,INDIRECT("'W"&amp;G$1&amp;"'!$A$3:$T$1000"),3,FALSE),0)</f>
        <v>3.2</v>
      </c>
      <c r="H309" s="17">
        <f ca="1">_xlfn.IFNA(VLOOKUP($A309,INDIRECT("'W"&amp;H$1&amp;"'!$A$3:$T$1000"),3,FALSE),0)</f>
        <v>0</v>
      </c>
      <c r="I309" s="17">
        <f ca="1">_xlfn.IFNA(VLOOKUP($A309,INDIRECT("'W"&amp;I$1&amp;"'!$A$3:$T$1000"),3,FALSE),0)</f>
        <v>0</v>
      </c>
      <c r="J309" s="17">
        <f ca="1">_xlfn.IFNA(VLOOKUP($A309,INDIRECT("'W"&amp;J$1&amp;"'!$A$3:$T$1000"),3,FALSE),0)</f>
        <v>0.8</v>
      </c>
      <c r="K309" s="17">
        <f ca="1">_xlfn.IFNA(VLOOKUP($A309,INDIRECT("'W"&amp;K$1&amp;"'!$A$3:$T$1000"),3,FALSE),0)</f>
        <v>1</v>
      </c>
      <c r="L309" s="17">
        <f ca="1">_xlfn.IFNA(VLOOKUP($A309,INDIRECT("'W"&amp;L$1&amp;"'!$A$3:$T$1000"),3,FALSE),0)</f>
        <v>0</v>
      </c>
      <c r="M309" s="17">
        <f ca="1">_xlfn.IFNA(VLOOKUP($A309,INDIRECT("'W"&amp;M$1&amp;"'!$A$3:$T$1000"),3,FALSE),0)</f>
        <v>0</v>
      </c>
      <c r="N309" s="17">
        <f ca="1">_xlfn.IFNA(VLOOKUP($A309,INDIRECT("'W"&amp;N$1&amp;"'!$A$3:$T$1000"),3,FALSE),0)</f>
        <v>0</v>
      </c>
      <c r="O309" s="17">
        <f ca="1">_xlfn.IFNA(VLOOKUP($A309,INDIRECT("'W"&amp;O$1&amp;"'!$A$3:$T$1000"),3,FALSE),0)</f>
        <v>0</v>
      </c>
      <c r="P309" s="17">
        <f ca="1">_xlfn.IFNA(VLOOKUP($A309,INDIRECT("'W"&amp;P$1&amp;"'!$A$3:$T$1000"),3,FALSE),0)</f>
        <v>0</v>
      </c>
      <c r="Q309" s="17">
        <f ca="1">_xlfn.IFNA(VLOOKUP($A309,INDIRECT("'W"&amp;Q$1&amp;"'!$A$3:$T$1000"),3,FALSE),0)</f>
        <v>0</v>
      </c>
      <c r="R309" s="17">
        <f ca="1">_xlfn.IFNA(VLOOKUP($A309,INDIRECT("'W"&amp;R$1&amp;"'!$A$3:$T$1000"),3,FALSE),0)</f>
        <v>1.1000000000000001</v>
      </c>
      <c r="S309" s="17">
        <f ca="1">_xlfn.IFNA(VLOOKUP($A309,INDIRECT("'W"&amp;S$1&amp;"'!$A$3:$T$1000"),3,FALSE),0)</f>
        <v>0</v>
      </c>
      <c r="T309" s="17">
        <f ca="1">_xlfn.IFNA(VLOOKUP($A309,INDIRECT("'W"&amp;T$1&amp;"'!$A$3:$T$1000"),3,FALSE),0)</f>
        <v>0</v>
      </c>
      <c r="U309" s="16">
        <f t="shared" ca="1" si="29"/>
        <v>0</v>
      </c>
      <c r="V309" s="16">
        <f t="shared" ca="1" si="30"/>
        <v>7.6</v>
      </c>
      <c r="W309" s="16"/>
    </row>
    <row r="310" spans="1:23" x14ac:dyDescent="0.2">
      <c r="A310" s="16" t="s">
        <v>1526</v>
      </c>
      <c r="B310" s="16" t="str">
        <f t="shared" ca="1" si="31"/>
        <v>TE</v>
      </c>
      <c r="C310" s="17">
        <f ca="1">_xlfn.IFNA(VLOOKUP($A310,INDIRECT("'W"&amp;C$1&amp;"'!$A$3:$T$1000"),3,FALSE),0)</f>
        <v>0</v>
      </c>
      <c r="D310" s="17">
        <f ca="1">_xlfn.IFNA(VLOOKUP($A310,INDIRECT("'W"&amp;D$1&amp;"'!$A$3:$T$1000"),3,FALSE),0)</f>
        <v>0</v>
      </c>
      <c r="E310" s="17">
        <f ca="1">_xlfn.IFNA(VLOOKUP($A310,INDIRECT("'W"&amp;E$1&amp;"'!$A$3:$T$1000"),3,FALSE),0)</f>
        <v>0</v>
      </c>
      <c r="F310" s="17">
        <f ca="1">_xlfn.IFNA(VLOOKUP($A310,INDIRECT("'W"&amp;F$1&amp;"'!$A$3:$T$1000"),3,FALSE),0)</f>
        <v>0</v>
      </c>
      <c r="G310" s="17">
        <f ca="1">_xlfn.IFNA(VLOOKUP($A310,INDIRECT("'W"&amp;G$1&amp;"'!$A$3:$T$1000"),3,FALSE),0)</f>
        <v>0</v>
      </c>
      <c r="H310" s="17">
        <f ca="1">_xlfn.IFNA(VLOOKUP($A310,INDIRECT("'W"&amp;H$1&amp;"'!$A$3:$T$1000"),3,FALSE),0)</f>
        <v>0</v>
      </c>
      <c r="I310" s="17">
        <f ca="1">_xlfn.IFNA(VLOOKUP($A310,INDIRECT("'W"&amp;I$1&amp;"'!$A$3:$T$1000"),3,FALSE),0)</f>
        <v>0</v>
      </c>
      <c r="J310" s="17">
        <f ca="1">_xlfn.IFNA(VLOOKUP($A310,INDIRECT("'W"&amp;J$1&amp;"'!$A$3:$T$1000"),3,FALSE),0)</f>
        <v>0</v>
      </c>
      <c r="K310" s="17">
        <f ca="1">_xlfn.IFNA(VLOOKUP($A310,INDIRECT("'W"&amp;K$1&amp;"'!$A$3:$T$1000"),3,FALSE),0)</f>
        <v>0</v>
      </c>
      <c r="L310" s="17">
        <f ca="1">_xlfn.IFNA(VLOOKUP($A310,INDIRECT("'W"&amp;L$1&amp;"'!$A$3:$T$1000"),3,FALSE),0)</f>
        <v>0</v>
      </c>
      <c r="M310" s="17">
        <f ca="1">_xlfn.IFNA(VLOOKUP($A310,INDIRECT("'W"&amp;M$1&amp;"'!$A$3:$T$1000"),3,FALSE),0)</f>
        <v>1.1000000000000001</v>
      </c>
      <c r="N310" s="17">
        <f ca="1">_xlfn.IFNA(VLOOKUP($A310,INDIRECT("'W"&amp;N$1&amp;"'!$A$3:$T$1000"),3,FALSE),0)</f>
        <v>1.2000000000000002</v>
      </c>
      <c r="O310" s="17">
        <f ca="1">_xlfn.IFNA(VLOOKUP($A310,INDIRECT("'W"&amp;O$1&amp;"'!$A$3:$T$1000"),3,FALSE),0)</f>
        <v>0.6</v>
      </c>
      <c r="P310" s="17">
        <f ca="1">_xlfn.IFNA(VLOOKUP($A310,INDIRECT("'W"&amp;P$1&amp;"'!$A$3:$T$1000"),3,FALSE),0)</f>
        <v>0.5</v>
      </c>
      <c r="Q310" s="17">
        <f ca="1">_xlfn.IFNA(VLOOKUP($A310,INDIRECT("'W"&amp;Q$1&amp;"'!$A$3:$T$1000"),3,FALSE),0)</f>
        <v>1.2000000000000002</v>
      </c>
      <c r="R310" s="17">
        <f ca="1">_xlfn.IFNA(VLOOKUP($A310,INDIRECT("'W"&amp;R$1&amp;"'!$A$3:$T$1000"),3,FALSE),0)</f>
        <v>1.5</v>
      </c>
      <c r="S310" s="17">
        <f ca="1">_xlfn.IFNA(VLOOKUP($A310,INDIRECT("'W"&amp;S$1&amp;"'!$A$3:$T$1000"),3,FALSE),0)</f>
        <v>1.3</v>
      </c>
      <c r="T310" s="17">
        <f ca="1">_xlfn.IFNA(VLOOKUP($A310,INDIRECT("'W"&amp;T$1&amp;"'!$A$3:$T$1000"),3,FALSE),0)</f>
        <v>0</v>
      </c>
      <c r="U310" s="16">
        <f t="shared" ca="1" si="29"/>
        <v>0</v>
      </c>
      <c r="V310" s="16">
        <f t="shared" ca="1" si="30"/>
        <v>7.4</v>
      </c>
      <c r="W310" s="16"/>
    </row>
    <row r="311" spans="1:23" x14ac:dyDescent="0.2">
      <c r="A311" s="16" t="s">
        <v>1527</v>
      </c>
      <c r="B311" s="16" t="str">
        <f t="shared" ca="1" si="31"/>
        <v>TE</v>
      </c>
      <c r="C311" s="17">
        <f ca="1">_xlfn.IFNA(VLOOKUP($A311,INDIRECT("'W"&amp;C$1&amp;"'!$A$3:$T$1000"),3,FALSE),0)</f>
        <v>0</v>
      </c>
      <c r="D311" s="17">
        <f ca="1">_xlfn.IFNA(VLOOKUP($A311,INDIRECT("'W"&amp;D$1&amp;"'!$A$3:$T$1000"),3,FALSE),0)</f>
        <v>0</v>
      </c>
      <c r="E311" s="17">
        <f ca="1">_xlfn.IFNA(VLOOKUP($A311,INDIRECT("'W"&amp;E$1&amp;"'!$A$3:$T$1000"),3,FALSE),0)</f>
        <v>0</v>
      </c>
      <c r="F311" s="17">
        <f ca="1">_xlfn.IFNA(VLOOKUP($A311,INDIRECT("'W"&amp;F$1&amp;"'!$A$3:$T$1000"),3,FALSE),0)</f>
        <v>0</v>
      </c>
      <c r="G311" s="17">
        <f ca="1">_xlfn.IFNA(VLOOKUP($A311,INDIRECT("'W"&amp;G$1&amp;"'!$A$3:$T$1000"),3,FALSE),0)</f>
        <v>0</v>
      </c>
      <c r="H311" s="17">
        <f ca="1">_xlfn.IFNA(VLOOKUP($A311,INDIRECT("'W"&amp;H$1&amp;"'!$A$3:$T$1000"),3,FALSE),0)</f>
        <v>0</v>
      </c>
      <c r="I311" s="17">
        <f ca="1">_xlfn.IFNA(VLOOKUP($A311,INDIRECT("'W"&amp;I$1&amp;"'!$A$3:$T$1000"),3,FALSE),0)</f>
        <v>0</v>
      </c>
      <c r="J311" s="17">
        <f ca="1">_xlfn.IFNA(VLOOKUP($A311,INDIRECT("'W"&amp;J$1&amp;"'!$A$3:$T$1000"),3,FALSE),0)</f>
        <v>0</v>
      </c>
      <c r="K311" s="17">
        <f ca="1">_xlfn.IFNA(VLOOKUP($A311,INDIRECT("'W"&amp;K$1&amp;"'!$A$3:$T$1000"),3,FALSE),0)</f>
        <v>0</v>
      </c>
      <c r="L311" s="17">
        <f ca="1">_xlfn.IFNA(VLOOKUP($A311,INDIRECT("'W"&amp;L$1&amp;"'!$A$3:$T$1000"),3,FALSE),0)</f>
        <v>0</v>
      </c>
      <c r="M311" s="17">
        <f ca="1">_xlfn.IFNA(VLOOKUP($A311,INDIRECT("'W"&amp;M$1&amp;"'!$A$3:$T$1000"),3,FALSE),0)</f>
        <v>0</v>
      </c>
      <c r="N311" s="17">
        <f ca="1">_xlfn.IFNA(VLOOKUP($A311,INDIRECT("'W"&amp;N$1&amp;"'!$A$3:$T$1000"),3,FALSE),0)</f>
        <v>0</v>
      </c>
      <c r="O311" s="17">
        <f ca="1">_xlfn.IFNA(VLOOKUP($A311,INDIRECT("'W"&amp;O$1&amp;"'!$A$3:$T$1000"),3,FALSE),0)</f>
        <v>0</v>
      </c>
      <c r="P311" s="17">
        <f ca="1">_xlfn.IFNA(VLOOKUP($A311,INDIRECT("'W"&amp;P$1&amp;"'!$A$3:$T$1000"),3,FALSE),0)</f>
        <v>0</v>
      </c>
      <c r="Q311" s="17">
        <f ca="1">_xlfn.IFNA(VLOOKUP($A311,INDIRECT("'W"&amp;Q$1&amp;"'!$A$3:$T$1000"),3,FALSE),0)</f>
        <v>0</v>
      </c>
      <c r="R311" s="17">
        <f ca="1">_xlfn.IFNA(VLOOKUP($A311,INDIRECT("'W"&amp;R$1&amp;"'!$A$3:$T$1000"),3,FALSE),0)</f>
        <v>0</v>
      </c>
      <c r="S311" s="17">
        <f ca="1">_xlfn.IFNA(VLOOKUP($A311,INDIRECT("'W"&amp;S$1&amp;"'!$A$3:$T$1000"),3,FALSE),0)</f>
        <v>0</v>
      </c>
      <c r="T311" s="17">
        <f ca="1">_xlfn.IFNA(VLOOKUP($A311,INDIRECT("'W"&amp;T$1&amp;"'!$A$3:$T$1000"),3,FALSE),0)</f>
        <v>7.2</v>
      </c>
      <c r="U311" s="16">
        <f t="shared" ca="1" si="29"/>
        <v>0</v>
      </c>
      <c r="V311" s="16">
        <f t="shared" ca="1" si="30"/>
        <v>7.2</v>
      </c>
      <c r="W311" s="16"/>
    </row>
    <row r="312" spans="1:23" x14ac:dyDescent="0.2">
      <c r="A312" s="16" t="s">
        <v>1528</v>
      </c>
      <c r="B312" s="16" t="str">
        <f t="shared" ca="1" si="31"/>
        <v>TE</v>
      </c>
      <c r="C312" s="17">
        <f ca="1">_xlfn.IFNA(VLOOKUP($A312,INDIRECT("'W"&amp;C$1&amp;"'!$A$3:$T$1000"),3,FALSE),0)</f>
        <v>0</v>
      </c>
      <c r="D312" s="17">
        <f ca="1">_xlfn.IFNA(VLOOKUP($A312,INDIRECT("'W"&amp;D$1&amp;"'!$A$3:$T$1000"),3,FALSE),0)</f>
        <v>0</v>
      </c>
      <c r="E312" s="17">
        <f ca="1">_xlfn.IFNA(VLOOKUP($A312,INDIRECT("'W"&amp;E$1&amp;"'!$A$3:$T$1000"),3,FALSE),0)</f>
        <v>0</v>
      </c>
      <c r="F312" s="17">
        <f ca="1">_xlfn.IFNA(VLOOKUP($A312,INDIRECT("'W"&amp;F$1&amp;"'!$A$3:$T$1000"),3,FALSE),0)</f>
        <v>0</v>
      </c>
      <c r="G312" s="17">
        <f ca="1">_xlfn.IFNA(VLOOKUP($A312,INDIRECT("'W"&amp;G$1&amp;"'!$A$3:$T$1000"),3,FALSE),0)</f>
        <v>0</v>
      </c>
      <c r="H312" s="17">
        <f ca="1">_xlfn.IFNA(VLOOKUP($A312,INDIRECT("'W"&amp;H$1&amp;"'!$A$3:$T$1000"),3,FALSE),0)</f>
        <v>0</v>
      </c>
      <c r="I312" s="17">
        <f ca="1">_xlfn.IFNA(VLOOKUP($A312,INDIRECT("'W"&amp;I$1&amp;"'!$A$3:$T$1000"),3,FALSE),0)</f>
        <v>0</v>
      </c>
      <c r="J312" s="17">
        <f ca="1">_xlfn.IFNA(VLOOKUP($A312,INDIRECT("'W"&amp;J$1&amp;"'!$A$3:$T$1000"),3,FALSE),0)</f>
        <v>0</v>
      </c>
      <c r="K312" s="17">
        <f ca="1">_xlfn.IFNA(VLOOKUP($A312,INDIRECT("'W"&amp;K$1&amp;"'!$A$3:$T$1000"),3,FALSE),0)</f>
        <v>1</v>
      </c>
      <c r="L312" s="17">
        <f ca="1">_xlfn.IFNA(VLOOKUP($A312,INDIRECT("'W"&amp;L$1&amp;"'!$A$3:$T$1000"),3,FALSE),0)</f>
        <v>5.9</v>
      </c>
      <c r="M312" s="17">
        <f ca="1">_xlfn.IFNA(VLOOKUP($A312,INDIRECT("'W"&amp;M$1&amp;"'!$A$3:$T$1000"),3,FALSE),0)</f>
        <v>0</v>
      </c>
      <c r="N312" s="17">
        <f ca="1">_xlfn.IFNA(VLOOKUP($A312,INDIRECT("'W"&amp;N$1&amp;"'!$A$3:$T$1000"),3,FALSE),0)</f>
        <v>0</v>
      </c>
      <c r="O312" s="17">
        <f ca="1">_xlfn.IFNA(VLOOKUP($A312,INDIRECT("'W"&amp;O$1&amp;"'!$A$3:$T$1000"),3,FALSE),0)</f>
        <v>0</v>
      </c>
      <c r="P312" s="17">
        <f ca="1">_xlfn.IFNA(VLOOKUP($A312,INDIRECT("'W"&amp;P$1&amp;"'!$A$3:$T$1000"),3,FALSE),0)</f>
        <v>0</v>
      </c>
      <c r="Q312" s="17">
        <f ca="1">_xlfn.IFNA(VLOOKUP($A312,INDIRECT("'W"&amp;Q$1&amp;"'!$A$3:$T$1000"),3,FALSE),0)</f>
        <v>0</v>
      </c>
      <c r="R312" s="17">
        <f ca="1">_xlfn.IFNA(VLOOKUP($A312,INDIRECT("'W"&amp;R$1&amp;"'!$A$3:$T$1000"),3,FALSE),0)</f>
        <v>0</v>
      </c>
      <c r="S312" s="17">
        <f ca="1">_xlfn.IFNA(VLOOKUP($A312,INDIRECT("'W"&amp;S$1&amp;"'!$A$3:$T$1000"),3,FALSE),0)</f>
        <v>0</v>
      </c>
      <c r="T312" s="17">
        <f ca="1">_xlfn.IFNA(VLOOKUP($A312,INDIRECT("'W"&amp;T$1&amp;"'!$A$3:$T$1000"),3,FALSE),0)</f>
        <v>0</v>
      </c>
      <c r="U312" s="16">
        <f t="shared" ca="1" si="29"/>
        <v>0</v>
      </c>
      <c r="V312" s="16">
        <f t="shared" ca="1" si="30"/>
        <v>6.9</v>
      </c>
      <c r="W312" s="16"/>
    </row>
    <row r="313" spans="1:23" x14ac:dyDescent="0.2">
      <c r="A313" s="16" t="s">
        <v>1529</v>
      </c>
      <c r="B313" s="16" t="str">
        <f t="shared" ca="1" si="31"/>
        <v>TE</v>
      </c>
      <c r="C313" s="17">
        <f ca="1">_xlfn.IFNA(VLOOKUP($A313,INDIRECT("'W"&amp;C$1&amp;"'!$A$3:$T$1000"),3,FALSE),0)</f>
        <v>0</v>
      </c>
      <c r="D313" s="17">
        <f ca="1">_xlfn.IFNA(VLOOKUP($A313,INDIRECT("'W"&amp;D$1&amp;"'!$A$3:$T$1000"),3,FALSE),0)</f>
        <v>0</v>
      </c>
      <c r="E313" s="17">
        <f ca="1">_xlfn.IFNA(VLOOKUP($A313,INDIRECT("'W"&amp;E$1&amp;"'!$A$3:$T$1000"),3,FALSE),0)</f>
        <v>0</v>
      </c>
      <c r="F313" s="17">
        <f ca="1">_xlfn.IFNA(VLOOKUP($A313,INDIRECT("'W"&amp;F$1&amp;"'!$A$3:$T$1000"),3,FALSE),0)</f>
        <v>0</v>
      </c>
      <c r="G313" s="17">
        <f ca="1">_xlfn.IFNA(VLOOKUP($A313,INDIRECT("'W"&amp;G$1&amp;"'!$A$3:$T$1000"),3,FALSE),0)</f>
        <v>1</v>
      </c>
      <c r="H313" s="17">
        <f ca="1">_xlfn.IFNA(VLOOKUP($A313,INDIRECT("'W"&amp;H$1&amp;"'!$A$3:$T$1000"),3,FALSE),0)</f>
        <v>0</v>
      </c>
      <c r="I313" s="17">
        <f ca="1">_xlfn.IFNA(VLOOKUP($A313,INDIRECT("'W"&amp;I$1&amp;"'!$A$3:$T$1000"),3,FALSE),0)</f>
        <v>0.6</v>
      </c>
      <c r="J313" s="17">
        <f ca="1">_xlfn.IFNA(VLOOKUP($A313,INDIRECT("'W"&amp;J$1&amp;"'!$A$3:$T$1000"),3,FALSE),0)</f>
        <v>0</v>
      </c>
      <c r="K313" s="17">
        <f ca="1">_xlfn.IFNA(VLOOKUP($A313,INDIRECT("'W"&amp;K$1&amp;"'!$A$3:$T$1000"),3,FALSE),0)</f>
        <v>0</v>
      </c>
      <c r="L313" s="17">
        <f ca="1">_xlfn.IFNA(VLOOKUP($A313,INDIRECT("'W"&amp;L$1&amp;"'!$A$3:$T$1000"),3,FALSE),0)</f>
        <v>0</v>
      </c>
      <c r="M313" s="17">
        <f ca="1">_xlfn.IFNA(VLOOKUP($A313,INDIRECT("'W"&amp;M$1&amp;"'!$A$3:$T$1000"),3,FALSE),0)</f>
        <v>0</v>
      </c>
      <c r="N313" s="17">
        <f ca="1">_xlfn.IFNA(VLOOKUP($A313,INDIRECT("'W"&amp;N$1&amp;"'!$A$3:$T$1000"),3,FALSE),0)</f>
        <v>0</v>
      </c>
      <c r="O313" s="17">
        <f ca="1">_xlfn.IFNA(VLOOKUP($A313,INDIRECT("'W"&amp;O$1&amp;"'!$A$3:$T$1000"),3,FALSE),0)</f>
        <v>1.4</v>
      </c>
      <c r="P313" s="17">
        <f ca="1">_xlfn.IFNA(VLOOKUP($A313,INDIRECT("'W"&amp;P$1&amp;"'!$A$3:$T$1000"),3,FALSE),0)</f>
        <v>1.9000000000000001</v>
      </c>
      <c r="Q313" s="17">
        <f ca="1">_xlfn.IFNA(VLOOKUP($A313,INDIRECT("'W"&amp;Q$1&amp;"'!$A$3:$T$1000"),3,FALSE),0)</f>
        <v>1.8</v>
      </c>
      <c r="R313" s="17">
        <f ca="1">_xlfn.IFNA(VLOOKUP($A313,INDIRECT("'W"&amp;R$1&amp;"'!$A$3:$T$1000"),3,FALSE),0)</f>
        <v>0</v>
      </c>
      <c r="S313" s="17">
        <f ca="1">_xlfn.IFNA(VLOOKUP($A313,INDIRECT("'W"&amp;S$1&amp;"'!$A$3:$T$1000"),3,FALSE),0)</f>
        <v>0</v>
      </c>
      <c r="T313" s="17">
        <f ca="1">_xlfn.IFNA(VLOOKUP($A313,INDIRECT("'W"&amp;T$1&amp;"'!$A$3:$T$1000"),3,FALSE),0)</f>
        <v>0</v>
      </c>
      <c r="U313" s="16">
        <f t="shared" ca="1" si="29"/>
        <v>0</v>
      </c>
      <c r="V313" s="16">
        <f t="shared" ca="1" si="30"/>
        <v>6.7</v>
      </c>
      <c r="W313" s="16"/>
    </row>
    <row r="314" spans="1:23" x14ac:dyDescent="0.2">
      <c r="A314" s="16" t="s">
        <v>1530</v>
      </c>
      <c r="B314" s="16" t="str">
        <f t="shared" ca="1" si="31"/>
        <v>TE</v>
      </c>
      <c r="C314" s="17">
        <f ca="1">_xlfn.IFNA(VLOOKUP($A314,INDIRECT("'W"&amp;C$1&amp;"'!$A$3:$T$1000"),3,FALSE),0)</f>
        <v>0</v>
      </c>
      <c r="D314" s="17">
        <f ca="1">_xlfn.IFNA(VLOOKUP($A314,INDIRECT("'W"&amp;D$1&amp;"'!$A$3:$T$1000"),3,FALSE),0)</f>
        <v>0</v>
      </c>
      <c r="E314" s="17">
        <f ca="1">_xlfn.IFNA(VLOOKUP($A314,INDIRECT("'W"&amp;E$1&amp;"'!$A$3:$T$1000"),3,FALSE),0)</f>
        <v>0</v>
      </c>
      <c r="F314" s="17">
        <f ca="1">_xlfn.IFNA(VLOOKUP($A314,INDIRECT("'W"&amp;F$1&amp;"'!$A$3:$T$1000"),3,FALSE),0)</f>
        <v>0</v>
      </c>
      <c r="G314" s="17">
        <f ca="1">_xlfn.IFNA(VLOOKUP($A314,INDIRECT("'W"&amp;G$1&amp;"'!$A$3:$T$1000"),3,FALSE),0)</f>
        <v>0</v>
      </c>
      <c r="H314" s="17">
        <f ca="1">_xlfn.IFNA(VLOOKUP($A314,INDIRECT("'W"&amp;H$1&amp;"'!$A$3:$T$1000"),3,FALSE),0)</f>
        <v>4.8000000000000007</v>
      </c>
      <c r="I314" s="17">
        <f ca="1">_xlfn.IFNA(VLOOKUP($A314,INDIRECT("'W"&amp;I$1&amp;"'!$A$3:$T$1000"),3,FALSE),0)</f>
        <v>0.7</v>
      </c>
      <c r="J314" s="17">
        <f ca="1">_xlfn.IFNA(VLOOKUP($A314,INDIRECT("'W"&amp;J$1&amp;"'!$A$3:$T$1000"),3,FALSE),0)</f>
        <v>0</v>
      </c>
      <c r="K314" s="17">
        <f ca="1">_xlfn.IFNA(VLOOKUP($A314,INDIRECT("'W"&amp;K$1&amp;"'!$A$3:$T$1000"),3,FALSE),0)</f>
        <v>0</v>
      </c>
      <c r="L314" s="17">
        <f ca="1">_xlfn.IFNA(VLOOKUP($A314,INDIRECT("'W"&amp;L$1&amp;"'!$A$3:$T$1000"),3,FALSE),0)</f>
        <v>0</v>
      </c>
      <c r="M314" s="17">
        <f ca="1">_xlfn.IFNA(VLOOKUP($A314,INDIRECT("'W"&amp;M$1&amp;"'!$A$3:$T$1000"),3,FALSE),0)</f>
        <v>0</v>
      </c>
      <c r="N314" s="17">
        <f ca="1">_xlfn.IFNA(VLOOKUP($A314,INDIRECT("'W"&amp;N$1&amp;"'!$A$3:$T$1000"),3,FALSE),0)</f>
        <v>0</v>
      </c>
      <c r="O314" s="17">
        <f ca="1">_xlfn.IFNA(VLOOKUP($A314,INDIRECT("'W"&amp;O$1&amp;"'!$A$3:$T$1000"),3,FALSE),0)</f>
        <v>0</v>
      </c>
      <c r="P314" s="17">
        <f ca="1">_xlfn.IFNA(VLOOKUP($A314,INDIRECT("'W"&amp;P$1&amp;"'!$A$3:$T$1000"),3,FALSE),0)</f>
        <v>0.7</v>
      </c>
      <c r="Q314" s="17">
        <f ca="1">_xlfn.IFNA(VLOOKUP($A314,INDIRECT("'W"&amp;Q$1&amp;"'!$A$3:$T$1000"),3,FALSE),0)</f>
        <v>0</v>
      </c>
      <c r="R314" s="17">
        <f ca="1">_xlfn.IFNA(VLOOKUP($A314,INDIRECT("'W"&amp;R$1&amp;"'!$A$3:$T$1000"),3,FALSE),0)</f>
        <v>0</v>
      </c>
      <c r="S314" s="17">
        <f ca="1">_xlfn.IFNA(VLOOKUP($A314,INDIRECT("'W"&amp;S$1&amp;"'!$A$3:$T$1000"),3,FALSE),0)</f>
        <v>0</v>
      </c>
      <c r="T314" s="17">
        <f ca="1">_xlfn.IFNA(VLOOKUP($A314,INDIRECT("'W"&amp;T$1&amp;"'!$A$3:$T$1000"),3,FALSE),0)</f>
        <v>0</v>
      </c>
      <c r="U314" s="16">
        <f t="shared" ca="1" si="29"/>
        <v>0</v>
      </c>
      <c r="V314" s="16">
        <f t="shared" ca="1" si="30"/>
        <v>6.2000000000000011</v>
      </c>
      <c r="W314" s="16"/>
    </row>
    <row r="315" spans="1:23" x14ac:dyDescent="0.2">
      <c r="A315" s="16" t="s">
        <v>1531</v>
      </c>
      <c r="B315" s="16" t="str">
        <f t="shared" ca="1" si="31"/>
        <v>TE</v>
      </c>
      <c r="C315" s="17">
        <f ca="1">_xlfn.IFNA(VLOOKUP($A315,INDIRECT("'W"&amp;C$1&amp;"'!$A$3:$T$1000"),3,FALSE),0)</f>
        <v>2.2000000000000002</v>
      </c>
      <c r="D315" s="17">
        <f ca="1">_xlfn.IFNA(VLOOKUP($A315,INDIRECT("'W"&amp;D$1&amp;"'!$A$3:$T$1000"),3,FALSE),0)</f>
        <v>3.1</v>
      </c>
      <c r="E315" s="17">
        <f ca="1">_xlfn.IFNA(VLOOKUP($A315,INDIRECT("'W"&amp;E$1&amp;"'!$A$3:$T$1000"),3,FALSE),0)</f>
        <v>0</v>
      </c>
      <c r="F315" s="17">
        <f ca="1">_xlfn.IFNA(VLOOKUP($A315,INDIRECT("'W"&amp;F$1&amp;"'!$A$3:$T$1000"),3,FALSE),0)</f>
        <v>0</v>
      </c>
      <c r="G315" s="17">
        <f ca="1">_xlfn.IFNA(VLOOKUP($A315,INDIRECT("'W"&amp;G$1&amp;"'!$A$3:$T$1000"),3,FALSE),0)</f>
        <v>0</v>
      </c>
      <c r="H315" s="17">
        <f ca="1">_xlfn.IFNA(VLOOKUP($A315,INDIRECT("'W"&amp;H$1&amp;"'!$A$3:$T$1000"),3,FALSE),0)</f>
        <v>0</v>
      </c>
      <c r="I315" s="17">
        <f ca="1">_xlfn.IFNA(VLOOKUP($A315,INDIRECT("'W"&amp;I$1&amp;"'!$A$3:$T$1000"),3,FALSE),0)</f>
        <v>0</v>
      </c>
      <c r="J315" s="17">
        <f ca="1">_xlfn.IFNA(VLOOKUP($A315,INDIRECT("'W"&amp;J$1&amp;"'!$A$3:$T$1000"),3,FALSE),0)</f>
        <v>0</v>
      </c>
      <c r="K315" s="17">
        <f ca="1">_xlfn.IFNA(VLOOKUP($A315,INDIRECT("'W"&amp;K$1&amp;"'!$A$3:$T$1000"),3,FALSE),0)</f>
        <v>0</v>
      </c>
      <c r="L315" s="17">
        <f ca="1">_xlfn.IFNA(VLOOKUP($A315,INDIRECT("'W"&amp;L$1&amp;"'!$A$3:$T$1000"),3,FALSE),0)</f>
        <v>0</v>
      </c>
      <c r="M315" s="17">
        <f ca="1">_xlfn.IFNA(VLOOKUP($A315,INDIRECT("'W"&amp;M$1&amp;"'!$A$3:$T$1000"),3,FALSE),0)</f>
        <v>0</v>
      </c>
      <c r="N315" s="17">
        <f ca="1">_xlfn.IFNA(VLOOKUP($A315,INDIRECT("'W"&amp;N$1&amp;"'!$A$3:$T$1000"),3,FALSE),0)</f>
        <v>0</v>
      </c>
      <c r="O315" s="17">
        <f ca="1">_xlfn.IFNA(VLOOKUP($A315,INDIRECT("'W"&amp;O$1&amp;"'!$A$3:$T$1000"),3,FALSE),0)</f>
        <v>0</v>
      </c>
      <c r="P315" s="17">
        <f ca="1">_xlfn.IFNA(VLOOKUP($A315,INDIRECT("'W"&amp;P$1&amp;"'!$A$3:$T$1000"),3,FALSE),0)</f>
        <v>0</v>
      </c>
      <c r="Q315" s="17">
        <f ca="1">_xlfn.IFNA(VLOOKUP($A315,INDIRECT("'W"&amp;Q$1&amp;"'!$A$3:$T$1000"),3,FALSE),0)</f>
        <v>0</v>
      </c>
      <c r="R315" s="17">
        <f ca="1">_xlfn.IFNA(VLOOKUP($A315,INDIRECT("'W"&amp;R$1&amp;"'!$A$3:$T$1000"),3,FALSE),0)</f>
        <v>0</v>
      </c>
      <c r="S315" s="17">
        <f ca="1">_xlfn.IFNA(VLOOKUP($A315,INDIRECT("'W"&amp;S$1&amp;"'!$A$3:$T$1000"),3,FALSE),0)</f>
        <v>0</v>
      </c>
      <c r="T315" s="17">
        <f ca="1">_xlfn.IFNA(VLOOKUP($A315,INDIRECT("'W"&amp;T$1&amp;"'!$A$3:$T$1000"),3,FALSE),0)</f>
        <v>0</v>
      </c>
      <c r="U315" s="16">
        <f t="shared" ca="1" si="29"/>
        <v>0</v>
      </c>
      <c r="V315" s="16">
        <f t="shared" ca="1" si="30"/>
        <v>5.3000000000000007</v>
      </c>
      <c r="W315" s="16"/>
    </row>
    <row r="316" spans="1:23" x14ac:dyDescent="0.2">
      <c r="A316" s="16" t="s">
        <v>1532</v>
      </c>
      <c r="B316" s="16" t="str">
        <f t="shared" ca="1" si="31"/>
        <v>TE</v>
      </c>
      <c r="C316" s="17">
        <f ca="1">_xlfn.IFNA(VLOOKUP($A316,INDIRECT("'W"&amp;C$1&amp;"'!$A$3:$T$1000"),3,FALSE),0)</f>
        <v>0</v>
      </c>
      <c r="D316" s="17">
        <f ca="1">_xlfn.IFNA(VLOOKUP($A316,INDIRECT("'W"&amp;D$1&amp;"'!$A$3:$T$1000"),3,FALSE),0)</f>
        <v>0</v>
      </c>
      <c r="E316" s="17">
        <f ca="1">_xlfn.IFNA(VLOOKUP($A316,INDIRECT("'W"&amp;E$1&amp;"'!$A$3:$T$1000"),3,FALSE),0)</f>
        <v>0</v>
      </c>
      <c r="F316" s="17">
        <f ca="1">_xlfn.IFNA(VLOOKUP($A316,INDIRECT("'W"&amp;F$1&amp;"'!$A$3:$T$1000"),3,FALSE),0)</f>
        <v>0</v>
      </c>
      <c r="G316" s="17">
        <f ca="1">_xlfn.IFNA(VLOOKUP($A316,INDIRECT("'W"&amp;G$1&amp;"'!$A$3:$T$1000"),3,FALSE),0)</f>
        <v>0</v>
      </c>
      <c r="H316" s="17">
        <f ca="1">_xlfn.IFNA(VLOOKUP($A316,INDIRECT("'W"&amp;H$1&amp;"'!$A$3:$T$1000"),3,FALSE),0)</f>
        <v>0</v>
      </c>
      <c r="I316" s="17">
        <f ca="1">_xlfn.IFNA(VLOOKUP($A316,INDIRECT("'W"&amp;I$1&amp;"'!$A$3:$T$1000"),3,FALSE),0)</f>
        <v>0</v>
      </c>
      <c r="J316" s="17">
        <f ca="1">_xlfn.IFNA(VLOOKUP($A316,INDIRECT("'W"&amp;J$1&amp;"'!$A$3:$T$1000"),3,FALSE),0)</f>
        <v>0</v>
      </c>
      <c r="K316" s="17">
        <f ca="1">_xlfn.IFNA(VLOOKUP($A316,INDIRECT("'W"&amp;K$1&amp;"'!$A$3:$T$1000"),3,FALSE),0)</f>
        <v>0</v>
      </c>
      <c r="L316" s="17">
        <f ca="1">_xlfn.IFNA(VLOOKUP($A316,INDIRECT("'W"&amp;L$1&amp;"'!$A$3:$T$1000"),3,FALSE),0)</f>
        <v>0.5</v>
      </c>
      <c r="M316" s="17">
        <f ca="1">_xlfn.IFNA(VLOOKUP($A316,INDIRECT("'W"&amp;M$1&amp;"'!$A$3:$T$1000"),3,FALSE),0)</f>
        <v>0</v>
      </c>
      <c r="N316" s="17">
        <f ca="1">_xlfn.IFNA(VLOOKUP($A316,INDIRECT("'W"&amp;N$1&amp;"'!$A$3:$T$1000"),3,FALSE),0)</f>
        <v>0</v>
      </c>
      <c r="O316" s="17">
        <f ca="1">_xlfn.IFNA(VLOOKUP($A316,INDIRECT("'W"&amp;O$1&amp;"'!$A$3:$T$1000"),3,FALSE),0)</f>
        <v>0</v>
      </c>
      <c r="P316" s="17">
        <f ca="1">_xlfn.IFNA(VLOOKUP($A316,INDIRECT("'W"&amp;P$1&amp;"'!$A$3:$T$1000"),3,FALSE),0)</f>
        <v>0</v>
      </c>
      <c r="Q316" s="17">
        <f ca="1">_xlfn.IFNA(VLOOKUP($A316,INDIRECT("'W"&amp;Q$1&amp;"'!$A$3:$T$1000"),3,FALSE),0)</f>
        <v>2.2000000000000002</v>
      </c>
      <c r="R316" s="17">
        <f ca="1">_xlfn.IFNA(VLOOKUP($A316,INDIRECT("'W"&amp;R$1&amp;"'!$A$3:$T$1000"),3,FALSE),0)</f>
        <v>0</v>
      </c>
      <c r="S316" s="17">
        <f ca="1">_xlfn.IFNA(VLOOKUP($A316,INDIRECT("'W"&amp;S$1&amp;"'!$A$3:$T$1000"),3,FALSE),0)</f>
        <v>1.2000000000000002</v>
      </c>
      <c r="T316" s="17">
        <f ca="1">_xlfn.IFNA(VLOOKUP($A316,INDIRECT("'W"&amp;T$1&amp;"'!$A$3:$T$1000"),3,FALSE),0)</f>
        <v>1.4</v>
      </c>
      <c r="U316" s="16">
        <f t="shared" ca="1" si="29"/>
        <v>0</v>
      </c>
      <c r="V316" s="16">
        <f t="shared" ca="1" si="30"/>
        <v>5.3000000000000007</v>
      </c>
      <c r="W316" s="16"/>
    </row>
    <row r="317" spans="1:23" x14ac:dyDescent="0.2">
      <c r="A317" s="16" t="s">
        <v>1533</v>
      </c>
      <c r="B317" s="16" t="str">
        <f t="shared" ca="1" si="31"/>
        <v>TE</v>
      </c>
      <c r="C317" s="17">
        <f ca="1">_xlfn.IFNA(VLOOKUP($A317,INDIRECT("'W"&amp;C$1&amp;"'!$A$3:$T$1000"),3,FALSE),0)</f>
        <v>0</v>
      </c>
      <c r="D317" s="17">
        <f ca="1">_xlfn.IFNA(VLOOKUP($A317,INDIRECT("'W"&amp;D$1&amp;"'!$A$3:$T$1000"),3,FALSE),0)</f>
        <v>0</v>
      </c>
      <c r="E317" s="17">
        <f ca="1">_xlfn.IFNA(VLOOKUP($A317,INDIRECT("'W"&amp;E$1&amp;"'!$A$3:$T$1000"),3,FALSE),0)</f>
        <v>0</v>
      </c>
      <c r="F317" s="17">
        <f ca="1">_xlfn.IFNA(VLOOKUP($A317,INDIRECT("'W"&amp;F$1&amp;"'!$A$3:$T$1000"),3,FALSE),0)</f>
        <v>0</v>
      </c>
      <c r="G317" s="17">
        <f ca="1">_xlfn.IFNA(VLOOKUP($A317,INDIRECT("'W"&amp;G$1&amp;"'!$A$3:$T$1000"),3,FALSE),0)</f>
        <v>1.2000000000000002</v>
      </c>
      <c r="H317" s="17">
        <f ca="1">_xlfn.IFNA(VLOOKUP($A317,INDIRECT("'W"&amp;H$1&amp;"'!$A$3:$T$1000"),3,FALSE),0)</f>
        <v>0</v>
      </c>
      <c r="I317" s="17">
        <f ca="1">_xlfn.IFNA(VLOOKUP($A317,INDIRECT("'W"&amp;I$1&amp;"'!$A$3:$T$1000"),3,FALSE),0)</f>
        <v>1</v>
      </c>
      <c r="J317" s="17">
        <f ca="1">_xlfn.IFNA(VLOOKUP($A317,INDIRECT("'W"&amp;J$1&amp;"'!$A$3:$T$1000"),3,FALSE),0)</f>
        <v>0</v>
      </c>
      <c r="K317" s="17">
        <f ca="1">_xlfn.IFNA(VLOOKUP($A317,INDIRECT("'W"&amp;K$1&amp;"'!$A$3:$T$1000"),3,FALSE),0)</f>
        <v>0</v>
      </c>
      <c r="L317" s="17">
        <f ca="1">_xlfn.IFNA(VLOOKUP($A317,INDIRECT("'W"&amp;L$1&amp;"'!$A$3:$T$1000"),3,FALSE),0)</f>
        <v>1.5</v>
      </c>
      <c r="M317" s="17">
        <f ca="1">_xlfn.IFNA(VLOOKUP($A317,INDIRECT("'W"&amp;M$1&amp;"'!$A$3:$T$1000"),3,FALSE),0)</f>
        <v>0</v>
      </c>
      <c r="N317" s="17">
        <f ca="1">_xlfn.IFNA(VLOOKUP($A317,INDIRECT("'W"&amp;N$1&amp;"'!$A$3:$T$1000"),3,FALSE),0)</f>
        <v>0</v>
      </c>
      <c r="O317" s="17">
        <f ca="1">_xlfn.IFNA(VLOOKUP($A317,INDIRECT("'W"&amp;O$1&amp;"'!$A$3:$T$1000"),3,FALSE),0)</f>
        <v>1.2000000000000002</v>
      </c>
      <c r="P317" s="17">
        <f ca="1">_xlfn.IFNA(VLOOKUP($A317,INDIRECT("'W"&amp;P$1&amp;"'!$A$3:$T$1000"),3,FALSE),0)</f>
        <v>0</v>
      </c>
      <c r="Q317" s="17">
        <f ca="1">_xlfn.IFNA(VLOOKUP($A317,INDIRECT("'W"&amp;Q$1&amp;"'!$A$3:$T$1000"),3,FALSE),0)</f>
        <v>0</v>
      </c>
      <c r="R317" s="17">
        <f ca="1">_xlfn.IFNA(VLOOKUP($A317,INDIRECT("'W"&amp;R$1&amp;"'!$A$3:$T$1000"),3,FALSE),0)</f>
        <v>0</v>
      </c>
      <c r="S317" s="17">
        <f ca="1">_xlfn.IFNA(VLOOKUP($A317,INDIRECT("'W"&amp;S$1&amp;"'!$A$3:$T$1000"),3,FALSE),0)</f>
        <v>0</v>
      </c>
      <c r="T317" s="17">
        <f ca="1">_xlfn.IFNA(VLOOKUP($A317,INDIRECT("'W"&amp;T$1&amp;"'!$A$3:$T$1000"),3,FALSE),0)</f>
        <v>0</v>
      </c>
      <c r="U317" s="16">
        <f t="shared" ca="1" si="29"/>
        <v>0</v>
      </c>
      <c r="V317" s="16">
        <f t="shared" ca="1" si="30"/>
        <v>4.9000000000000004</v>
      </c>
      <c r="W317" s="16"/>
    </row>
    <row r="318" spans="1:23" x14ac:dyDescent="0.2">
      <c r="A318" s="16" t="s">
        <v>1534</v>
      </c>
      <c r="B318" s="16" t="str">
        <f t="shared" ca="1" si="31"/>
        <v>TE</v>
      </c>
      <c r="C318" s="17">
        <f ca="1">_xlfn.IFNA(VLOOKUP($A318,INDIRECT("'W"&amp;C$1&amp;"'!$A$3:$T$1000"),3,FALSE),0)</f>
        <v>0</v>
      </c>
      <c r="D318" s="17">
        <f ca="1">_xlfn.IFNA(VLOOKUP($A318,INDIRECT("'W"&amp;D$1&amp;"'!$A$3:$T$1000"),3,FALSE),0)</f>
        <v>0</v>
      </c>
      <c r="E318" s="17">
        <f ca="1">_xlfn.IFNA(VLOOKUP($A318,INDIRECT("'W"&amp;E$1&amp;"'!$A$3:$T$1000"),3,FALSE),0)</f>
        <v>0</v>
      </c>
      <c r="F318" s="17">
        <f ca="1">_xlfn.IFNA(VLOOKUP($A318,INDIRECT("'W"&amp;F$1&amp;"'!$A$3:$T$1000"),3,FALSE),0)</f>
        <v>0</v>
      </c>
      <c r="G318" s="17">
        <f ca="1">_xlfn.IFNA(VLOOKUP($A318,INDIRECT("'W"&amp;G$1&amp;"'!$A$3:$T$1000"),3,FALSE),0)</f>
        <v>0</v>
      </c>
      <c r="H318" s="17">
        <f ca="1">_xlfn.IFNA(VLOOKUP($A318,INDIRECT("'W"&amp;H$1&amp;"'!$A$3:$T$1000"),3,FALSE),0)</f>
        <v>0</v>
      </c>
      <c r="I318" s="17">
        <f ca="1">_xlfn.IFNA(VLOOKUP($A318,INDIRECT("'W"&amp;I$1&amp;"'!$A$3:$T$1000"),3,FALSE),0)</f>
        <v>0</v>
      </c>
      <c r="J318" s="17">
        <f ca="1">_xlfn.IFNA(VLOOKUP($A318,INDIRECT("'W"&amp;J$1&amp;"'!$A$3:$T$1000"),3,FALSE),0)</f>
        <v>0</v>
      </c>
      <c r="K318" s="17">
        <f ca="1">_xlfn.IFNA(VLOOKUP($A318,INDIRECT("'W"&amp;K$1&amp;"'!$A$3:$T$1000"),3,FALSE),0)</f>
        <v>0</v>
      </c>
      <c r="L318" s="17">
        <f ca="1">_xlfn.IFNA(VLOOKUP($A318,INDIRECT("'W"&amp;L$1&amp;"'!$A$3:$T$1000"),3,FALSE),0)</f>
        <v>0</v>
      </c>
      <c r="M318" s="17">
        <f ca="1">_xlfn.IFNA(VLOOKUP($A318,INDIRECT("'W"&amp;M$1&amp;"'!$A$3:$T$1000"),3,FALSE),0)</f>
        <v>0</v>
      </c>
      <c r="N318" s="17">
        <f ca="1">_xlfn.IFNA(VLOOKUP($A318,INDIRECT("'W"&amp;N$1&amp;"'!$A$3:$T$1000"),3,FALSE),0)</f>
        <v>0</v>
      </c>
      <c r="O318" s="17">
        <f ca="1">_xlfn.IFNA(VLOOKUP($A318,INDIRECT("'W"&amp;O$1&amp;"'!$A$3:$T$1000"),3,FALSE),0)</f>
        <v>0</v>
      </c>
      <c r="P318" s="17">
        <f ca="1">_xlfn.IFNA(VLOOKUP($A318,INDIRECT("'W"&amp;P$1&amp;"'!$A$3:$T$1000"),3,FALSE),0)</f>
        <v>1.5</v>
      </c>
      <c r="Q318" s="17">
        <f ca="1">_xlfn.IFNA(VLOOKUP($A318,INDIRECT("'W"&amp;Q$1&amp;"'!$A$3:$T$1000"),3,FALSE),0)</f>
        <v>0</v>
      </c>
      <c r="R318" s="17">
        <f ca="1">_xlfn.IFNA(VLOOKUP($A318,INDIRECT("'W"&amp;R$1&amp;"'!$A$3:$T$1000"),3,FALSE),0)</f>
        <v>0</v>
      </c>
      <c r="S318" s="17">
        <f ca="1">_xlfn.IFNA(VLOOKUP($A318,INDIRECT("'W"&amp;S$1&amp;"'!$A$3:$T$1000"),3,FALSE),0)</f>
        <v>0</v>
      </c>
      <c r="T318" s="17">
        <f ca="1">_xlfn.IFNA(VLOOKUP($A318,INDIRECT("'W"&amp;T$1&amp;"'!$A$3:$T$1000"),3,FALSE),0)</f>
        <v>2.1</v>
      </c>
      <c r="U318" s="16">
        <f t="shared" ca="1" si="29"/>
        <v>0</v>
      </c>
      <c r="V318" s="16">
        <f t="shared" ca="1" si="30"/>
        <v>3.6</v>
      </c>
      <c r="W318" s="16"/>
    </row>
    <row r="319" spans="1:23" x14ac:dyDescent="0.2">
      <c r="A319" s="16" t="s">
        <v>1535</v>
      </c>
      <c r="B319" s="16" t="str">
        <f t="shared" ca="1" si="31"/>
        <v>TE</v>
      </c>
      <c r="C319" s="17">
        <f ca="1">_xlfn.IFNA(VLOOKUP($A319,INDIRECT("'W"&amp;C$1&amp;"'!$A$3:$T$1000"),3,FALSE),0)</f>
        <v>0</v>
      </c>
      <c r="D319" s="17">
        <f ca="1">_xlfn.IFNA(VLOOKUP($A319,INDIRECT("'W"&amp;D$1&amp;"'!$A$3:$T$1000"),3,FALSE),0)</f>
        <v>0</v>
      </c>
      <c r="E319" s="17">
        <f ca="1">_xlfn.IFNA(VLOOKUP($A319,INDIRECT("'W"&amp;E$1&amp;"'!$A$3:$T$1000"),3,FALSE),0)</f>
        <v>0.6</v>
      </c>
      <c r="F319" s="17">
        <f ca="1">_xlfn.IFNA(VLOOKUP($A319,INDIRECT("'W"&amp;F$1&amp;"'!$A$3:$T$1000"),3,FALSE),0)</f>
        <v>2.5</v>
      </c>
      <c r="G319" s="17">
        <f ca="1">_xlfn.IFNA(VLOOKUP($A319,INDIRECT("'W"&amp;G$1&amp;"'!$A$3:$T$1000"),3,FALSE),0)</f>
        <v>0</v>
      </c>
      <c r="H319" s="17">
        <f ca="1">_xlfn.IFNA(VLOOKUP($A319,INDIRECT("'W"&amp;H$1&amp;"'!$A$3:$T$1000"),3,FALSE),0)</f>
        <v>0</v>
      </c>
      <c r="I319" s="17">
        <f ca="1">_xlfn.IFNA(VLOOKUP($A319,INDIRECT("'W"&amp;I$1&amp;"'!$A$3:$T$1000"),3,FALSE),0)</f>
        <v>0</v>
      </c>
      <c r="J319" s="17">
        <f ca="1">_xlfn.IFNA(VLOOKUP($A319,INDIRECT("'W"&amp;J$1&amp;"'!$A$3:$T$1000"),3,FALSE),0)</f>
        <v>0</v>
      </c>
      <c r="K319" s="17">
        <f ca="1">_xlfn.IFNA(VLOOKUP($A319,INDIRECT("'W"&amp;K$1&amp;"'!$A$3:$T$1000"),3,FALSE),0)</f>
        <v>0</v>
      </c>
      <c r="L319" s="17">
        <f ca="1">_xlfn.IFNA(VLOOKUP($A319,INDIRECT("'W"&amp;L$1&amp;"'!$A$3:$T$1000"),3,FALSE),0)</f>
        <v>0</v>
      </c>
      <c r="M319" s="17">
        <f ca="1">_xlfn.IFNA(VLOOKUP($A319,INDIRECT("'W"&amp;M$1&amp;"'!$A$3:$T$1000"),3,FALSE),0)</f>
        <v>0</v>
      </c>
      <c r="N319" s="17">
        <f ca="1">_xlfn.IFNA(VLOOKUP($A319,INDIRECT("'W"&amp;N$1&amp;"'!$A$3:$T$1000"),3,FALSE),0)</f>
        <v>0</v>
      </c>
      <c r="O319" s="17">
        <f ca="1">_xlfn.IFNA(VLOOKUP($A319,INDIRECT("'W"&amp;O$1&amp;"'!$A$3:$T$1000"),3,FALSE),0)</f>
        <v>0</v>
      </c>
      <c r="P319" s="17">
        <f ca="1">_xlfn.IFNA(VLOOKUP($A319,INDIRECT("'W"&amp;P$1&amp;"'!$A$3:$T$1000"),3,FALSE),0)</f>
        <v>0</v>
      </c>
      <c r="Q319" s="17">
        <f ca="1">_xlfn.IFNA(VLOOKUP($A319,INDIRECT("'W"&amp;Q$1&amp;"'!$A$3:$T$1000"),3,FALSE),0)</f>
        <v>0</v>
      </c>
      <c r="R319" s="17">
        <f ca="1">_xlfn.IFNA(VLOOKUP($A319,INDIRECT("'W"&amp;R$1&amp;"'!$A$3:$T$1000"),3,FALSE),0)</f>
        <v>0</v>
      </c>
      <c r="S319" s="17">
        <f ca="1">_xlfn.IFNA(VLOOKUP($A319,INDIRECT("'W"&amp;S$1&amp;"'!$A$3:$T$1000"),3,FALSE),0)</f>
        <v>0</v>
      </c>
      <c r="T319" s="17">
        <f ca="1">_xlfn.IFNA(VLOOKUP($A319,INDIRECT("'W"&amp;T$1&amp;"'!$A$3:$T$1000"),3,FALSE),0)</f>
        <v>0</v>
      </c>
      <c r="U319" s="16">
        <f t="shared" ca="1" si="29"/>
        <v>0</v>
      </c>
      <c r="V319" s="16">
        <f t="shared" ca="1" si="30"/>
        <v>3.1</v>
      </c>
      <c r="W319" s="16"/>
    </row>
    <row r="320" spans="1:23" x14ac:dyDescent="0.2">
      <c r="A320" s="16" t="s">
        <v>1536</v>
      </c>
      <c r="B320" s="16" t="str">
        <f t="shared" ca="1" si="31"/>
        <v>TE</v>
      </c>
      <c r="C320" s="17">
        <f ca="1">_xlfn.IFNA(VLOOKUP($A320,INDIRECT("'W"&amp;C$1&amp;"'!$A$3:$T$1000"),3,FALSE),0)</f>
        <v>0</v>
      </c>
      <c r="D320" s="17">
        <f ca="1">_xlfn.IFNA(VLOOKUP($A320,INDIRECT("'W"&amp;D$1&amp;"'!$A$3:$T$1000"),3,FALSE),0)</f>
        <v>0</v>
      </c>
      <c r="E320" s="17">
        <f ca="1">_xlfn.IFNA(VLOOKUP($A320,INDIRECT("'W"&amp;E$1&amp;"'!$A$3:$T$1000"),3,FALSE),0)</f>
        <v>0</v>
      </c>
      <c r="F320" s="17">
        <f ca="1">_xlfn.IFNA(VLOOKUP($A320,INDIRECT("'W"&amp;F$1&amp;"'!$A$3:$T$1000"),3,FALSE),0)</f>
        <v>0</v>
      </c>
      <c r="G320" s="17">
        <f ca="1">_xlfn.IFNA(VLOOKUP($A320,INDIRECT("'W"&amp;G$1&amp;"'!$A$3:$T$1000"),3,FALSE),0)</f>
        <v>0</v>
      </c>
      <c r="H320" s="17">
        <f ca="1">_xlfn.IFNA(VLOOKUP($A320,INDIRECT("'W"&amp;H$1&amp;"'!$A$3:$T$1000"),3,FALSE),0)</f>
        <v>0</v>
      </c>
      <c r="I320" s="17">
        <f ca="1">_xlfn.IFNA(VLOOKUP($A320,INDIRECT("'W"&amp;I$1&amp;"'!$A$3:$T$1000"),3,FALSE),0)</f>
        <v>0</v>
      </c>
      <c r="J320" s="17">
        <f ca="1">_xlfn.IFNA(VLOOKUP($A320,INDIRECT("'W"&amp;J$1&amp;"'!$A$3:$T$1000"),3,FALSE),0)</f>
        <v>0</v>
      </c>
      <c r="K320" s="17">
        <f ca="1">_xlfn.IFNA(VLOOKUP($A320,INDIRECT("'W"&amp;K$1&amp;"'!$A$3:$T$1000"),3,FALSE),0)</f>
        <v>0.6</v>
      </c>
      <c r="L320" s="17">
        <f ca="1">_xlfn.IFNA(VLOOKUP($A320,INDIRECT("'W"&amp;L$1&amp;"'!$A$3:$T$1000"),3,FALSE),0)</f>
        <v>0</v>
      </c>
      <c r="M320" s="17">
        <f ca="1">_xlfn.IFNA(VLOOKUP($A320,INDIRECT("'W"&amp;M$1&amp;"'!$A$3:$T$1000"),3,FALSE),0)</f>
        <v>0</v>
      </c>
      <c r="N320" s="17">
        <f ca="1">_xlfn.IFNA(VLOOKUP($A320,INDIRECT("'W"&amp;N$1&amp;"'!$A$3:$T$1000"),3,FALSE),0)</f>
        <v>0</v>
      </c>
      <c r="O320" s="17">
        <f ca="1">_xlfn.IFNA(VLOOKUP($A320,INDIRECT("'W"&amp;O$1&amp;"'!$A$3:$T$1000"),3,FALSE),0)</f>
        <v>0</v>
      </c>
      <c r="P320" s="17">
        <f ca="1">_xlfn.IFNA(VLOOKUP($A320,INDIRECT("'W"&amp;P$1&amp;"'!$A$3:$T$1000"),3,FALSE),0)</f>
        <v>0</v>
      </c>
      <c r="Q320" s="17">
        <f ca="1">_xlfn.IFNA(VLOOKUP($A320,INDIRECT("'W"&amp;Q$1&amp;"'!$A$3:$T$1000"),3,FALSE),0)</f>
        <v>0</v>
      </c>
      <c r="R320" s="17">
        <f ca="1">_xlfn.IFNA(VLOOKUP($A320,INDIRECT("'W"&amp;R$1&amp;"'!$A$3:$T$1000"),3,FALSE),0)</f>
        <v>0</v>
      </c>
      <c r="S320" s="17">
        <f ca="1">_xlfn.IFNA(VLOOKUP($A320,INDIRECT("'W"&amp;S$1&amp;"'!$A$3:$T$1000"),3,FALSE),0)</f>
        <v>0</v>
      </c>
      <c r="T320" s="17">
        <f ca="1">_xlfn.IFNA(VLOOKUP($A320,INDIRECT("'W"&amp;T$1&amp;"'!$A$3:$T$1000"),3,FALSE),0)</f>
        <v>2.4000000000000004</v>
      </c>
      <c r="U320" s="16">
        <f t="shared" ca="1" si="29"/>
        <v>0</v>
      </c>
      <c r="V320" s="16">
        <f t="shared" ca="1" si="30"/>
        <v>3.0000000000000004</v>
      </c>
      <c r="W320" s="16"/>
    </row>
    <row r="321" spans="1:23" x14ac:dyDescent="0.2">
      <c r="A321" s="16" t="s">
        <v>1537</v>
      </c>
      <c r="B321" s="16" t="str">
        <f t="shared" ca="1" si="31"/>
        <v>TE</v>
      </c>
      <c r="C321" s="17">
        <f ca="1">_xlfn.IFNA(VLOOKUP($A321,INDIRECT("'W"&amp;C$1&amp;"'!$A$3:$T$1000"),3,FALSE),0)</f>
        <v>0</v>
      </c>
      <c r="D321" s="17">
        <f ca="1">_xlfn.IFNA(VLOOKUP($A321,INDIRECT("'W"&amp;D$1&amp;"'!$A$3:$T$1000"),3,FALSE),0)</f>
        <v>0</v>
      </c>
      <c r="E321" s="17">
        <f ca="1">_xlfn.IFNA(VLOOKUP($A321,INDIRECT("'W"&amp;E$1&amp;"'!$A$3:$T$1000"),3,FALSE),0)</f>
        <v>1.3</v>
      </c>
      <c r="F321" s="17">
        <f ca="1">_xlfn.IFNA(VLOOKUP($A321,INDIRECT("'W"&amp;F$1&amp;"'!$A$3:$T$1000"),3,FALSE),0)</f>
        <v>0</v>
      </c>
      <c r="G321" s="17">
        <f ca="1">_xlfn.IFNA(VLOOKUP($A321,INDIRECT("'W"&amp;G$1&amp;"'!$A$3:$T$1000"),3,FALSE),0)</f>
        <v>0.7</v>
      </c>
      <c r="H321" s="17">
        <f ca="1">_xlfn.IFNA(VLOOKUP($A321,INDIRECT("'W"&amp;H$1&amp;"'!$A$3:$T$1000"),3,FALSE),0)</f>
        <v>0</v>
      </c>
      <c r="I321" s="17">
        <f ca="1">_xlfn.IFNA(VLOOKUP($A321,INDIRECT("'W"&amp;I$1&amp;"'!$A$3:$T$1000"),3,FALSE),0)</f>
        <v>0</v>
      </c>
      <c r="J321" s="17">
        <f ca="1">_xlfn.IFNA(VLOOKUP($A321,INDIRECT("'W"&amp;J$1&amp;"'!$A$3:$T$1000"),3,FALSE),0)</f>
        <v>0</v>
      </c>
      <c r="K321" s="17">
        <f ca="1">_xlfn.IFNA(VLOOKUP($A321,INDIRECT("'W"&amp;K$1&amp;"'!$A$3:$T$1000"),3,FALSE),0)</f>
        <v>0</v>
      </c>
      <c r="L321" s="17">
        <f ca="1">_xlfn.IFNA(VLOOKUP($A321,INDIRECT("'W"&amp;L$1&amp;"'!$A$3:$T$1000"),3,FALSE),0)</f>
        <v>0</v>
      </c>
      <c r="M321" s="17">
        <f ca="1">_xlfn.IFNA(VLOOKUP($A321,INDIRECT("'W"&amp;M$1&amp;"'!$A$3:$T$1000"),3,FALSE),0)</f>
        <v>0</v>
      </c>
      <c r="N321" s="17">
        <f ca="1">_xlfn.IFNA(VLOOKUP($A321,INDIRECT("'W"&amp;N$1&amp;"'!$A$3:$T$1000"),3,FALSE),0)</f>
        <v>0</v>
      </c>
      <c r="O321" s="17">
        <f ca="1">_xlfn.IFNA(VLOOKUP($A321,INDIRECT("'W"&amp;O$1&amp;"'!$A$3:$T$1000"),3,FALSE),0)</f>
        <v>0</v>
      </c>
      <c r="P321" s="17">
        <f ca="1">_xlfn.IFNA(VLOOKUP($A321,INDIRECT("'W"&amp;P$1&amp;"'!$A$3:$T$1000"),3,FALSE),0)</f>
        <v>0</v>
      </c>
      <c r="Q321" s="17">
        <f ca="1">_xlfn.IFNA(VLOOKUP($A321,INDIRECT("'W"&amp;Q$1&amp;"'!$A$3:$T$1000"),3,FALSE),0)</f>
        <v>0</v>
      </c>
      <c r="R321" s="17">
        <f ca="1">_xlfn.IFNA(VLOOKUP($A321,INDIRECT("'W"&amp;R$1&amp;"'!$A$3:$T$1000"),3,FALSE),0)</f>
        <v>0.9</v>
      </c>
      <c r="S321" s="17">
        <f ca="1">_xlfn.IFNA(VLOOKUP($A321,INDIRECT("'W"&amp;S$1&amp;"'!$A$3:$T$1000"),3,FALSE),0)</f>
        <v>0</v>
      </c>
      <c r="T321" s="17">
        <f ca="1">_xlfn.IFNA(VLOOKUP($A321,INDIRECT("'W"&amp;T$1&amp;"'!$A$3:$T$1000"),3,FALSE),0)</f>
        <v>0</v>
      </c>
      <c r="U321" s="16">
        <f t="shared" ca="1" si="29"/>
        <v>0</v>
      </c>
      <c r="V321" s="16">
        <f t="shared" ca="1" si="30"/>
        <v>2.9</v>
      </c>
      <c r="W321" s="16"/>
    </row>
    <row r="322" spans="1:23" x14ac:dyDescent="0.2">
      <c r="A322" s="16" t="s">
        <v>1538</v>
      </c>
      <c r="B322" s="16" t="str">
        <f t="shared" ref="B322:B385" ca="1" si="32">VLOOKUP(A322,PlayerPosDB,3,FALSE)</f>
        <v>TE</v>
      </c>
      <c r="C322" s="17">
        <f ca="1">_xlfn.IFNA(VLOOKUP($A322,INDIRECT("'W"&amp;C$1&amp;"'!$A$3:$T$1000"),3,FALSE),0)</f>
        <v>0</v>
      </c>
      <c r="D322" s="17">
        <f ca="1">_xlfn.IFNA(VLOOKUP($A322,INDIRECT("'W"&amp;D$1&amp;"'!$A$3:$T$1000"),3,FALSE),0)</f>
        <v>0</v>
      </c>
      <c r="E322" s="17">
        <f ca="1">_xlfn.IFNA(VLOOKUP($A322,INDIRECT("'W"&amp;E$1&amp;"'!$A$3:$T$1000"),3,FALSE),0)</f>
        <v>0</v>
      </c>
      <c r="F322" s="17">
        <f ca="1">_xlfn.IFNA(VLOOKUP($A322,INDIRECT("'W"&amp;F$1&amp;"'!$A$3:$T$1000"),3,FALSE),0)</f>
        <v>0</v>
      </c>
      <c r="G322" s="17">
        <f ca="1">_xlfn.IFNA(VLOOKUP($A322,INDIRECT("'W"&amp;G$1&amp;"'!$A$3:$T$1000"),3,FALSE),0)</f>
        <v>0</v>
      </c>
      <c r="H322" s="17">
        <f ca="1">_xlfn.IFNA(VLOOKUP($A322,INDIRECT("'W"&amp;H$1&amp;"'!$A$3:$T$1000"),3,FALSE),0)</f>
        <v>0</v>
      </c>
      <c r="I322" s="17">
        <f ca="1">_xlfn.IFNA(VLOOKUP($A322,INDIRECT("'W"&amp;I$1&amp;"'!$A$3:$T$1000"),3,FALSE),0)</f>
        <v>0</v>
      </c>
      <c r="J322" s="17">
        <f ca="1">_xlfn.IFNA(VLOOKUP($A322,INDIRECT("'W"&amp;J$1&amp;"'!$A$3:$T$1000"),3,FALSE),0)</f>
        <v>0</v>
      </c>
      <c r="K322" s="17">
        <f ca="1">_xlfn.IFNA(VLOOKUP($A322,INDIRECT("'W"&amp;K$1&amp;"'!$A$3:$T$1000"),3,FALSE),0)</f>
        <v>0</v>
      </c>
      <c r="L322" s="17">
        <f ca="1">_xlfn.IFNA(VLOOKUP($A322,INDIRECT("'W"&amp;L$1&amp;"'!$A$3:$T$1000"),3,FALSE),0)</f>
        <v>0</v>
      </c>
      <c r="M322" s="17">
        <f ca="1">_xlfn.IFNA(VLOOKUP($A322,INDIRECT("'W"&amp;M$1&amp;"'!$A$3:$T$1000"),3,FALSE),0)</f>
        <v>2.7</v>
      </c>
      <c r="N322" s="17">
        <f ca="1">_xlfn.IFNA(VLOOKUP($A322,INDIRECT("'W"&amp;N$1&amp;"'!$A$3:$T$1000"),3,FALSE),0)</f>
        <v>0</v>
      </c>
      <c r="O322" s="17">
        <f ca="1">_xlfn.IFNA(VLOOKUP($A322,INDIRECT("'W"&amp;O$1&amp;"'!$A$3:$T$1000"),3,FALSE),0)</f>
        <v>0</v>
      </c>
      <c r="P322" s="17">
        <f ca="1">_xlfn.IFNA(VLOOKUP($A322,INDIRECT("'W"&amp;P$1&amp;"'!$A$3:$T$1000"),3,FALSE),0)</f>
        <v>0</v>
      </c>
      <c r="Q322" s="17">
        <f ca="1">_xlfn.IFNA(VLOOKUP($A322,INDIRECT("'W"&amp;Q$1&amp;"'!$A$3:$T$1000"),3,FALSE),0)</f>
        <v>0</v>
      </c>
      <c r="R322" s="17">
        <f ca="1">_xlfn.IFNA(VLOOKUP($A322,INDIRECT("'W"&amp;R$1&amp;"'!$A$3:$T$1000"),3,FALSE),0)</f>
        <v>0</v>
      </c>
      <c r="S322" s="17">
        <f ca="1">_xlfn.IFNA(VLOOKUP($A322,INDIRECT("'W"&amp;S$1&amp;"'!$A$3:$T$1000"),3,FALSE),0)</f>
        <v>0</v>
      </c>
      <c r="T322" s="17">
        <f ca="1">_xlfn.IFNA(VLOOKUP($A322,INDIRECT("'W"&amp;T$1&amp;"'!$A$3:$T$1000"),3,FALSE),0)</f>
        <v>0</v>
      </c>
      <c r="U322" s="16">
        <f t="shared" ca="1" si="29"/>
        <v>0</v>
      </c>
      <c r="V322" s="16">
        <f t="shared" ca="1" si="30"/>
        <v>2.7</v>
      </c>
      <c r="W322" s="16"/>
    </row>
    <row r="323" spans="1:23" x14ac:dyDescent="0.2">
      <c r="A323" s="16" t="s">
        <v>1539</v>
      </c>
      <c r="B323" s="16" t="str">
        <f t="shared" ca="1" si="32"/>
        <v>TE</v>
      </c>
      <c r="C323" s="17">
        <f ca="1">_xlfn.IFNA(VLOOKUP($A323,INDIRECT("'W"&amp;C$1&amp;"'!$A$3:$T$1000"),3,FALSE),0)</f>
        <v>0</v>
      </c>
      <c r="D323" s="17">
        <f ca="1">_xlfn.IFNA(VLOOKUP($A323,INDIRECT("'W"&amp;D$1&amp;"'!$A$3:$T$1000"),3,FALSE),0)</f>
        <v>0</v>
      </c>
      <c r="E323" s="17">
        <f ca="1">_xlfn.IFNA(VLOOKUP($A323,INDIRECT("'W"&amp;E$1&amp;"'!$A$3:$T$1000"),3,FALSE),0)</f>
        <v>0</v>
      </c>
      <c r="F323" s="17">
        <f ca="1">_xlfn.IFNA(VLOOKUP($A323,INDIRECT("'W"&amp;F$1&amp;"'!$A$3:$T$1000"),3,FALSE),0)</f>
        <v>0</v>
      </c>
      <c r="G323" s="17">
        <f ca="1">_xlfn.IFNA(VLOOKUP($A323,INDIRECT("'W"&amp;G$1&amp;"'!$A$3:$T$1000"),3,FALSE),0)</f>
        <v>0</v>
      </c>
      <c r="H323" s="17">
        <f ca="1">_xlfn.IFNA(VLOOKUP($A323,INDIRECT("'W"&amp;H$1&amp;"'!$A$3:$T$1000"),3,FALSE),0)</f>
        <v>0</v>
      </c>
      <c r="I323" s="17">
        <f ca="1">_xlfn.IFNA(VLOOKUP($A323,INDIRECT("'W"&amp;I$1&amp;"'!$A$3:$T$1000"),3,FALSE),0)</f>
        <v>1.4</v>
      </c>
      <c r="J323" s="17">
        <f ca="1">_xlfn.IFNA(VLOOKUP($A323,INDIRECT("'W"&amp;J$1&amp;"'!$A$3:$T$1000"),3,FALSE),0)</f>
        <v>0</v>
      </c>
      <c r="K323" s="17">
        <f ca="1">_xlfn.IFNA(VLOOKUP($A323,INDIRECT("'W"&amp;K$1&amp;"'!$A$3:$T$1000"),3,FALSE),0)</f>
        <v>0</v>
      </c>
      <c r="L323" s="17">
        <f ca="1">_xlfn.IFNA(VLOOKUP($A323,INDIRECT("'W"&amp;L$1&amp;"'!$A$3:$T$1000"),3,FALSE),0)</f>
        <v>0.8</v>
      </c>
      <c r="M323" s="17">
        <f ca="1">_xlfn.IFNA(VLOOKUP($A323,INDIRECT("'W"&amp;M$1&amp;"'!$A$3:$T$1000"),3,FALSE),0)</f>
        <v>0</v>
      </c>
      <c r="N323" s="17">
        <f ca="1">_xlfn.IFNA(VLOOKUP($A323,INDIRECT("'W"&amp;N$1&amp;"'!$A$3:$T$1000"),3,FALSE),0)</f>
        <v>0</v>
      </c>
      <c r="O323" s="17">
        <f ca="1">_xlfn.IFNA(VLOOKUP($A323,INDIRECT("'W"&amp;O$1&amp;"'!$A$3:$T$1000"),3,FALSE),0)</f>
        <v>0</v>
      </c>
      <c r="P323" s="17">
        <f ca="1">_xlfn.IFNA(VLOOKUP($A323,INDIRECT("'W"&amp;P$1&amp;"'!$A$3:$T$1000"),3,FALSE),0)</f>
        <v>0</v>
      </c>
      <c r="Q323" s="17">
        <f ca="1">_xlfn.IFNA(VLOOKUP($A323,INDIRECT("'W"&amp;Q$1&amp;"'!$A$3:$T$1000"),3,FALSE),0)</f>
        <v>0</v>
      </c>
      <c r="R323" s="17">
        <f ca="1">_xlfn.IFNA(VLOOKUP($A323,INDIRECT("'W"&amp;R$1&amp;"'!$A$3:$T$1000"),3,FALSE),0)</f>
        <v>0</v>
      </c>
      <c r="S323" s="17">
        <f ca="1">_xlfn.IFNA(VLOOKUP($A323,INDIRECT("'W"&amp;S$1&amp;"'!$A$3:$T$1000"),3,FALSE),0)</f>
        <v>0</v>
      </c>
      <c r="T323" s="17">
        <f ca="1">_xlfn.IFNA(VLOOKUP($A323,INDIRECT("'W"&amp;T$1&amp;"'!$A$3:$T$1000"),3,FALSE),0)</f>
        <v>0</v>
      </c>
      <c r="U323" s="16">
        <f t="shared" ca="1" si="29"/>
        <v>0</v>
      </c>
      <c r="V323" s="16">
        <f t="shared" ca="1" si="30"/>
        <v>2.2000000000000002</v>
      </c>
      <c r="W323" s="16"/>
    </row>
    <row r="324" spans="1:23" x14ac:dyDescent="0.2">
      <c r="A324" s="16" t="s">
        <v>1540</v>
      </c>
      <c r="B324" s="16" t="str">
        <f t="shared" ca="1" si="32"/>
        <v>TE</v>
      </c>
      <c r="C324" s="17">
        <f ca="1">_xlfn.IFNA(VLOOKUP($A324,INDIRECT("'W"&amp;C$1&amp;"'!$A$3:$T$1000"),3,FALSE),0)</f>
        <v>0</v>
      </c>
      <c r="D324" s="17">
        <f ca="1">_xlfn.IFNA(VLOOKUP($A324,INDIRECT("'W"&amp;D$1&amp;"'!$A$3:$T$1000"),3,FALSE),0)</f>
        <v>0</v>
      </c>
      <c r="E324" s="17">
        <f ca="1">_xlfn.IFNA(VLOOKUP($A324,INDIRECT("'W"&amp;E$1&amp;"'!$A$3:$T$1000"),3,FALSE),0)</f>
        <v>0</v>
      </c>
      <c r="F324" s="17">
        <f ca="1">_xlfn.IFNA(VLOOKUP($A324,INDIRECT("'W"&amp;F$1&amp;"'!$A$3:$T$1000"),3,FALSE),0)</f>
        <v>0.9</v>
      </c>
      <c r="G324" s="17">
        <f ca="1">_xlfn.IFNA(VLOOKUP($A324,INDIRECT("'W"&amp;G$1&amp;"'!$A$3:$T$1000"),3,FALSE),0)</f>
        <v>0</v>
      </c>
      <c r="H324" s="17">
        <f ca="1">_xlfn.IFNA(VLOOKUP($A324,INDIRECT("'W"&amp;H$1&amp;"'!$A$3:$T$1000"),3,FALSE),0)</f>
        <v>0</v>
      </c>
      <c r="I324" s="17">
        <f ca="1">_xlfn.IFNA(VLOOKUP($A324,INDIRECT("'W"&amp;I$1&amp;"'!$A$3:$T$1000"),3,FALSE),0)</f>
        <v>0</v>
      </c>
      <c r="J324" s="17">
        <f ca="1">_xlfn.IFNA(VLOOKUP($A324,INDIRECT("'W"&amp;J$1&amp;"'!$A$3:$T$1000"),3,FALSE),0)</f>
        <v>1.1000000000000001</v>
      </c>
      <c r="K324" s="17">
        <f ca="1">_xlfn.IFNA(VLOOKUP($A324,INDIRECT("'W"&amp;K$1&amp;"'!$A$3:$T$1000"),3,FALSE),0)</f>
        <v>0</v>
      </c>
      <c r="L324" s="17">
        <f ca="1">_xlfn.IFNA(VLOOKUP($A324,INDIRECT("'W"&amp;L$1&amp;"'!$A$3:$T$1000"),3,FALSE),0)</f>
        <v>0</v>
      </c>
      <c r="M324" s="17">
        <f ca="1">_xlfn.IFNA(VLOOKUP($A324,INDIRECT("'W"&amp;M$1&amp;"'!$A$3:$T$1000"),3,FALSE),0)</f>
        <v>0</v>
      </c>
      <c r="N324" s="17">
        <f ca="1">_xlfn.IFNA(VLOOKUP($A324,INDIRECT("'W"&amp;N$1&amp;"'!$A$3:$T$1000"),3,FALSE),0)</f>
        <v>0</v>
      </c>
      <c r="O324" s="17">
        <f ca="1">_xlfn.IFNA(VLOOKUP($A324,INDIRECT("'W"&amp;O$1&amp;"'!$A$3:$T$1000"),3,FALSE),0)</f>
        <v>0</v>
      </c>
      <c r="P324" s="17">
        <f ca="1">_xlfn.IFNA(VLOOKUP($A324,INDIRECT("'W"&amp;P$1&amp;"'!$A$3:$T$1000"),3,FALSE),0)</f>
        <v>0</v>
      </c>
      <c r="Q324" s="17">
        <f ca="1">_xlfn.IFNA(VLOOKUP($A324,INDIRECT("'W"&amp;Q$1&amp;"'!$A$3:$T$1000"),3,FALSE),0)</f>
        <v>0</v>
      </c>
      <c r="R324" s="17">
        <f ca="1">_xlfn.IFNA(VLOOKUP($A324,INDIRECT("'W"&amp;R$1&amp;"'!$A$3:$T$1000"),3,FALSE),0)</f>
        <v>0</v>
      </c>
      <c r="S324" s="17">
        <f ca="1">_xlfn.IFNA(VLOOKUP($A324,INDIRECT("'W"&amp;S$1&amp;"'!$A$3:$T$1000"),3,FALSE),0)</f>
        <v>0</v>
      </c>
      <c r="T324" s="17">
        <f ca="1">_xlfn.IFNA(VLOOKUP($A324,INDIRECT("'W"&amp;T$1&amp;"'!$A$3:$T$1000"),3,FALSE),0)</f>
        <v>0</v>
      </c>
      <c r="U324" s="16">
        <f t="shared" ca="1" si="29"/>
        <v>0</v>
      </c>
      <c r="V324" s="16">
        <f t="shared" ca="1" si="30"/>
        <v>2</v>
      </c>
      <c r="W324" s="16"/>
    </row>
    <row r="325" spans="1:23" x14ac:dyDescent="0.2">
      <c r="A325" s="16" t="s">
        <v>1541</v>
      </c>
      <c r="B325" s="16" t="str">
        <f t="shared" ca="1" si="32"/>
        <v>TE</v>
      </c>
      <c r="C325" s="17">
        <f ca="1">_xlfn.IFNA(VLOOKUP($A325,INDIRECT("'W"&amp;C$1&amp;"'!$A$3:$T$1000"),3,FALSE),0)</f>
        <v>0</v>
      </c>
      <c r="D325" s="17">
        <f ca="1">_xlfn.IFNA(VLOOKUP($A325,INDIRECT("'W"&amp;D$1&amp;"'!$A$3:$T$1000"),3,FALSE),0)</f>
        <v>0</v>
      </c>
      <c r="E325" s="17">
        <f ca="1">_xlfn.IFNA(VLOOKUP($A325,INDIRECT("'W"&amp;E$1&amp;"'!$A$3:$T$1000"),3,FALSE),0)</f>
        <v>0</v>
      </c>
      <c r="F325" s="17">
        <f ca="1">_xlfn.IFNA(VLOOKUP($A325,INDIRECT("'W"&amp;F$1&amp;"'!$A$3:$T$1000"),3,FALSE),0)</f>
        <v>0</v>
      </c>
      <c r="G325" s="17">
        <f ca="1">_xlfn.IFNA(VLOOKUP($A325,INDIRECT("'W"&amp;G$1&amp;"'!$A$3:$T$1000"),3,FALSE),0)</f>
        <v>0</v>
      </c>
      <c r="H325" s="17">
        <f ca="1">_xlfn.IFNA(VLOOKUP($A325,INDIRECT("'W"&amp;H$1&amp;"'!$A$3:$T$1000"),3,FALSE),0)</f>
        <v>0</v>
      </c>
      <c r="I325" s="17">
        <f ca="1">_xlfn.IFNA(VLOOKUP($A325,INDIRECT("'W"&amp;I$1&amp;"'!$A$3:$T$1000"),3,FALSE),0)</f>
        <v>1.2000000000000002</v>
      </c>
      <c r="J325" s="17">
        <f ca="1">_xlfn.IFNA(VLOOKUP($A325,INDIRECT("'W"&amp;J$1&amp;"'!$A$3:$T$1000"),3,FALSE),0)</f>
        <v>0</v>
      </c>
      <c r="K325" s="17">
        <f ca="1">_xlfn.IFNA(VLOOKUP($A325,INDIRECT("'W"&amp;K$1&amp;"'!$A$3:$T$1000"),3,FALSE),0)</f>
        <v>0.7</v>
      </c>
      <c r="L325" s="17">
        <f ca="1">_xlfn.IFNA(VLOOKUP($A325,INDIRECT("'W"&amp;L$1&amp;"'!$A$3:$T$1000"),3,FALSE),0)</f>
        <v>0</v>
      </c>
      <c r="M325" s="17">
        <f ca="1">_xlfn.IFNA(VLOOKUP($A325,INDIRECT("'W"&amp;M$1&amp;"'!$A$3:$T$1000"),3,FALSE),0)</f>
        <v>0</v>
      </c>
      <c r="N325" s="17">
        <f ca="1">_xlfn.IFNA(VLOOKUP($A325,INDIRECT("'W"&amp;N$1&amp;"'!$A$3:$T$1000"),3,FALSE),0)</f>
        <v>0</v>
      </c>
      <c r="O325" s="17">
        <f ca="1">_xlfn.IFNA(VLOOKUP($A325,INDIRECT("'W"&amp;O$1&amp;"'!$A$3:$T$1000"),3,FALSE),0)</f>
        <v>0</v>
      </c>
      <c r="P325" s="17">
        <f ca="1">_xlfn.IFNA(VLOOKUP($A325,INDIRECT("'W"&amp;P$1&amp;"'!$A$3:$T$1000"),3,FALSE),0)</f>
        <v>0</v>
      </c>
      <c r="Q325" s="17">
        <f ca="1">_xlfn.IFNA(VLOOKUP($A325,INDIRECT("'W"&amp;Q$1&amp;"'!$A$3:$T$1000"),3,FALSE),0)</f>
        <v>0</v>
      </c>
      <c r="R325" s="17">
        <f ca="1">_xlfn.IFNA(VLOOKUP($A325,INDIRECT("'W"&amp;R$1&amp;"'!$A$3:$T$1000"),3,FALSE),0)</f>
        <v>0</v>
      </c>
      <c r="S325" s="17">
        <f ca="1">_xlfn.IFNA(VLOOKUP($A325,INDIRECT("'W"&amp;S$1&amp;"'!$A$3:$T$1000"),3,FALSE),0)</f>
        <v>0</v>
      </c>
      <c r="T325" s="17">
        <f ca="1">_xlfn.IFNA(VLOOKUP($A325,INDIRECT("'W"&amp;T$1&amp;"'!$A$3:$T$1000"),3,FALSE),0)</f>
        <v>0</v>
      </c>
      <c r="U325" s="16">
        <f t="shared" ca="1" si="29"/>
        <v>0</v>
      </c>
      <c r="V325" s="16">
        <f t="shared" ca="1" si="30"/>
        <v>1.9000000000000001</v>
      </c>
      <c r="W325" s="16"/>
    </row>
    <row r="326" spans="1:23" x14ac:dyDescent="0.2">
      <c r="A326" s="16" t="s">
        <v>1542</v>
      </c>
      <c r="B326" s="16" t="str">
        <f t="shared" ca="1" si="32"/>
        <v>TE</v>
      </c>
      <c r="C326" s="17">
        <f ca="1">_xlfn.IFNA(VLOOKUP($A326,INDIRECT("'W"&amp;C$1&amp;"'!$A$3:$T$1000"),3,FALSE),0)</f>
        <v>0</v>
      </c>
      <c r="D326" s="17">
        <f ca="1">_xlfn.IFNA(VLOOKUP($A326,INDIRECT("'W"&amp;D$1&amp;"'!$A$3:$T$1000"),3,FALSE),0)</f>
        <v>0</v>
      </c>
      <c r="E326" s="17">
        <f ca="1">_xlfn.IFNA(VLOOKUP($A326,INDIRECT("'W"&amp;E$1&amp;"'!$A$3:$T$1000"),3,FALSE),0)</f>
        <v>0</v>
      </c>
      <c r="F326" s="17">
        <f ca="1">_xlfn.IFNA(VLOOKUP($A326,INDIRECT("'W"&amp;F$1&amp;"'!$A$3:$T$1000"),3,FALSE),0)</f>
        <v>0</v>
      </c>
      <c r="G326" s="17">
        <f ca="1">_xlfn.IFNA(VLOOKUP($A326,INDIRECT("'W"&amp;G$1&amp;"'!$A$3:$T$1000"),3,FALSE),0)</f>
        <v>0</v>
      </c>
      <c r="H326" s="17">
        <f ca="1">_xlfn.IFNA(VLOOKUP($A326,INDIRECT("'W"&amp;H$1&amp;"'!$A$3:$T$1000"),3,FALSE),0)</f>
        <v>0</v>
      </c>
      <c r="I326" s="17">
        <f ca="1">_xlfn.IFNA(VLOOKUP($A326,INDIRECT("'W"&amp;I$1&amp;"'!$A$3:$T$1000"),3,FALSE),0)</f>
        <v>0</v>
      </c>
      <c r="J326" s="17">
        <f ca="1">_xlfn.IFNA(VLOOKUP($A326,INDIRECT("'W"&amp;J$1&amp;"'!$A$3:$T$1000"),3,FALSE),0)</f>
        <v>0</v>
      </c>
      <c r="K326" s="17">
        <f ca="1">_xlfn.IFNA(VLOOKUP($A326,INDIRECT("'W"&amp;K$1&amp;"'!$A$3:$T$1000"),3,FALSE),0)</f>
        <v>0</v>
      </c>
      <c r="L326" s="17">
        <f ca="1">_xlfn.IFNA(VLOOKUP($A326,INDIRECT("'W"&amp;L$1&amp;"'!$A$3:$T$1000"),3,FALSE),0)</f>
        <v>0</v>
      </c>
      <c r="M326" s="17">
        <f ca="1">_xlfn.IFNA(VLOOKUP($A326,INDIRECT("'W"&amp;M$1&amp;"'!$A$3:$T$1000"),3,FALSE),0)</f>
        <v>0</v>
      </c>
      <c r="N326" s="17">
        <f ca="1">_xlfn.IFNA(VLOOKUP($A326,INDIRECT("'W"&amp;N$1&amp;"'!$A$3:$T$1000"),3,FALSE),0)</f>
        <v>0</v>
      </c>
      <c r="O326" s="17">
        <f ca="1">_xlfn.IFNA(VLOOKUP($A326,INDIRECT("'W"&amp;O$1&amp;"'!$A$3:$T$1000"),3,FALSE),0)</f>
        <v>0</v>
      </c>
      <c r="P326" s="17">
        <f ca="1">_xlfn.IFNA(VLOOKUP($A326,INDIRECT("'W"&amp;P$1&amp;"'!$A$3:$T$1000"),3,FALSE),0)</f>
        <v>0</v>
      </c>
      <c r="Q326" s="17">
        <f ca="1">_xlfn.IFNA(VLOOKUP($A326,INDIRECT("'W"&amp;Q$1&amp;"'!$A$3:$T$1000"),3,FALSE),0)</f>
        <v>0</v>
      </c>
      <c r="R326" s="17">
        <f ca="1">_xlfn.IFNA(VLOOKUP($A326,INDIRECT("'W"&amp;R$1&amp;"'!$A$3:$T$1000"),3,FALSE),0)</f>
        <v>0</v>
      </c>
      <c r="S326" s="17">
        <f ca="1">_xlfn.IFNA(VLOOKUP($A326,INDIRECT("'W"&amp;S$1&amp;"'!$A$3:$T$1000"),3,FALSE),0)</f>
        <v>0</v>
      </c>
      <c r="T326" s="17">
        <f ca="1">_xlfn.IFNA(VLOOKUP($A326,INDIRECT("'W"&amp;T$1&amp;"'!$A$3:$T$1000"),3,FALSE),0)</f>
        <v>1.7000000000000002</v>
      </c>
      <c r="U326" s="16">
        <f t="shared" ca="1" si="29"/>
        <v>0</v>
      </c>
      <c r="V326" s="16">
        <f t="shared" ca="1" si="30"/>
        <v>1.7000000000000002</v>
      </c>
      <c r="W326" s="16"/>
    </row>
    <row r="327" spans="1:23" x14ac:dyDescent="0.2">
      <c r="A327" s="16" t="s">
        <v>1543</v>
      </c>
      <c r="B327" s="16" t="str">
        <f t="shared" ca="1" si="32"/>
        <v>TE</v>
      </c>
      <c r="C327" s="17">
        <f ca="1">_xlfn.IFNA(VLOOKUP($A327,INDIRECT("'W"&amp;C$1&amp;"'!$A$3:$T$1000"),3,FALSE),0)</f>
        <v>0.8</v>
      </c>
      <c r="D327" s="17">
        <f ca="1">_xlfn.IFNA(VLOOKUP($A327,INDIRECT("'W"&amp;D$1&amp;"'!$A$3:$T$1000"),3,FALSE),0)</f>
        <v>0.9</v>
      </c>
      <c r="E327" s="17">
        <f ca="1">_xlfn.IFNA(VLOOKUP($A327,INDIRECT("'W"&amp;E$1&amp;"'!$A$3:$T$1000"),3,FALSE),0)</f>
        <v>0</v>
      </c>
      <c r="F327" s="17">
        <f ca="1">_xlfn.IFNA(VLOOKUP($A327,INDIRECT("'W"&amp;F$1&amp;"'!$A$3:$T$1000"),3,FALSE),0)</f>
        <v>0</v>
      </c>
      <c r="G327" s="17">
        <f ca="1">_xlfn.IFNA(VLOOKUP($A327,INDIRECT("'W"&amp;G$1&amp;"'!$A$3:$T$1000"),3,FALSE),0)</f>
        <v>0</v>
      </c>
      <c r="H327" s="17">
        <f ca="1">_xlfn.IFNA(VLOOKUP($A327,INDIRECT("'W"&amp;H$1&amp;"'!$A$3:$T$1000"),3,FALSE),0)</f>
        <v>0</v>
      </c>
      <c r="I327" s="17">
        <f ca="1">_xlfn.IFNA(VLOOKUP($A327,INDIRECT("'W"&amp;I$1&amp;"'!$A$3:$T$1000"),3,FALSE),0)</f>
        <v>0</v>
      </c>
      <c r="J327" s="17">
        <f ca="1">_xlfn.IFNA(VLOOKUP($A327,INDIRECT("'W"&amp;J$1&amp;"'!$A$3:$T$1000"),3,FALSE),0)</f>
        <v>0</v>
      </c>
      <c r="K327" s="17">
        <f ca="1">_xlfn.IFNA(VLOOKUP($A327,INDIRECT("'W"&amp;K$1&amp;"'!$A$3:$T$1000"),3,FALSE),0)</f>
        <v>0</v>
      </c>
      <c r="L327" s="17">
        <f ca="1">_xlfn.IFNA(VLOOKUP($A327,INDIRECT("'W"&amp;L$1&amp;"'!$A$3:$T$1000"),3,FALSE),0)</f>
        <v>0</v>
      </c>
      <c r="M327" s="17">
        <f ca="1">_xlfn.IFNA(VLOOKUP($A327,INDIRECT("'W"&amp;M$1&amp;"'!$A$3:$T$1000"),3,FALSE),0)</f>
        <v>0</v>
      </c>
      <c r="N327" s="17">
        <f ca="1">_xlfn.IFNA(VLOOKUP($A327,INDIRECT("'W"&amp;N$1&amp;"'!$A$3:$T$1000"),3,FALSE),0)</f>
        <v>0</v>
      </c>
      <c r="O327" s="17">
        <f ca="1">_xlfn.IFNA(VLOOKUP($A327,INDIRECT("'W"&amp;O$1&amp;"'!$A$3:$T$1000"),3,FALSE),0)</f>
        <v>0</v>
      </c>
      <c r="P327" s="17">
        <f ca="1">_xlfn.IFNA(VLOOKUP($A327,INDIRECT("'W"&amp;P$1&amp;"'!$A$3:$T$1000"),3,FALSE),0)</f>
        <v>0</v>
      </c>
      <c r="Q327" s="17">
        <f ca="1">_xlfn.IFNA(VLOOKUP($A327,INDIRECT("'W"&amp;Q$1&amp;"'!$A$3:$T$1000"),3,FALSE),0)</f>
        <v>0</v>
      </c>
      <c r="R327" s="17">
        <f ca="1">_xlfn.IFNA(VLOOKUP($A327,INDIRECT("'W"&amp;R$1&amp;"'!$A$3:$T$1000"),3,FALSE),0)</f>
        <v>0</v>
      </c>
      <c r="S327" s="17">
        <f ca="1">_xlfn.IFNA(VLOOKUP($A327,INDIRECT("'W"&amp;S$1&amp;"'!$A$3:$T$1000"),3,FALSE),0)</f>
        <v>0</v>
      </c>
      <c r="T327" s="17">
        <f ca="1">_xlfn.IFNA(VLOOKUP($A327,INDIRECT("'W"&amp;T$1&amp;"'!$A$3:$T$1000"),3,FALSE),0)</f>
        <v>0</v>
      </c>
      <c r="U327" s="16">
        <f t="shared" ca="1" si="29"/>
        <v>0</v>
      </c>
      <c r="V327" s="16">
        <f t="shared" ca="1" si="30"/>
        <v>1.7000000000000002</v>
      </c>
      <c r="W327" s="16"/>
    </row>
    <row r="328" spans="1:23" x14ac:dyDescent="0.2">
      <c r="A328" s="16" t="s">
        <v>1544</v>
      </c>
      <c r="B328" s="16" t="str">
        <f t="shared" ca="1" si="32"/>
        <v>TE</v>
      </c>
      <c r="C328" s="17">
        <f ca="1">_xlfn.IFNA(VLOOKUP($A328,INDIRECT("'W"&amp;C$1&amp;"'!$A$3:$T$1000"),3,FALSE),0)</f>
        <v>0</v>
      </c>
      <c r="D328" s="17">
        <f ca="1">_xlfn.IFNA(VLOOKUP($A328,INDIRECT("'W"&amp;D$1&amp;"'!$A$3:$T$1000"),3,FALSE),0)</f>
        <v>0</v>
      </c>
      <c r="E328" s="17">
        <f ca="1">_xlfn.IFNA(VLOOKUP($A328,INDIRECT("'W"&amp;E$1&amp;"'!$A$3:$T$1000"),3,FALSE),0)</f>
        <v>0</v>
      </c>
      <c r="F328" s="17">
        <f ca="1">_xlfn.IFNA(VLOOKUP($A328,INDIRECT("'W"&amp;F$1&amp;"'!$A$3:$T$1000"),3,FALSE),0)</f>
        <v>0</v>
      </c>
      <c r="G328" s="17">
        <f ca="1">_xlfn.IFNA(VLOOKUP($A328,INDIRECT("'W"&amp;G$1&amp;"'!$A$3:$T$1000"),3,FALSE),0)</f>
        <v>0</v>
      </c>
      <c r="H328" s="17">
        <f ca="1">_xlfn.IFNA(VLOOKUP($A328,INDIRECT("'W"&amp;H$1&amp;"'!$A$3:$T$1000"),3,FALSE),0)</f>
        <v>0</v>
      </c>
      <c r="I328" s="17">
        <f ca="1">_xlfn.IFNA(VLOOKUP($A328,INDIRECT("'W"&amp;I$1&amp;"'!$A$3:$T$1000"),3,FALSE),0)</f>
        <v>0</v>
      </c>
      <c r="J328" s="17">
        <f ca="1">_xlfn.IFNA(VLOOKUP($A328,INDIRECT("'W"&amp;J$1&amp;"'!$A$3:$T$1000"),3,FALSE),0)</f>
        <v>1.2000000000000002</v>
      </c>
      <c r="K328" s="17">
        <f ca="1">_xlfn.IFNA(VLOOKUP($A328,INDIRECT("'W"&amp;K$1&amp;"'!$A$3:$T$1000"),3,FALSE),0)</f>
        <v>0</v>
      </c>
      <c r="L328" s="17">
        <f ca="1">_xlfn.IFNA(VLOOKUP($A328,INDIRECT("'W"&amp;L$1&amp;"'!$A$3:$T$1000"),3,FALSE),0)</f>
        <v>0</v>
      </c>
      <c r="M328" s="17">
        <f ca="1">_xlfn.IFNA(VLOOKUP($A328,INDIRECT("'W"&amp;M$1&amp;"'!$A$3:$T$1000"),3,FALSE),0)</f>
        <v>0</v>
      </c>
      <c r="N328" s="17">
        <f ca="1">_xlfn.IFNA(VLOOKUP($A328,INDIRECT("'W"&amp;N$1&amp;"'!$A$3:$T$1000"),3,FALSE),0)</f>
        <v>0</v>
      </c>
      <c r="O328" s="17">
        <f ca="1">_xlfn.IFNA(VLOOKUP($A328,INDIRECT("'W"&amp;O$1&amp;"'!$A$3:$T$1000"),3,FALSE),0)</f>
        <v>0</v>
      </c>
      <c r="P328" s="17">
        <f ca="1">_xlfn.IFNA(VLOOKUP($A328,INDIRECT("'W"&amp;P$1&amp;"'!$A$3:$T$1000"),3,FALSE),0)</f>
        <v>0</v>
      </c>
      <c r="Q328" s="17">
        <f ca="1">_xlfn.IFNA(VLOOKUP($A328,INDIRECT("'W"&amp;Q$1&amp;"'!$A$3:$T$1000"),3,FALSE),0)</f>
        <v>0</v>
      </c>
      <c r="R328" s="17">
        <f ca="1">_xlfn.IFNA(VLOOKUP($A328,INDIRECT("'W"&amp;R$1&amp;"'!$A$3:$T$1000"),3,FALSE),0)</f>
        <v>0</v>
      </c>
      <c r="S328" s="17">
        <f ca="1">_xlfn.IFNA(VLOOKUP($A328,INDIRECT("'W"&amp;S$1&amp;"'!$A$3:$T$1000"),3,FALSE),0)</f>
        <v>0</v>
      </c>
      <c r="T328" s="17">
        <f ca="1">_xlfn.IFNA(VLOOKUP($A328,INDIRECT("'W"&amp;T$1&amp;"'!$A$3:$T$1000"),3,FALSE),0)</f>
        <v>0</v>
      </c>
      <c r="U328" s="16">
        <f t="shared" ca="1" si="29"/>
        <v>0</v>
      </c>
      <c r="V328" s="16">
        <f t="shared" ca="1" si="30"/>
        <v>1.2000000000000002</v>
      </c>
      <c r="W328" s="16"/>
    </row>
    <row r="329" spans="1:23" x14ac:dyDescent="0.2">
      <c r="A329" s="16" t="s">
        <v>1545</v>
      </c>
      <c r="B329" s="16" t="str">
        <f t="shared" ca="1" si="32"/>
        <v>TE</v>
      </c>
      <c r="C329" s="17">
        <f ca="1">_xlfn.IFNA(VLOOKUP($A329,INDIRECT("'W"&amp;C$1&amp;"'!$A$3:$T$1000"),3,FALSE),0)</f>
        <v>0</v>
      </c>
      <c r="D329" s="17">
        <f ca="1">_xlfn.IFNA(VLOOKUP($A329,INDIRECT("'W"&amp;D$1&amp;"'!$A$3:$T$1000"),3,FALSE),0)</f>
        <v>0</v>
      </c>
      <c r="E329" s="17">
        <f ca="1">_xlfn.IFNA(VLOOKUP($A329,INDIRECT("'W"&amp;E$1&amp;"'!$A$3:$T$1000"),3,FALSE),0)</f>
        <v>0</v>
      </c>
      <c r="F329" s="17">
        <f ca="1">_xlfn.IFNA(VLOOKUP($A329,INDIRECT("'W"&amp;F$1&amp;"'!$A$3:$T$1000"),3,FALSE),0)</f>
        <v>0</v>
      </c>
      <c r="G329" s="17">
        <f ca="1">_xlfn.IFNA(VLOOKUP($A329,INDIRECT("'W"&amp;G$1&amp;"'!$A$3:$T$1000"),3,FALSE),0)</f>
        <v>0</v>
      </c>
      <c r="H329" s="17">
        <f ca="1">_xlfn.IFNA(VLOOKUP($A329,INDIRECT("'W"&amp;H$1&amp;"'!$A$3:$T$1000"),3,FALSE),0)</f>
        <v>0</v>
      </c>
      <c r="I329" s="17">
        <f ca="1">_xlfn.IFNA(VLOOKUP($A329,INDIRECT("'W"&amp;I$1&amp;"'!$A$3:$T$1000"),3,FALSE),0)</f>
        <v>0</v>
      </c>
      <c r="J329" s="17">
        <f ca="1">_xlfn.IFNA(VLOOKUP($A329,INDIRECT("'W"&amp;J$1&amp;"'!$A$3:$T$1000"),3,FALSE),0)</f>
        <v>1.2000000000000002</v>
      </c>
      <c r="K329" s="17">
        <f ca="1">_xlfn.IFNA(VLOOKUP($A329,INDIRECT("'W"&amp;K$1&amp;"'!$A$3:$T$1000"),3,FALSE),0)</f>
        <v>0</v>
      </c>
      <c r="L329" s="17">
        <f ca="1">_xlfn.IFNA(VLOOKUP($A329,INDIRECT("'W"&amp;L$1&amp;"'!$A$3:$T$1000"),3,FALSE),0)</f>
        <v>0</v>
      </c>
      <c r="M329" s="17">
        <f ca="1">_xlfn.IFNA(VLOOKUP($A329,INDIRECT("'W"&amp;M$1&amp;"'!$A$3:$T$1000"),3,FALSE),0)</f>
        <v>0</v>
      </c>
      <c r="N329" s="17">
        <f ca="1">_xlfn.IFNA(VLOOKUP($A329,INDIRECT("'W"&amp;N$1&amp;"'!$A$3:$T$1000"),3,FALSE),0)</f>
        <v>0</v>
      </c>
      <c r="O329" s="17">
        <f ca="1">_xlfn.IFNA(VLOOKUP($A329,INDIRECT("'W"&amp;O$1&amp;"'!$A$3:$T$1000"),3,FALSE),0)</f>
        <v>0</v>
      </c>
      <c r="P329" s="17">
        <f ca="1">_xlfn.IFNA(VLOOKUP($A329,INDIRECT("'W"&amp;P$1&amp;"'!$A$3:$T$1000"),3,FALSE),0)</f>
        <v>0</v>
      </c>
      <c r="Q329" s="17">
        <f ca="1">_xlfn.IFNA(VLOOKUP($A329,INDIRECT("'W"&amp;Q$1&amp;"'!$A$3:$T$1000"),3,FALSE),0)</f>
        <v>0</v>
      </c>
      <c r="R329" s="17">
        <f ca="1">_xlfn.IFNA(VLOOKUP($A329,INDIRECT("'W"&amp;R$1&amp;"'!$A$3:$T$1000"),3,FALSE),0)</f>
        <v>0</v>
      </c>
      <c r="S329" s="17">
        <f ca="1">_xlfn.IFNA(VLOOKUP($A329,INDIRECT("'W"&amp;S$1&amp;"'!$A$3:$T$1000"),3,FALSE),0)</f>
        <v>0</v>
      </c>
      <c r="T329" s="17">
        <f ca="1">_xlfn.IFNA(VLOOKUP($A329,INDIRECT("'W"&amp;T$1&amp;"'!$A$3:$T$1000"),3,FALSE),0)</f>
        <v>0</v>
      </c>
      <c r="U329" s="16">
        <f t="shared" ca="1" si="29"/>
        <v>0</v>
      </c>
      <c r="V329" s="16">
        <f t="shared" ca="1" si="30"/>
        <v>1.2000000000000002</v>
      </c>
      <c r="W329" s="16"/>
    </row>
    <row r="330" spans="1:23" x14ac:dyDescent="0.2">
      <c r="A330" s="16" t="s">
        <v>1546</v>
      </c>
      <c r="B330" s="16" t="str">
        <f t="shared" ca="1" si="32"/>
        <v>TE</v>
      </c>
      <c r="C330" s="17">
        <f ca="1">_xlfn.IFNA(VLOOKUP($A330,INDIRECT("'W"&amp;C$1&amp;"'!$A$3:$T$1000"),3,FALSE),0)</f>
        <v>0</v>
      </c>
      <c r="D330" s="17">
        <f ca="1">_xlfn.IFNA(VLOOKUP($A330,INDIRECT("'W"&amp;D$1&amp;"'!$A$3:$T$1000"),3,FALSE),0)</f>
        <v>1.2000000000000002</v>
      </c>
      <c r="E330" s="17">
        <f ca="1">_xlfn.IFNA(VLOOKUP($A330,INDIRECT("'W"&amp;E$1&amp;"'!$A$3:$T$1000"),3,FALSE),0)</f>
        <v>0</v>
      </c>
      <c r="F330" s="17">
        <f ca="1">_xlfn.IFNA(VLOOKUP($A330,INDIRECT("'W"&amp;F$1&amp;"'!$A$3:$T$1000"),3,FALSE),0)</f>
        <v>0</v>
      </c>
      <c r="G330" s="17">
        <f ca="1">_xlfn.IFNA(VLOOKUP($A330,INDIRECT("'W"&amp;G$1&amp;"'!$A$3:$T$1000"),3,FALSE),0)</f>
        <v>0</v>
      </c>
      <c r="H330" s="17">
        <f ca="1">_xlfn.IFNA(VLOOKUP($A330,INDIRECT("'W"&amp;H$1&amp;"'!$A$3:$T$1000"),3,FALSE),0)</f>
        <v>0</v>
      </c>
      <c r="I330" s="17">
        <f ca="1">_xlfn.IFNA(VLOOKUP($A330,INDIRECT("'W"&amp;I$1&amp;"'!$A$3:$T$1000"),3,FALSE),0)</f>
        <v>0</v>
      </c>
      <c r="J330" s="17">
        <f ca="1">_xlfn.IFNA(VLOOKUP($A330,INDIRECT("'W"&amp;J$1&amp;"'!$A$3:$T$1000"),3,FALSE),0)</f>
        <v>0</v>
      </c>
      <c r="K330" s="17">
        <f ca="1">_xlfn.IFNA(VLOOKUP($A330,INDIRECT("'W"&amp;K$1&amp;"'!$A$3:$T$1000"),3,FALSE),0)</f>
        <v>0</v>
      </c>
      <c r="L330" s="17">
        <f ca="1">_xlfn.IFNA(VLOOKUP($A330,INDIRECT("'W"&amp;L$1&amp;"'!$A$3:$T$1000"),3,FALSE),0)</f>
        <v>0</v>
      </c>
      <c r="M330" s="17">
        <f ca="1">_xlfn.IFNA(VLOOKUP($A330,INDIRECT("'W"&amp;M$1&amp;"'!$A$3:$T$1000"),3,FALSE),0)</f>
        <v>0</v>
      </c>
      <c r="N330" s="17">
        <f ca="1">_xlfn.IFNA(VLOOKUP($A330,INDIRECT("'W"&amp;N$1&amp;"'!$A$3:$T$1000"),3,FALSE),0)</f>
        <v>0</v>
      </c>
      <c r="O330" s="17">
        <f ca="1">_xlfn.IFNA(VLOOKUP($A330,INDIRECT("'W"&amp;O$1&amp;"'!$A$3:$T$1000"),3,FALSE),0)</f>
        <v>0</v>
      </c>
      <c r="P330" s="17">
        <f ca="1">_xlfn.IFNA(VLOOKUP($A330,INDIRECT("'W"&amp;P$1&amp;"'!$A$3:$T$1000"),3,FALSE),0)</f>
        <v>0</v>
      </c>
      <c r="Q330" s="17">
        <f ca="1">_xlfn.IFNA(VLOOKUP($A330,INDIRECT("'W"&amp;Q$1&amp;"'!$A$3:$T$1000"),3,FALSE),0)</f>
        <v>0</v>
      </c>
      <c r="R330" s="17">
        <f ca="1">_xlfn.IFNA(VLOOKUP($A330,INDIRECT("'W"&amp;R$1&amp;"'!$A$3:$T$1000"),3,FALSE),0)</f>
        <v>0</v>
      </c>
      <c r="S330" s="17">
        <f ca="1">_xlfn.IFNA(VLOOKUP($A330,INDIRECT("'W"&amp;S$1&amp;"'!$A$3:$T$1000"),3,FALSE),0)</f>
        <v>0</v>
      </c>
      <c r="T330" s="17">
        <f ca="1">_xlfn.IFNA(VLOOKUP($A330,INDIRECT("'W"&amp;T$1&amp;"'!$A$3:$T$1000"),3,FALSE),0)</f>
        <v>0</v>
      </c>
      <c r="U330" s="16">
        <f t="shared" ca="1" si="29"/>
        <v>0</v>
      </c>
      <c r="V330" s="16">
        <f t="shared" ca="1" si="30"/>
        <v>1.2000000000000002</v>
      </c>
      <c r="W330" s="16"/>
    </row>
    <row r="331" spans="1:23" x14ac:dyDescent="0.2">
      <c r="A331" s="16" t="s">
        <v>1547</v>
      </c>
      <c r="B331" s="16" t="str">
        <f t="shared" ca="1" si="32"/>
        <v>TE</v>
      </c>
      <c r="C331" s="17">
        <f ca="1">_xlfn.IFNA(VLOOKUP($A331,INDIRECT("'W"&amp;C$1&amp;"'!$A$3:$T$1000"),3,FALSE),0)</f>
        <v>0</v>
      </c>
      <c r="D331" s="17">
        <f ca="1">_xlfn.IFNA(VLOOKUP($A331,INDIRECT("'W"&amp;D$1&amp;"'!$A$3:$T$1000"),3,FALSE),0)</f>
        <v>0</v>
      </c>
      <c r="E331" s="17">
        <f ca="1">_xlfn.IFNA(VLOOKUP($A331,INDIRECT("'W"&amp;E$1&amp;"'!$A$3:$T$1000"),3,FALSE),0)</f>
        <v>0</v>
      </c>
      <c r="F331" s="17">
        <f ca="1">_xlfn.IFNA(VLOOKUP($A331,INDIRECT("'W"&amp;F$1&amp;"'!$A$3:$T$1000"),3,FALSE),0)</f>
        <v>0</v>
      </c>
      <c r="G331" s="17">
        <f ca="1">_xlfn.IFNA(VLOOKUP($A331,INDIRECT("'W"&amp;G$1&amp;"'!$A$3:$T$1000"),3,FALSE),0)</f>
        <v>0</v>
      </c>
      <c r="H331" s="17">
        <f ca="1">_xlfn.IFNA(VLOOKUP($A331,INDIRECT("'W"&amp;H$1&amp;"'!$A$3:$T$1000"),3,FALSE),0)</f>
        <v>0</v>
      </c>
      <c r="I331" s="17">
        <f ca="1">_xlfn.IFNA(VLOOKUP($A331,INDIRECT("'W"&amp;I$1&amp;"'!$A$3:$T$1000"),3,FALSE),0)</f>
        <v>0</v>
      </c>
      <c r="J331" s="17">
        <f ca="1">_xlfn.IFNA(VLOOKUP($A331,INDIRECT("'W"&amp;J$1&amp;"'!$A$3:$T$1000"),3,FALSE),0)</f>
        <v>0</v>
      </c>
      <c r="K331" s="17">
        <f ca="1">_xlfn.IFNA(VLOOKUP($A331,INDIRECT("'W"&amp;K$1&amp;"'!$A$3:$T$1000"),3,FALSE),0)</f>
        <v>0</v>
      </c>
      <c r="L331" s="17">
        <f ca="1">_xlfn.IFNA(VLOOKUP($A331,INDIRECT("'W"&amp;L$1&amp;"'!$A$3:$T$1000"),3,FALSE),0)</f>
        <v>0</v>
      </c>
      <c r="M331" s="17">
        <f ca="1">_xlfn.IFNA(VLOOKUP($A331,INDIRECT("'W"&amp;M$1&amp;"'!$A$3:$T$1000"),3,FALSE),0)</f>
        <v>0</v>
      </c>
      <c r="N331" s="17">
        <f ca="1">_xlfn.IFNA(VLOOKUP($A331,INDIRECT("'W"&amp;N$1&amp;"'!$A$3:$T$1000"),3,FALSE),0)</f>
        <v>0</v>
      </c>
      <c r="O331" s="17">
        <f ca="1">_xlfn.IFNA(VLOOKUP($A331,INDIRECT("'W"&amp;O$1&amp;"'!$A$3:$T$1000"),3,FALSE),0)</f>
        <v>0</v>
      </c>
      <c r="P331" s="17">
        <f ca="1">_xlfn.IFNA(VLOOKUP($A331,INDIRECT("'W"&amp;P$1&amp;"'!$A$3:$T$1000"),3,FALSE),0)</f>
        <v>0</v>
      </c>
      <c r="Q331" s="17">
        <f ca="1">_xlfn.IFNA(VLOOKUP($A331,INDIRECT("'W"&amp;Q$1&amp;"'!$A$3:$T$1000"),3,FALSE),0)</f>
        <v>0</v>
      </c>
      <c r="R331" s="17">
        <f ca="1">_xlfn.IFNA(VLOOKUP($A331,INDIRECT("'W"&amp;R$1&amp;"'!$A$3:$T$1000"),3,FALSE),0)</f>
        <v>1.1000000000000001</v>
      </c>
      <c r="S331" s="17">
        <f ca="1">_xlfn.IFNA(VLOOKUP($A331,INDIRECT("'W"&amp;S$1&amp;"'!$A$3:$T$1000"),3,FALSE),0)</f>
        <v>0</v>
      </c>
      <c r="T331" s="17">
        <f ca="1">_xlfn.IFNA(VLOOKUP($A331,INDIRECT("'W"&amp;T$1&amp;"'!$A$3:$T$1000"),3,FALSE),0)</f>
        <v>0</v>
      </c>
      <c r="U331" s="16">
        <f t="shared" ca="1" si="29"/>
        <v>0</v>
      </c>
      <c r="V331" s="16">
        <f t="shared" ca="1" si="30"/>
        <v>1.1000000000000001</v>
      </c>
      <c r="W331" s="16"/>
    </row>
    <row r="332" spans="1:23" x14ac:dyDescent="0.2">
      <c r="A332" s="16" t="s">
        <v>1548</v>
      </c>
      <c r="B332" s="16" t="str">
        <f t="shared" ca="1" si="32"/>
        <v>TE</v>
      </c>
      <c r="C332" s="17">
        <f ca="1">_xlfn.IFNA(VLOOKUP($A332,INDIRECT("'W"&amp;C$1&amp;"'!$A$3:$T$1000"),3,FALSE),0)</f>
        <v>0</v>
      </c>
      <c r="D332" s="17">
        <f ca="1">_xlfn.IFNA(VLOOKUP($A332,INDIRECT("'W"&amp;D$1&amp;"'!$A$3:$T$1000"),3,FALSE),0)</f>
        <v>0</v>
      </c>
      <c r="E332" s="17">
        <f ca="1">_xlfn.IFNA(VLOOKUP($A332,INDIRECT("'W"&amp;E$1&amp;"'!$A$3:$T$1000"),3,FALSE),0)</f>
        <v>0</v>
      </c>
      <c r="F332" s="17">
        <f ca="1">_xlfn.IFNA(VLOOKUP($A332,INDIRECT("'W"&amp;F$1&amp;"'!$A$3:$T$1000"),3,FALSE),0)</f>
        <v>0</v>
      </c>
      <c r="G332" s="17">
        <f ca="1">_xlfn.IFNA(VLOOKUP($A332,INDIRECT("'W"&amp;G$1&amp;"'!$A$3:$T$1000"),3,FALSE),0)</f>
        <v>0</v>
      </c>
      <c r="H332" s="17">
        <f ca="1">_xlfn.IFNA(VLOOKUP($A332,INDIRECT("'W"&amp;H$1&amp;"'!$A$3:$T$1000"),3,FALSE),0)</f>
        <v>0</v>
      </c>
      <c r="I332" s="17">
        <f ca="1">_xlfn.IFNA(VLOOKUP($A332,INDIRECT("'W"&amp;I$1&amp;"'!$A$3:$T$1000"),3,FALSE),0)</f>
        <v>0</v>
      </c>
      <c r="J332" s="17">
        <f ca="1">_xlfn.IFNA(VLOOKUP($A332,INDIRECT("'W"&amp;J$1&amp;"'!$A$3:$T$1000"),3,FALSE),0)</f>
        <v>0</v>
      </c>
      <c r="K332" s="17">
        <f ca="1">_xlfn.IFNA(VLOOKUP($A332,INDIRECT("'W"&amp;K$1&amp;"'!$A$3:$T$1000"),3,FALSE),0)</f>
        <v>0</v>
      </c>
      <c r="L332" s="17">
        <f ca="1">_xlfn.IFNA(VLOOKUP($A332,INDIRECT("'W"&amp;L$1&amp;"'!$A$3:$T$1000"),3,FALSE),0)</f>
        <v>0</v>
      </c>
      <c r="M332" s="17">
        <f ca="1">_xlfn.IFNA(VLOOKUP($A332,INDIRECT("'W"&amp;M$1&amp;"'!$A$3:$T$1000"),3,FALSE),0)</f>
        <v>1</v>
      </c>
      <c r="N332" s="17">
        <f ca="1">_xlfn.IFNA(VLOOKUP($A332,INDIRECT("'W"&amp;N$1&amp;"'!$A$3:$T$1000"),3,FALSE),0)</f>
        <v>0</v>
      </c>
      <c r="O332" s="17">
        <f ca="1">_xlfn.IFNA(VLOOKUP($A332,INDIRECT("'W"&amp;O$1&amp;"'!$A$3:$T$1000"),3,FALSE),0)</f>
        <v>0</v>
      </c>
      <c r="P332" s="17">
        <f ca="1">_xlfn.IFNA(VLOOKUP($A332,INDIRECT("'W"&amp;P$1&amp;"'!$A$3:$T$1000"),3,FALSE),0)</f>
        <v>0</v>
      </c>
      <c r="Q332" s="17">
        <f ca="1">_xlfn.IFNA(VLOOKUP($A332,INDIRECT("'W"&amp;Q$1&amp;"'!$A$3:$T$1000"),3,FALSE),0)</f>
        <v>0</v>
      </c>
      <c r="R332" s="17">
        <f ca="1">_xlfn.IFNA(VLOOKUP($A332,INDIRECT("'W"&amp;R$1&amp;"'!$A$3:$T$1000"),3,FALSE),0)</f>
        <v>0</v>
      </c>
      <c r="S332" s="17">
        <f ca="1">_xlfn.IFNA(VLOOKUP($A332,INDIRECT("'W"&amp;S$1&amp;"'!$A$3:$T$1000"),3,FALSE),0)</f>
        <v>0</v>
      </c>
      <c r="T332" s="17">
        <f ca="1">_xlfn.IFNA(VLOOKUP($A332,INDIRECT("'W"&amp;T$1&amp;"'!$A$3:$T$1000"),3,FALSE),0)</f>
        <v>0</v>
      </c>
      <c r="U332" s="16">
        <f t="shared" ca="1" si="29"/>
        <v>0</v>
      </c>
      <c r="V332" s="16">
        <f t="shared" ca="1" si="30"/>
        <v>1</v>
      </c>
      <c r="W332" s="16"/>
    </row>
    <row r="333" spans="1:23" x14ac:dyDescent="0.2">
      <c r="A333" s="16" t="s">
        <v>1549</v>
      </c>
      <c r="B333" s="16" t="str">
        <f t="shared" ca="1" si="32"/>
        <v>TE</v>
      </c>
      <c r="C333" s="17">
        <f ca="1">_xlfn.IFNA(VLOOKUP($A333,INDIRECT("'W"&amp;C$1&amp;"'!$A$3:$T$1000"),3,FALSE),0)</f>
        <v>0</v>
      </c>
      <c r="D333" s="17">
        <f ca="1">_xlfn.IFNA(VLOOKUP($A333,INDIRECT("'W"&amp;D$1&amp;"'!$A$3:$T$1000"),3,FALSE),0)</f>
        <v>0</v>
      </c>
      <c r="E333" s="17">
        <f ca="1">_xlfn.IFNA(VLOOKUP($A333,INDIRECT("'W"&amp;E$1&amp;"'!$A$3:$T$1000"),3,FALSE),0)</f>
        <v>0</v>
      </c>
      <c r="F333" s="17">
        <f ca="1">_xlfn.IFNA(VLOOKUP($A333,INDIRECT("'W"&amp;F$1&amp;"'!$A$3:$T$1000"),3,FALSE),0)</f>
        <v>0</v>
      </c>
      <c r="G333" s="17">
        <f ca="1">_xlfn.IFNA(VLOOKUP($A333,INDIRECT("'W"&amp;G$1&amp;"'!$A$3:$T$1000"),3,FALSE),0)</f>
        <v>0</v>
      </c>
      <c r="H333" s="17">
        <f ca="1">_xlfn.IFNA(VLOOKUP($A333,INDIRECT("'W"&amp;H$1&amp;"'!$A$3:$T$1000"),3,FALSE),0)</f>
        <v>0</v>
      </c>
      <c r="I333" s="17">
        <f ca="1">_xlfn.IFNA(VLOOKUP($A333,INDIRECT("'W"&amp;I$1&amp;"'!$A$3:$T$1000"),3,FALSE),0)</f>
        <v>0</v>
      </c>
      <c r="J333" s="17">
        <f ca="1">_xlfn.IFNA(VLOOKUP($A333,INDIRECT("'W"&amp;J$1&amp;"'!$A$3:$T$1000"),3,FALSE),0)</f>
        <v>0</v>
      </c>
      <c r="K333" s="17">
        <f ca="1">_xlfn.IFNA(VLOOKUP($A333,INDIRECT("'W"&amp;K$1&amp;"'!$A$3:$T$1000"),3,FALSE),0)</f>
        <v>0</v>
      </c>
      <c r="L333" s="17">
        <f ca="1">_xlfn.IFNA(VLOOKUP($A333,INDIRECT("'W"&amp;L$1&amp;"'!$A$3:$T$1000"),3,FALSE),0)</f>
        <v>0</v>
      </c>
      <c r="M333" s="17">
        <f ca="1">_xlfn.IFNA(VLOOKUP($A333,INDIRECT("'W"&amp;M$1&amp;"'!$A$3:$T$1000"),3,FALSE),0)</f>
        <v>1</v>
      </c>
      <c r="N333" s="17">
        <f ca="1">_xlfn.IFNA(VLOOKUP($A333,INDIRECT("'W"&amp;N$1&amp;"'!$A$3:$T$1000"),3,FALSE),0)</f>
        <v>0</v>
      </c>
      <c r="O333" s="17">
        <f ca="1">_xlfn.IFNA(VLOOKUP($A333,INDIRECT("'W"&amp;O$1&amp;"'!$A$3:$T$1000"),3,FALSE),0)</f>
        <v>0</v>
      </c>
      <c r="P333" s="17">
        <f ca="1">_xlfn.IFNA(VLOOKUP($A333,INDIRECT("'W"&amp;P$1&amp;"'!$A$3:$T$1000"),3,FALSE),0)</f>
        <v>0</v>
      </c>
      <c r="Q333" s="17">
        <f ca="1">_xlfn.IFNA(VLOOKUP($A333,INDIRECT("'W"&amp;Q$1&amp;"'!$A$3:$T$1000"),3,FALSE),0)</f>
        <v>0</v>
      </c>
      <c r="R333" s="17">
        <f ca="1">_xlfn.IFNA(VLOOKUP($A333,INDIRECT("'W"&amp;R$1&amp;"'!$A$3:$T$1000"),3,FALSE),0)</f>
        <v>0</v>
      </c>
      <c r="S333" s="17">
        <f ca="1">_xlfn.IFNA(VLOOKUP($A333,INDIRECT("'W"&amp;S$1&amp;"'!$A$3:$T$1000"),3,FALSE),0)</f>
        <v>0</v>
      </c>
      <c r="T333" s="17">
        <f ca="1">_xlfn.IFNA(VLOOKUP($A333,INDIRECT("'W"&amp;T$1&amp;"'!$A$3:$T$1000"),3,FALSE),0)</f>
        <v>0</v>
      </c>
      <c r="U333" s="16">
        <f t="shared" ca="1" si="29"/>
        <v>0</v>
      </c>
      <c r="V333" s="16">
        <f t="shared" ca="1" si="30"/>
        <v>1</v>
      </c>
      <c r="W333" s="16"/>
    </row>
    <row r="334" spans="1:23" x14ac:dyDescent="0.2">
      <c r="A334" s="16" t="s">
        <v>1550</v>
      </c>
      <c r="B334" s="16" t="str">
        <f t="shared" ca="1" si="32"/>
        <v>TE</v>
      </c>
      <c r="C334" s="17">
        <f ca="1">_xlfn.IFNA(VLOOKUP($A334,INDIRECT("'W"&amp;C$1&amp;"'!$A$3:$T$1000"),3,FALSE),0)</f>
        <v>0</v>
      </c>
      <c r="D334" s="17">
        <f ca="1">_xlfn.IFNA(VLOOKUP($A334,INDIRECT("'W"&amp;D$1&amp;"'!$A$3:$T$1000"),3,FALSE),0)</f>
        <v>0</v>
      </c>
      <c r="E334" s="17">
        <f ca="1">_xlfn.IFNA(VLOOKUP($A334,INDIRECT("'W"&amp;E$1&amp;"'!$A$3:$T$1000"),3,FALSE),0)</f>
        <v>0</v>
      </c>
      <c r="F334" s="17">
        <f ca="1">_xlfn.IFNA(VLOOKUP($A334,INDIRECT("'W"&amp;F$1&amp;"'!$A$3:$T$1000"),3,FALSE),0)</f>
        <v>0</v>
      </c>
      <c r="G334" s="17">
        <f ca="1">_xlfn.IFNA(VLOOKUP($A334,INDIRECT("'W"&amp;G$1&amp;"'!$A$3:$T$1000"),3,FALSE),0)</f>
        <v>1</v>
      </c>
      <c r="H334" s="17">
        <f ca="1">_xlfn.IFNA(VLOOKUP($A334,INDIRECT("'W"&amp;H$1&amp;"'!$A$3:$T$1000"),3,FALSE),0)</f>
        <v>0</v>
      </c>
      <c r="I334" s="17">
        <f ca="1">_xlfn.IFNA(VLOOKUP($A334,INDIRECT("'W"&amp;I$1&amp;"'!$A$3:$T$1000"),3,FALSE),0)</f>
        <v>0</v>
      </c>
      <c r="J334" s="17">
        <f ca="1">_xlfn.IFNA(VLOOKUP($A334,INDIRECT("'W"&amp;J$1&amp;"'!$A$3:$T$1000"),3,FALSE),0)</f>
        <v>0</v>
      </c>
      <c r="K334" s="17">
        <f ca="1">_xlfn.IFNA(VLOOKUP($A334,INDIRECT("'W"&amp;K$1&amp;"'!$A$3:$T$1000"),3,FALSE),0)</f>
        <v>0</v>
      </c>
      <c r="L334" s="17">
        <f ca="1">_xlfn.IFNA(VLOOKUP($A334,INDIRECT("'W"&amp;L$1&amp;"'!$A$3:$T$1000"),3,FALSE),0)</f>
        <v>0</v>
      </c>
      <c r="M334" s="17">
        <f ca="1">_xlfn.IFNA(VLOOKUP($A334,INDIRECT("'W"&amp;M$1&amp;"'!$A$3:$T$1000"),3,FALSE),0)</f>
        <v>0</v>
      </c>
      <c r="N334" s="17">
        <f ca="1">_xlfn.IFNA(VLOOKUP($A334,INDIRECT("'W"&amp;N$1&amp;"'!$A$3:$T$1000"),3,FALSE),0)</f>
        <v>0</v>
      </c>
      <c r="O334" s="17">
        <f ca="1">_xlfn.IFNA(VLOOKUP($A334,INDIRECT("'W"&amp;O$1&amp;"'!$A$3:$T$1000"),3,FALSE),0)</f>
        <v>0</v>
      </c>
      <c r="P334" s="17">
        <f ca="1">_xlfn.IFNA(VLOOKUP($A334,INDIRECT("'W"&amp;P$1&amp;"'!$A$3:$T$1000"),3,FALSE),0)</f>
        <v>0</v>
      </c>
      <c r="Q334" s="17">
        <f ca="1">_xlfn.IFNA(VLOOKUP($A334,INDIRECT("'W"&amp;Q$1&amp;"'!$A$3:$T$1000"),3,FALSE),0)</f>
        <v>0</v>
      </c>
      <c r="R334" s="17">
        <f ca="1">_xlfn.IFNA(VLOOKUP($A334,INDIRECT("'W"&amp;R$1&amp;"'!$A$3:$T$1000"),3,FALSE),0)</f>
        <v>0</v>
      </c>
      <c r="S334" s="17">
        <f ca="1">_xlfn.IFNA(VLOOKUP($A334,INDIRECT("'W"&amp;S$1&amp;"'!$A$3:$T$1000"),3,FALSE),0)</f>
        <v>0</v>
      </c>
      <c r="T334" s="17">
        <f ca="1">_xlfn.IFNA(VLOOKUP($A334,INDIRECT("'W"&amp;T$1&amp;"'!$A$3:$T$1000"),3,FALSE),0)</f>
        <v>0</v>
      </c>
      <c r="U334" s="16">
        <f t="shared" ca="1" si="29"/>
        <v>0</v>
      </c>
      <c r="V334" s="16">
        <f t="shared" ca="1" si="30"/>
        <v>1</v>
      </c>
      <c r="W334" s="16"/>
    </row>
    <row r="335" spans="1:23" x14ac:dyDescent="0.2">
      <c r="A335" s="16" t="s">
        <v>1551</v>
      </c>
      <c r="B335" s="16" t="str">
        <f t="shared" ca="1" si="32"/>
        <v>TE</v>
      </c>
      <c r="C335" s="17">
        <f ca="1">_xlfn.IFNA(VLOOKUP($A335,INDIRECT("'W"&amp;C$1&amp;"'!$A$3:$T$1000"),3,FALSE),0)</f>
        <v>0</v>
      </c>
      <c r="D335" s="17">
        <f ca="1">_xlfn.IFNA(VLOOKUP($A335,INDIRECT("'W"&amp;D$1&amp;"'!$A$3:$T$1000"),3,FALSE),0)</f>
        <v>0</v>
      </c>
      <c r="E335" s="17">
        <f ca="1">_xlfn.IFNA(VLOOKUP($A335,INDIRECT("'W"&amp;E$1&amp;"'!$A$3:$T$1000"),3,FALSE),0)</f>
        <v>0</v>
      </c>
      <c r="F335" s="17">
        <f ca="1">_xlfn.IFNA(VLOOKUP($A335,INDIRECT("'W"&amp;F$1&amp;"'!$A$3:$T$1000"),3,FALSE),0)</f>
        <v>0</v>
      </c>
      <c r="G335" s="17">
        <f ca="1">_xlfn.IFNA(VLOOKUP($A335,INDIRECT("'W"&amp;G$1&amp;"'!$A$3:$T$1000"),3,FALSE),0)</f>
        <v>0</v>
      </c>
      <c r="H335" s="17">
        <f ca="1">_xlfn.IFNA(VLOOKUP($A335,INDIRECT("'W"&amp;H$1&amp;"'!$A$3:$T$1000"),3,FALSE),0)</f>
        <v>0</v>
      </c>
      <c r="I335" s="17">
        <f ca="1">_xlfn.IFNA(VLOOKUP($A335,INDIRECT("'W"&amp;I$1&amp;"'!$A$3:$T$1000"),3,FALSE),0)</f>
        <v>0</v>
      </c>
      <c r="J335" s="17">
        <f ca="1">_xlfn.IFNA(VLOOKUP($A335,INDIRECT("'W"&amp;J$1&amp;"'!$A$3:$T$1000"),3,FALSE),0)</f>
        <v>0</v>
      </c>
      <c r="K335" s="17">
        <f ca="1">_xlfn.IFNA(VLOOKUP($A335,INDIRECT("'W"&amp;K$1&amp;"'!$A$3:$T$1000"),3,FALSE),0)</f>
        <v>0</v>
      </c>
      <c r="L335" s="17">
        <f ca="1">_xlfn.IFNA(VLOOKUP($A335,INDIRECT("'W"&amp;L$1&amp;"'!$A$3:$T$1000"),3,FALSE),0)</f>
        <v>0</v>
      </c>
      <c r="M335" s="17">
        <f ca="1">_xlfn.IFNA(VLOOKUP($A335,INDIRECT("'W"&amp;M$1&amp;"'!$A$3:$T$1000"),3,FALSE),0)</f>
        <v>0</v>
      </c>
      <c r="N335" s="17">
        <f ca="1">_xlfn.IFNA(VLOOKUP($A335,INDIRECT("'W"&amp;N$1&amp;"'!$A$3:$T$1000"),3,FALSE),0)</f>
        <v>0.7</v>
      </c>
      <c r="O335" s="17">
        <f ca="1">_xlfn.IFNA(VLOOKUP($A335,INDIRECT("'W"&amp;O$1&amp;"'!$A$3:$T$1000"),3,FALSE),0)</f>
        <v>0</v>
      </c>
      <c r="P335" s="17">
        <f ca="1">_xlfn.IFNA(VLOOKUP($A335,INDIRECT("'W"&amp;P$1&amp;"'!$A$3:$T$1000"),3,FALSE),0)</f>
        <v>0</v>
      </c>
      <c r="Q335" s="17">
        <f ca="1">_xlfn.IFNA(VLOOKUP($A335,INDIRECT("'W"&amp;Q$1&amp;"'!$A$3:$T$1000"),3,FALSE),0)</f>
        <v>0</v>
      </c>
      <c r="R335" s="17">
        <f ca="1">_xlfn.IFNA(VLOOKUP($A335,INDIRECT("'W"&amp;R$1&amp;"'!$A$3:$T$1000"),3,FALSE),0)</f>
        <v>0</v>
      </c>
      <c r="S335" s="17">
        <f ca="1">_xlfn.IFNA(VLOOKUP($A335,INDIRECT("'W"&amp;S$1&amp;"'!$A$3:$T$1000"),3,FALSE),0)</f>
        <v>0</v>
      </c>
      <c r="T335" s="17">
        <f ca="1">_xlfn.IFNA(VLOOKUP($A335,INDIRECT("'W"&amp;T$1&amp;"'!$A$3:$T$1000"),3,FALSE),0)</f>
        <v>0</v>
      </c>
      <c r="U335" s="16">
        <f t="shared" ca="1" si="29"/>
        <v>0</v>
      </c>
      <c r="V335" s="16">
        <f t="shared" ca="1" si="30"/>
        <v>0.7</v>
      </c>
      <c r="W335" s="16"/>
    </row>
    <row r="336" spans="1:23" x14ac:dyDescent="0.2">
      <c r="A336" s="16" t="s">
        <v>1552</v>
      </c>
      <c r="B336" s="16" t="str">
        <f t="shared" ca="1" si="32"/>
        <v>TE</v>
      </c>
      <c r="C336" s="17">
        <f ca="1">_xlfn.IFNA(VLOOKUP($A336,INDIRECT("'W"&amp;C$1&amp;"'!$A$3:$T$1000"),3,FALSE),0)</f>
        <v>0</v>
      </c>
      <c r="D336" s="17">
        <f ca="1">_xlfn.IFNA(VLOOKUP($A336,INDIRECT("'W"&amp;D$1&amp;"'!$A$3:$T$1000"),3,FALSE),0)</f>
        <v>0</v>
      </c>
      <c r="E336" s="17">
        <f ca="1">_xlfn.IFNA(VLOOKUP($A336,INDIRECT("'W"&amp;E$1&amp;"'!$A$3:$T$1000"),3,FALSE),0)</f>
        <v>0</v>
      </c>
      <c r="F336" s="17">
        <f ca="1">_xlfn.IFNA(VLOOKUP($A336,INDIRECT("'W"&amp;F$1&amp;"'!$A$3:$T$1000"),3,FALSE),0)</f>
        <v>0</v>
      </c>
      <c r="G336" s="17">
        <f ca="1">_xlfn.IFNA(VLOOKUP($A336,INDIRECT("'W"&amp;G$1&amp;"'!$A$3:$T$1000"),3,FALSE),0)</f>
        <v>0</v>
      </c>
      <c r="H336" s="17">
        <f ca="1">_xlfn.IFNA(VLOOKUP($A336,INDIRECT("'W"&amp;H$1&amp;"'!$A$3:$T$1000"),3,FALSE),0)</f>
        <v>0.7</v>
      </c>
      <c r="I336" s="17">
        <f ca="1">_xlfn.IFNA(VLOOKUP($A336,INDIRECT("'W"&amp;I$1&amp;"'!$A$3:$T$1000"),3,FALSE),0)</f>
        <v>0</v>
      </c>
      <c r="J336" s="17">
        <f ca="1">_xlfn.IFNA(VLOOKUP($A336,INDIRECT("'W"&amp;J$1&amp;"'!$A$3:$T$1000"),3,FALSE),0)</f>
        <v>0</v>
      </c>
      <c r="K336" s="17">
        <f ca="1">_xlfn.IFNA(VLOOKUP($A336,INDIRECT("'W"&amp;K$1&amp;"'!$A$3:$T$1000"),3,FALSE),0)</f>
        <v>0</v>
      </c>
      <c r="L336" s="17">
        <f ca="1">_xlfn.IFNA(VLOOKUP($A336,INDIRECT("'W"&amp;L$1&amp;"'!$A$3:$T$1000"),3,FALSE),0)</f>
        <v>0</v>
      </c>
      <c r="M336" s="17">
        <f ca="1">_xlfn.IFNA(VLOOKUP($A336,INDIRECT("'W"&amp;M$1&amp;"'!$A$3:$T$1000"),3,FALSE),0)</f>
        <v>0</v>
      </c>
      <c r="N336" s="17">
        <f ca="1">_xlfn.IFNA(VLOOKUP($A336,INDIRECT("'W"&amp;N$1&amp;"'!$A$3:$T$1000"),3,FALSE),0)</f>
        <v>0</v>
      </c>
      <c r="O336" s="17">
        <f ca="1">_xlfn.IFNA(VLOOKUP($A336,INDIRECT("'W"&amp;O$1&amp;"'!$A$3:$T$1000"),3,FALSE),0)</f>
        <v>0</v>
      </c>
      <c r="P336" s="17">
        <f ca="1">_xlfn.IFNA(VLOOKUP($A336,INDIRECT("'W"&amp;P$1&amp;"'!$A$3:$T$1000"),3,FALSE),0)</f>
        <v>0</v>
      </c>
      <c r="Q336" s="17">
        <f ca="1">_xlfn.IFNA(VLOOKUP($A336,INDIRECT("'W"&amp;Q$1&amp;"'!$A$3:$T$1000"),3,FALSE),0)</f>
        <v>0</v>
      </c>
      <c r="R336" s="17">
        <f ca="1">_xlfn.IFNA(VLOOKUP($A336,INDIRECT("'W"&amp;R$1&amp;"'!$A$3:$T$1000"),3,FALSE),0)</f>
        <v>0</v>
      </c>
      <c r="S336" s="17">
        <f ca="1">_xlfn.IFNA(VLOOKUP($A336,INDIRECT("'W"&amp;S$1&amp;"'!$A$3:$T$1000"),3,FALSE),0)</f>
        <v>0</v>
      </c>
      <c r="T336" s="17">
        <f ca="1">_xlfn.IFNA(VLOOKUP($A336,INDIRECT("'W"&amp;T$1&amp;"'!$A$3:$T$1000"),3,FALSE),0)</f>
        <v>0</v>
      </c>
      <c r="U336" s="16">
        <f t="shared" ca="1" si="29"/>
        <v>0</v>
      </c>
      <c r="V336" s="16">
        <f t="shared" ca="1" si="30"/>
        <v>0.7</v>
      </c>
      <c r="W336" s="16"/>
    </row>
    <row r="337" spans="1:23" x14ac:dyDescent="0.2">
      <c r="A337" s="16" t="s">
        <v>1553</v>
      </c>
      <c r="B337" s="16" t="str">
        <f t="shared" ca="1" si="32"/>
        <v>WR</v>
      </c>
      <c r="C337" s="17">
        <f ca="1">_xlfn.IFNA(VLOOKUP($A337,INDIRECT("'W"&amp;C$1&amp;"'!$A$3:$T$1000"),3,FALSE),0)</f>
        <v>12.7</v>
      </c>
      <c r="D337" s="17">
        <f ca="1">_xlfn.IFNA(VLOOKUP($A337,INDIRECT("'W"&amp;D$1&amp;"'!$A$3:$T$1000"),3,FALSE),0)</f>
        <v>10.4</v>
      </c>
      <c r="E337" s="17">
        <f ca="1">_xlfn.IFNA(VLOOKUP($A337,INDIRECT("'W"&amp;E$1&amp;"'!$A$3:$T$1000"),3,FALSE),0)</f>
        <v>7.3000000000000007</v>
      </c>
      <c r="F337" s="17">
        <f ca="1">_xlfn.IFNA(VLOOKUP($A337,INDIRECT("'W"&amp;F$1&amp;"'!$A$3:$T$1000"),3,FALSE),0)</f>
        <v>18.899999999999999</v>
      </c>
      <c r="G337" s="17">
        <f ca="1">_xlfn.IFNA(VLOOKUP($A337,INDIRECT("'W"&amp;G$1&amp;"'!$A$3:$T$1000"),3,FALSE),0)</f>
        <v>20.700000000000003</v>
      </c>
      <c r="H337" s="17">
        <f ca="1">_xlfn.IFNA(VLOOKUP($A337,INDIRECT("'W"&amp;H$1&amp;"'!$A$3:$T$1000"),3,FALSE),0)</f>
        <v>4.2</v>
      </c>
      <c r="I337" s="17">
        <f ca="1">_xlfn.IFNA(VLOOKUP($A337,INDIRECT("'W"&amp;I$1&amp;"'!$A$3:$T$1000"),3,FALSE),0)</f>
        <v>19.600000000000001</v>
      </c>
      <c r="J337" s="17">
        <f ca="1">_xlfn.IFNA(VLOOKUP($A337,INDIRECT("'W"&amp;J$1&amp;"'!$A$3:$T$1000"),3,FALSE),0)</f>
        <v>13.5</v>
      </c>
      <c r="K337" s="17">
        <f ca="1">_xlfn.IFNA(VLOOKUP($A337,INDIRECT("'W"&amp;K$1&amp;"'!$A$3:$T$1000"),3,FALSE),0)</f>
        <v>5.2</v>
      </c>
      <c r="L337" s="17">
        <f ca="1">_xlfn.IFNA(VLOOKUP($A337,INDIRECT("'W"&amp;L$1&amp;"'!$A$3:$T$1000"),3,FALSE),0)</f>
        <v>2.2000000000000002</v>
      </c>
      <c r="M337" s="17">
        <f ca="1">_xlfn.IFNA(VLOOKUP($A337,INDIRECT("'W"&amp;M$1&amp;"'!$A$3:$T$1000"),3,FALSE),0)</f>
        <v>11.100000000000001</v>
      </c>
      <c r="N337" s="17">
        <f ca="1">_xlfn.IFNA(VLOOKUP($A337,INDIRECT("'W"&amp;N$1&amp;"'!$A$3:$T$1000"),3,FALSE),0)</f>
        <v>0</v>
      </c>
      <c r="O337" s="17">
        <f ca="1">_xlfn.IFNA(VLOOKUP($A337,INDIRECT("'W"&amp;O$1&amp;"'!$A$3:$T$1000"),3,FALSE),0)</f>
        <v>16.700000000000003</v>
      </c>
      <c r="P337" s="17">
        <f ca="1">_xlfn.IFNA(VLOOKUP($A337,INDIRECT("'W"&amp;P$1&amp;"'!$A$3:$T$1000"),3,FALSE),0)</f>
        <v>12.6</v>
      </c>
      <c r="Q337" s="17">
        <f ca="1">_xlfn.IFNA(VLOOKUP($A337,INDIRECT("'W"&amp;Q$1&amp;"'!$A$3:$T$1000"),3,FALSE),0)</f>
        <v>27.5</v>
      </c>
      <c r="R337" s="17">
        <f ca="1">_xlfn.IFNA(VLOOKUP($A337,INDIRECT("'W"&amp;R$1&amp;"'!$A$3:$T$1000"),3,FALSE),0)</f>
        <v>23.700000000000003</v>
      </c>
      <c r="S337" s="17">
        <f ca="1">_xlfn.IFNA(VLOOKUP($A337,INDIRECT("'W"&amp;S$1&amp;"'!$A$3:$T$1000"),3,FALSE),0)</f>
        <v>20.399999999999999</v>
      </c>
      <c r="T337" s="17">
        <f ca="1">_xlfn.IFNA(VLOOKUP($A337,INDIRECT("'W"&amp;T$1&amp;"'!$A$3:$T$1000"),3,FALSE),0)</f>
        <v>13.8</v>
      </c>
      <c r="U337" s="16">
        <f t="shared" ref="U337:U339" ca="1" si="33">COUNTIF(C337:T337,"&gt; 9")</f>
        <v>13</v>
      </c>
      <c r="V337" s="16">
        <f t="shared" ca="1" si="30"/>
        <v>240.50000000000003</v>
      </c>
      <c r="W337" s="16"/>
    </row>
    <row r="338" spans="1:23" x14ac:dyDescent="0.2">
      <c r="A338" s="16" t="s">
        <v>1554</v>
      </c>
      <c r="B338" s="16" t="str">
        <f t="shared" ca="1" si="32"/>
        <v>WR</v>
      </c>
      <c r="C338" s="17">
        <f ca="1">_xlfn.IFNA(VLOOKUP($A338,INDIRECT("'W"&amp;C$1&amp;"'!$A$3:$T$1000"),3,FALSE),0)</f>
        <v>2.7</v>
      </c>
      <c r="D338" s="17">
        <f ca="1">_xlfn.IFNA(VLOOKUP($A338,INDIRECT("'W"&amp;D$1&amp;"'!$A$3:$T$1000"),3,FALSE),0)</f>
        <v>5.2</v>
      </c>
      <c r="E338" s="17">
        <f ca="1">_xlfn.IFNA(VLOOKUP($A338,INDIRECT("'W"&amp;E$1&amp;"'!$A$3:$T$1000"),3,FALSE),0)</f>
        <v>18</v>
      </c>
      <c r="F338" s="17">
        <f ca="1">_xlfn.IFNA(VLOOKUP($A338,INDIRECT("'W"&amp;F$1&amp;"'!$A$3:$T$1000"),3,FALSE),0)</f>
        <v>14.7</v>
      </c>
      <c r="G338" s="17">
        <f ca="1">_xlfn.IFNA(VLOOKUP($A338,INDIRECT("'W"&amp;G$1&amp;"'!$A$3:$T$1000"),3,FALSE),0)</f>
        <v>11.400000000000002</v>
      </c>
      <c r="H338" s="17">
        <f ca="1">_xlfn.IFNA(VLOOKUP($A338,INDIRECT("'W"&amp;H$1&amp;"'!$A$3:$T$1000"),3,FALSE),0)</f>
        <v>20.3</v>
      </c>
      <c r="I338" s="17">
        <f ca="1">_xlfn.IFNA(VLOOKUP($A338,INDIRECT("'W"&amp;I$1&amp;"'!$A$3:$T$1000"),3,FALSE),0)</f>
        <v>12.8</v>
      </c>
      <c r="J338" s="17">
        <f ca="1">_xlfn.IFNA(VLOOKUP($A338,INDIRECT("'W"&amp;J$1&amp;"'!$A$3:$T$1000"),3,FALSE),0)</f>
        <v>15</v>
      </c>
      <c r="K338" s="17">
        <f ca="1">_xlfn.IFNA(VLOOKUP($A338,INDIRECT("'W"&amp;K$1&amp;"'!$A$3:$T$1000"),3,FALSE),0)</f>
        <v>14.9</v>
      </c>
      <c r="L338" s="17">
        <f ca="1">_xlfn.IFNA(VLOOKUP($A338,INDIRECT("'W"&amp;L$1&amp;"'!$A$3:$T$1000"),3,FALSE),0)</f>
        <v>13.8</v>
      </c>
      <c r="M338" s="17">
        <f ca="1">_xlfn.IFNA(VLOOKUP($A338,INDIRECT("'W"&amp;M$1&amp;"'!$A$3:$T$1000"),3,FALSE),0)</f>
        <v>1.5</v>
      </c>
      <c r="N338" s="17">
        <f ca="1">_xlfn.IFNA(VLOOKUP($A338,INDIRECT("'W"&amp;N$1&amp;"'!$A$3:$T$1000"),3,FALSE),0)</f>
        <v>18.700000000000003</v>
      </c>
      <c r="O338" s="17">
        <f ca="1">_xlfn.IFNA(VLOOKUP($A338,INDIRECT("'W"&amp;O$1&amp;"'!$A$3:$T$1000"),3,FALSE),0)</f>
        <v>23.3</v>
      </c>
      <c r="P338" s="17">
        <f ca="1">_xlfn.IFNA(VLOOKUP($A338,INDIRECT("'W"&amp;P$1&amp;"'!$A$3:$T$1000"),3,FALSE),0)</f>
        <v>0</v>
      </c>
      <c r="Q338" s="17">
        <f ca="1">_xlfn.IFNA(VLOOKUP($A338,INDIRECT("'W"&amp;Q$1&amp;"'!$A$3:$T$1000"),3,FALSE),0)</f>
        <v>22.8</v>
      </c>
      <c r="R338" s="17">
        <f ca="1">_xlfn.IFNA(VLOOKUP($A338,INDIRECT("'W"&amp;R$1&amp;"'!$A$3:$T$1000"),3,FALSE),0)</f>
        <v>14.5</v>
      </c>
      <c r="S338" s="17">
        <f ca="1">_xlfn.IFNA(VLOOKUP($A338,INDIRECT("'W"&amp;S$1&amp;"'!$A$3:$T$1000"),3,FALSE),0)</f>
        <v>1</v>
      </c>
      <c r="T338" s="17">
        <f ca="1">_xlfn.IFNA(VLOOKUP($A338,INDIRECT("'W"&amp;T$1&amp;"'!$A$3:$T$1000"),3,FALSE),0)</f>
        <v>16.2</v>
      </c>
      <c r="U338" s="16">
        <f t="shared" ca="1" si="33"/>
        <v>13</v>
      </c>
      <c r="V338" s="16">
        <f t="shared" ca="1" si="30"/>
        <v>226.8</v>
      </c>
      <c r="W338" s="16"/>
    </row>
    <row r="339" spans="1:23" x14ac:dyDescent="0.2">
      <c r="A339" s="16" t="s">
        <v>1555</v>
      </c>
      <c r="B339" s="16" t="str">
        <f t="shared" ca="1" si="32"/>
        <v>WR</v>
      </c>
      <c r="C339" s="17">
        <f ca="1">_xlfn.IFNA(VLOOKUP($A339,INDIRECT("'W"&amp;C$1&amp;"'!$A$3:$T$1000"),3,FALSE),0)</f>
        <v>9.1000000000000014</v>
      </c>
      <c r="D339" s="17">
        <f ca="1">_xlfn.IFNA(VLOOKUP($A339,INDIRECT("'W"&amp;D$1&amp;"'!$A$3:$T$1000"),3,FALSE),0)</f>
        <v>23.700000000000003</v>
      </c>
      <c r="E339" s="17">
        <f ca="1">_xlfn.IFNA(VLOOKUP($A339,INDIRECT("'W"&amp;E$1&amp;"'!$A$3:$T$1000"),3,FALSE),0)</f>
        <v>24.200000000000003</v>
      </c>
      <c r="F339" s="17">
        <f ca="1">_xlfn.IFNA(VLOOKUP($A339,INDIRECT("'W"&amp;F$1&amp;"'!$A$3:$T$1000"),3,FALSE),0)</f>
        <v>17.100000000000001</v>
      </c>
      <c r="G339" s="17">
        <f ca="1">_xlfn.IFNA(VLOOKUP($A339,INDIRECT("'W"&amp;G$1&amp;"'!$A$3:$T$1000"),3,FALSE),0)</f>
        <v>0</v>
      </c>
      <c r="H339" s="17">
        <f ca="1">_xlfn.IFNA(VLOOKUP($A339,INDIRECT("'W"&amp;H$1&amp;"'!$A$3:$T$1000"),3,FALSE),0)</f>
        <v>0</v>
      </c>
      <c r="I339" s="17">
        <f ca="1">_xlfn.IFNA(VLOOKUP($A339,INDIRECT("'W"&amp;I$1&amp;"'!$A$3:$T$1000"),3,FALSE),0)</f>
        <v>6.1000000000000005</v>
      </c>
      <c r="J339" s="17">
        <f ca="1">_xlfn.IFNA(VLOOKUP($A339,INDIRECT("'W"&amp;J$1&amp;"'!$A$3:$T$1000"),3,FALSE),0)</f>
        <v>10.600000000000001</v>
      </c>
      <c r="K339" s="17">
        <f ca="1">_xlfn.IFNA(VLOOKUP($A339,INDIRECT("'W"&amp;K$1&amp;"'!$A$3:$T$1000"),3,FALSE),0)</f>
        <v>10.4</v>
      </c>
      <c r="L339" s="17">
        <f ca="1">_xlfn.IFNA(VLOOKUP($A339,INDIRECT("'W"&amp;L$1&amp;"'!$A$3:$T$1000"),3,FALSE),0)</f>
        <v>7.8</v>
      </c>
      <c r="M339" s="17">
        <f ca="1">_xlfn.IFNA(VLOOKUP($A339,INDIRECT("'W"&amp;M$1&amp;"'!$A$3:$T$1000"),3,FALSE),0)</f>
        <v>0</v>
      </c>
      <c r="N339" s="17">
        <f ca="1">_xlfn.IFNA(VLOOKUP($A339,INDIRECT("'W"&amp;N$1&amp;"'!$A$3:$T$1000"),3,FALSE),0)</f>
        <v>9.4</v>
      </c>
      <c r="O339" s="17">
        <f ca="1">_xlfn.IFNA(VLOOKUP($A339,INDIRECT("'W"&amp;O$1&amp;"'!$A$3:$T$1000"),3,FALSE),0)</f>
        <v>11.3</v>
      </c>
      <c r="P339" s="17">
        <f ca="1">_xlfn.IFNA(VLOOKUP($A339,INDIRECT("'W"&amp;P$1&amp;"'!$A$3:$T$1000"),3,FALSE),0)</f>
        <v>12.4</v>
      </c>
      <c r="Q339" s="17">
        <f ca="1">_xlfn.IFNA(VLOOKUP($A339,INDIRECT("'W"&amp;Q$1&amp;"'!$A$3:$T$1000"),3,FALSE),0)</f>
        <v>19.200000000000003</v>
      </c>
      <c r="R339" s="17">
        <f ca="1">_xlfn.IFNA(VLOOKUP($A339,INDIRECT("'W"&amp;R$1&amp;"'!$A$3:$T$1000"),3,FALSE),0)</f>
        <v>10.3</v>
      </c>
      <c r="S339" s="17">
        <f ca="1">_xlfn.IFNA(VLOOKUP($A339,INDIRECT("'W"&amp;S$1&amp;"'!$A$3:$T$1000"),3,FALSE),0)</f>
        <v>32.6</v>
      </c>
      <c r="T339" s="17">
        <f ca="1">_xlfn.IFNA(VLOOKUP($A339,INDIRECT("'W"&amp;T$1&amp;"'!$A$3:$T$1000"),3,FALSE),0)</f>
        <v>14.9</v>
      </c>
      <c r="U339" s="16">
        <f t="shared" ca="1" si="33"/>
        <v>13</v>
      </c>
      <c r="V339" s="16">
        <f t="shared" ca="1" si="30"/>
        <v>219.10000000000002</v>
      </c>
      <c r="W339" s="16"/>
    </row>
    <row r="340" spans="1:23" x14ac:dyDescent="0.2">
      <c r="A340" s="16" t="s">
        <v>1556</v>
      </c>
      <c r="B340" s="16" t="str">
        <f t="shared" ca="1" si="32"/>
        <v>WR</v>
      </c>
      <c r="C340" s="17">
        <f ca="1">_xlfn.IFNA(VLOOKUP($A340,INDIRECT("'W"&amp;C$1&amp;"'!$A$3:$T$1000"),3,FALSE),0)</f>
        <v>9.1999999999999993</v>
      </c>
      <c r="D340" s="17">
        <f ca="1">_xlfn.IFNA(VLOOKUP($A340,INDIRECT("'W"&amp;D$1&amp;"'!$A$3:$T$1000"),3,FALSE),0)</f>
        <v>5.5</v>
      </c>
      <c r="E340" s="17">
        <f ca="1">_xlfn.IFNA(VLOOKUP($A340,INDIRECT("'W"&amp;E$1&amp;"'!$A$3:$T$1000"),3,FALSE),0)</f>
        <v>26.8</v>
      </c>
      <c r="F340" s="17">
        <f ca="1">_xlfn.IFNA(VLOOKUP($A340,INDIRECT("'W"&amp;F$1&amp;"'!$A$3:$T$1000"),3,FALSE),0)</f>
        <v>16</v>
      </c>
      <c r="G340" s="17">
        <f ca="1">_xlfn.IFNA(VLOOKUP($A340,INDIRECT("'W"&amp;G$1&amp;"'!$A$3:$T$1000"),3,FALSE),0)</f>
        <v>36.299999999999997</v>
      </c>
      <c r="H340" s="17">
        <f ca="1">_xlfn.IFNA(VLOOKUP($A340,INDIRECT("'W"&amp;H$1&amp;"'!$A$3:$T$1000"),3,FALSE),0)</f>
        <v>9.6999999999999993</v>
      </c>
      <c r="I340" s="17">
        <f ca="1">_xlfn.IFNA(VLOOKUP($A340,INDIRECT("'W"&amp;I$1&amp;"'!$A$3:$T$1000"),3,FALSE),0)</f>
        <v>15.1</v>
      </c>
      <c r="J340" s="17">
        <f ca="1">_xlfn.IFNA(VLOOKUP($A340,INDIRECT("'W"&amp;J$1&amp;"'!$A$3:$T$1000"),3,FALSE),0)</f>
        <v>15.9</v>
      </c>
      <c r="K340" s="17">
        <f ca="1">_xlfn.IFNA(VLOOKUP($A340,INDIRECT("'W"&amp;K$1&amp;"'!$A$3:$T$1000"),3,FALSE),0)</f>
        <v>7.8</v>
      </c>
      <c r="L340" s="17">
        <f ca="1">_xlfn.IFNA(VLOOKUP($A340,INDIRECT("'W"&amp;L$1&amp;"'!$A$3:$T$1000"),3,FALSE),0)</f>
        <v>49.900000000000006</v>
      </c>
      <c r="M340" s="17">
        <f ca="1">_xlfn.IFNA(VLOOKUP($A340,INDIRECT("'W"&amp;M$1&amp;"'!$A$3:$T$1000"),3,FALSE),0)</f>
        <v>23</v>
      </c>
      <c r="N340" s="17">
        <f ca="1">_xlfn.IFNA(VLOOKUP($A340,INDIRECT("'W"&amp;N$1&amp;"'!$A$3:$T$1000"),3,FALSE),0)</f>
        <v>0</v>
      </c>
      <c r="O340" s="17">
        <f ca="1">_xlfn.IFNA(VLOOKUP($A340,INDIRECT("'W"&amp;O$1&amp;"'!$A$3:$T$1000"),3,FALSE),0)</f>
        <v>17.600000000000001</v>
      </c>
      <c r="P340" s="17">
        <f ca="1">_xlfn.IFNA(VLOOKUP($A340,INDIRECT("'W"&amp;P$1&amp;"'!$A$3:$T$1000"),3,FALSE),0)</f>
        <v>38.1</v>
      </c>
      <c r="Q340" s="17">
        <f ca="1">_xlfn.IFNA(VLOOKUP($A340,INDIRECT("'W"&amp;Q$1&amp;"'!$A$3:$T$1000"),3,FALSE),0)</f>
        <v>13.9</v>
      </c>
      <c r="R340" s="17">
        <f ca="1">_xlfn.IFNA(VLOOKUP($A340,INDIRECT("'W"&amp;R$1&amp;"'!$A$3:$T$1000"),3,FALSE),0)</f>
        <v>19.400000000000002</v>
      </c>
      <c r="S340" s="17">
        <f ca="1">_xlfn.IFNA(VLOOKUP($A340,INDIRECT("'W"&amp;S$1&amp;"'!$A$3:$T$1000"),3,FALSE),0)</f>
        <v>14.700000000000001</v>
      </c>
      <c r="T340" s="17">
        <f ca="1">_xlfn.IFNA(VLOOKUP($A340,INDIRECT("'W"&amp;T$1&amp;"'!$A$3:$T$1000"),3,FALSE),0)</f>
        <v>20.6</v>
      </c>
      <c r="U340" s="16">
        <f ca="1">COUNTIF(C340:T340,"&gt; 15")</f>
        <v>11</v>
      </c>
      <c r="V340" s="16">
        <f t="shared" ca="1" si="30"/>
        <v>339.5</v>
      </c>
      <c r="W340" s="16"/>
    </row>
    <row r="341" spans="1:23" x14ac:dyDescent="0.2">
      <c r="A341" s="16" t="s">
        <v>1557</v>
      </c>
      <c r="B341" s="16" t="str">
        <f t="shared" ca="1" si="32"/>
        <v>WR</v>
      </c>
      <c r="C341" s="17">
        <f ca="1">_xlfn.IFNA(VLOOKUP($A341,INDIRECT("'W"&amp;C$1&amp;"'!$A$3:$T$1000"),3,FALSE),0)</f>
        <v>7.5</v>
      </c>
      <c r="D341" s="17">
        <f ca="1">_xlfn.IFNA(VLOOKUP($A341,INDIRECT("'W"&amp;D$1&amp;"'!$A$3:$T$1000"),3,FALSE),0)</f>
        <v>8.3000000000000007</v>
      </c>
      <c r="E341" s="17">
        <f ca="1">_xlfn.IFNA(VLOOKUP($A341,INDIRECT("'W"&amp;E$1&amp;"'!$A$3:$T$1000"),3,FALSE),0)</f>
        <v>11.200000000000001</v>
      </c>
      <c r="F341" s="17">
        <f ca="1">_xlfn.IFNA(VLOOKUP($A341,INDIRECT("'W"&amp;F$1&amp;"'!$A$3:$T$1000"),3,FALSE),0)</f>
        <v>9.6999999999999993</v>
      </c>
      <c r="G341" s="17">
        <f ca="1">_xlfn.IFNA(VLOOKUP($A341,INDIRECT("'W"&amp;G$1&amp;"'!$A$3:$T$1000"),3,FALSE),0)</f>
        <v>25</v>
      </c>
      <c r="H341" s="17">
        <f ca="1">_xlfn.IFNA(VLOOKUP($A341,INDIRECT("'W"&amp;H$1&amp;"'!$A$3:$T$1000"),3,FALSE),0)</f>
        <v>4</v>
      </c>
      <c r="I341" s="17">
        <f ca="1">_xlfn.IFNA(VLOOKUP($A341,INDIRECT("'W"&amp;I$1&amp;"'!$A$3:$T$1000"),3,FALSE),0)</f>
        <v>0</v>
      </c>
      <c r="J341" s="17">
        <f ca="1">_xlfn.IFNA(VLOOKUP($A341,INDIRECT("'W"&amp;J$1&amp;"'!$A$3:$T$1000"),3,FALSE),0)</f>
        <v>4.4000000000000004</v>
      </c>
      <c r="K341" s="17">
        <f ca="1">_xlfn.IFNA(VLOOKUP($A341,INDIRECT("'W"&amp;K$1&amp;"'!$A$3:$T$1000"),3,FALSE),0)</f>
        <v>5.3000000000000007</v>
      </c>
      <c r="L341" s="17">
        <f ca="1">_xlfn.IFNA(VLOOKUP($A341,INDIRECT("'W"&amp;L$1&amp;"'!$A$3:$T$1000"),3,FALSE),0)</f>
        <v>4.2</v>
      </c>
      <c r="M341" s="17">
        <f ca="1">_xlfn.IFNA(VLOOKUP($A341,INDIRECT("'W"&amp;M$1&amp;"'!$A$3:$T$1000"),3,FALSE),0)</f>
        <v>10.199999999999999</v>
      </c>
      <c r="N341" s="17">
        <f ca="1">_xlfn.IFNA(VLOOKUP($A341,INDIRECT("'W"&amp;N$1&amp;"'!$A$3:$T$1000"),3,FALSE),0)</f>
        <v>23.400000000000002</v>
      </c>
      <c r="O341" s="17">
        <f ca="1">_xlfn.IFNA(VLOOKUP($A341,INDIRECT("'W"&amp;O$1&amp;"'!$A$3:$T$1000"),3,FALSE),0)</f>
        <v>19.700000000000003</v>
      </c>
      <c r="P341" s="17">
        <f ca="1">_xlfn.IFNA(VLOOKUP($A341,INDIRECT("'W"&amp;P$1&amp;"'!$A$3:$T$1000"),3,FALSE),0)</f>
        <v>7.9</v>
      </c>
      <c r="Q341" s="17">
        <f ca="1">_xlfn.IFNA(VLOOKUP($A341,INDIRECT("'W"&amp;Q$1&amp;"'!$A$3:$T$1000"),3,FALSE),0)</f>
        <v>11</v>
      </c>
      <c r="R341" s="17">
        <f ca="1">_xlfn.IFNA(VLOOKUP($A341,INDIRECT("'W"&amp;R$1&amp;"'!$A$3:$T$1000"),3,FALSE),0)</f>
        <v>10.5</v>
      </c>
      <c r="S341" s="17">
        <f ca="1">_xlfn.IFNA(VLOOKUP($A341,INDIRECT("'W"&amp;S$1&amp;"'!$A$3:$T$1000"),3,FALSE),0)</f>
        <v>9.1999999999999993</v>
      </c>
      <c r="T341" s="17">
        <f ca="1">_xlfn.IFNA(VLOOKUP($A341,INDIRECT("'W"&amp;T$1&amp;"'!$A$3:$T$1000"),3,FALSE),0)</f>
        <v>17.600000000000001</v>
      </c>
      <c r="U341" s="16">
        <f t="shared" ref="U341:U342" ca="1" si="34">COUNTIF(C341:T341,"&gt; 9")</f>
        <v>10</v>
      </c>
      <c r="V341" s="16">
        <f t="shared" ca="1" si="30"/>
        <v>189.10000000000002</v>
      </c>
      <c r="W341" s="16"/>
    </row>
    <row r="342" spans="1:23" x14ac:dyDescent="0.2">
      <c r="A342" s="16" t="s">
        <v>1558</v>
      </c>
      <c r="B342" s="16" t="str">
        <f t="shared" ca="1" si="32"/>
        <v>WR</v>
      </c>
      <c r="C342" s="17">
        <f ca="1">_xlfn.IFNA(VLOOKUP($A342,INDIRECT("'W"&amp;C$1&amp;"'!$A$3:$T$1000"),3,FALSE),0)</f>
        <v>20.399999999999999</v>
      </c>
      <c r="D342" s="17">
        <f ca="1">_xlfn.IFNA(VLOOKUP($A342,INDIRECT("'W"&amp;D$1&amp;"'!$A$3:$T$1000"),3,FALSE),0)</f>
        <v>0</v>
      </c>
      <c r="E342" s="17">
        <f ca="1">_xlfn.IFNA(VLOOKUP($A342,INDIRECT("'W"&amp;E$1&amp;"'!$A$3:$T$1000"),3,FALSE),0)</f>
        <v>0</v>
      </c>
      <c r="F342" s="17">
        <f ca="1">_xlfn.IFNA(VLOOKUP($A342,INDIRECT("'W"&amp;F$1&amp;"'!$A$3:$T$1000"),3,FALSE),0)</f>
        <v>0</v>
      </c>
      <c r="G342" s="17">
        <f ca="1">_xlfn.IFNA(VLOOKUP($A342,INDIRECT("'W"&amp;G$1&amp;"'!$A$3:$T$1000"),3,FALSE),0)</f>
        <v>0</v>
      </c>
      <c r="H342" s="17">
        <f ca="1">_xlfn.IFNA(VLOOKUP($A342,INDIRECT("'W"&amp;H$1&amp;"'!$A$3:$T$1000"),3,FALSE),0)</f>
        <v>20.6</v>
      </c>
      <c r="I342" s="17">
        <f ca="1">_xlfn.IFNA(VLOOKUP($A342,INDIRECT("'W"&amp;I$1&amp;"'!$A$3:$T$1000"),3,FALSE),0)</f>
        <v>17.399999999999999</v>
      </c>
      <c r="J342" s="17">
        <f ca="1">_xlfn.IFNA(VLOOKUP($A342,INDIRECT("'W"&amp;J$1&amp;"'!$A$3:$T$1000"),3,FALSE),0)</f>
        <v>10.9</v>
      </c>
      <c r="K342" s="17">
        <f ca="1">_xlfn.IFNA(VLOOKUP($A342,INDIRECT("'W"&amp;K$1&amp;"'!$A$3:$T$1000"),3,FALSE),0)</f>
        <v>4.5999999999999996</v>
      </c>
      <c r="L342" s="17">
        <f ca="1">_xlfn.IFNA(VLOOKUP($A342,INDIRECT("'W"&amp;L$1&amp;"'!$A$3:$T$1000"),3,FALSE),0)</f>
        <v>13.4</v>
      </c>
      <c r="M342" s="17">
        <f ca="1">_xlfn.IFNA(VLOOKUP($A342,INDIRECT("'W"&amp;M$1&amp;"'!$A$3:$T$1000"),3,FALSE),0)</f>
        <v>9</v>
      </c>
      <c r="N342" s="17">
        <f ca="1">_xlfn.IFNA(VLOOKUP($A342,INDIRECT("'W"&amp;N$1&amp;"'!$A$3:$T$1000"),3,FALSE),0)</f>
        <v>19.899999999999999</v>
      </c>
      <c r="O342" s="17">
        <f ca="1">_xlfn.IFNA(VLOOKUP($A342,INDIRECT("'W"&amp;O$1&amp;"'!$A$3:$T$1000"),3,FALSE),0)</f>
        <v>9.1000000000000014</v>
      </c>
      <c r="P342" s="17">
        <f ca="1">_xlfn.IFNA(VLOOKUP($A342,INDIRECT("'W"&amp;P$1&amp;"'!$A$3:$T$1000"),3,FALSE),0)</f>
        <v>6.3</v>
      </c>
      <c r="Q342" s="17">
        <f ca="1">_xlfn.IFNA(VLOOKUP($A342,INDIRECT("'W"&amp;Q$1&amp;"'!$A$3:$T$1000"),3,FALSE),0)</f>
        <v>21</v>
      </c>
      <c r="R342" s="17">
        <f ca="1">_xlfn.IFNA(VLOOKUP($A342,INDIRECT("'W"&amp;R$1&amp;"'!$A$3:$T$1000"),3,FALSE),0)</f>
        <v>19.700000000000003</v>
      </c>
      <c r="S342" s="17">
        <f ca="1">_xlfn.IFNA(VLOOKUP($A342,INDIRECT("'W"&amp;S$1&amp;"'!$A$3:$T$1000"),3,FALSE),0)</f>
        <v>11.1</v>
      </c>
      <c r="T342" s="17">
        <f ca="1">_xlfn.IFNA(VLOOKUP($A342,INDIRECT("'W"&amp;T$1&amp;"'!$A$3:$T$1000"),3,FALSE),0)</f>
        <v>0</v>
      </c>
      <c r="U342" s="16">
        <f t="shared" ca="1" si="34"/>
        <v>10</v>
      </c>
      <c r="V342" s="16">
        <f t="shared" ca="1" si="30"/>
        <v>183.4</v>
      </c>
      <c r="W342" s="16"/>
    </row>
    <row r="343" spans="1:23" x14ac:dyDescent="0.2">
      <c r="A343" s="16" t="s">
        <v>1559</v>
      </c>
      <c r="B343" s="16" t="str">
        <f t="shared" ca="1" si="32"/>
        <v>WR</v>
      </c>
      <c r="C343" s="17">
        <f ca="1">_xlfn.IFNA(VLOOKUP($A343,INDIRECT("'W"&amp;C$1&amp;"'!$A$3:$T$1000"),3,FALSE),0)</f>
        <v>13.9</v>
      </c>
      <c r="D343" s="17">
        <f ca="1">_xlfn.IFNA(VLOOKUP($A343,INDIRECT("'W"&amp;D$1&amp;"'!$A$3:$T$1000"),3,FALSE),0)</f>
        <v>21.3</v>
      </c>
      <c r="E343" s="17">
        <f ca="1">_xlfn.IFNA(VLOOKUP($A343,INDIRECT("'W"&amp;E$1&amp;"'!$A$3:$T$1000"),3,FALSE),0)</f>
        <v>17.100000000000001</v>
      </c>
      <c r="F343" s="17">
        <f ca="1">_xlfn.IFNA(VLOOKUP($A343,INDIRECT("'W"&amp;F$1&amp;"'!$A$3:$T$1000"),3,FALSE),0)</f>
        <v>17.5</v>
      </c>
      <c r="G343" s="17">
        <f ca="1">_xlfn.IFNA(VLOOKUP($A343,INDIRECT("'W"&amp;G$1&amp;"'!$A$3:$T$1000"),3,FALSE),0)</f>
        <v>12.200000000000001</v>
      </c>
      <c r="H343" s="17">
        <f ca="1">_xlfn.IFNA(VLOOKUP($A343,INDIRECT("'W"&amp;H$1&amp;"'!$A$3:$T$1000"),3,FALSE),0)</f>
        <v>0</v>
      </c>
      <c r="I343" s="17">
        <f ca="1">_xlfn.IFNA(VLOOKUP($A343,INDIRECT("'W"&amp;I$1&amp;"'!$A$3:$T$1000"),3,FALSE),0)</f>
        <v>17.899999999999999</v>
      </c>
      <c r="J343" s="17">
        <f ca="1">_xlfn.IFNA(VLOOKUP($A343,INDIRECT("'W"&amp;J$1&amp;"'!$A$3:$T$1000"),3,FALSE),0)</f>
        <v>15.5</v>
      </c>
      <c r="K343" s="17">
        <f ca="1">_xlfn.IFNA(VLOOKUP($A343,INDIRECT("'W"&amp;K$1&amp;"'!$A$3:$T$1000"),3,FALSE),0)</f>
        <v>18.080000000000002</v>
      </c>
      <c r="L343" s="17">
        <f ca="1">_xlfn.IFNA(VLOOKUP($A343,INDIRECT("'W"&amp;L$1&amp;"'!$A$3:$T$1000"),3,FALSE),0)</f>
        <v>7.3000000000000007</v>
      </c>
      <c r="M343" s="17">
        <f ca="1">_xlfn.IFNA(VLOOKUP($A343,INDIRECT("'W"&amp;M$1&amp;"'!$A$3:$T$1000"),3,FALSE),0)</f>
        <v>11.1</v>
      </c>
      <c r="N343" s="17">
        <f ca="1">_xlfn.IFNA(VLOOKUP($A343,INDIRECT("'W"&amp;N$1&amp;"'!$A$3:$T$1000"),3,FALSE),0)</f>
        <v>3.7</v>
      </c>
      <c r="O343" s="17">
        <f ca="1">_xlfn.IFNA(VLOOKUP($A343,INDIRECT("'W"&amp;O$1&amp;"'!$A$3:$T$1000"),3,FALSE),0)</f>
        <v>13.4</v>
      </c>
      <c r="P343" s="17">
        <f ca="1">_xlfn.IFNA(VLOOKUP($A343,INDIRECT("'W"&amp;P$1&amp;"'!$A$3:$T$1000"),3,FALSE),0)</f>
        <v>28.700000000000003</v>
      </c>
      <c r="Q343" s="17">
        <f ca="1">_xlfn.IFNA(VLOOKUP($A343,INDIRECT("'W"&amp;Q$1&amp;"'!$A$3:$T$1000"),3,FALSE),0)</f>
        <v>16.8</v>
      </c>
      <c r="R343" s="17">
        <f ca="1">_xlfn.IFNA(VLOOKUP($A343,INDIRECT("'W"&amp;R$1&amp;"'!$A$3:$T$1000"),3,FALSE),0)</f>
        <v>31.4</v>
      </c>
      <c r="S343" s="17">
        <f ca="1">_xlfn.IFNA(VLOOKUP($A343,INDIRECT("'W"&amp;S$1&amp;"'!$A$3:$T$1000"),3,FALSE),0)</f>
        <v>13.200000000000001</v>
      </c>
      <c r="T343" s="17">
        <f ca="1">_xlfn.IFNA(VLOOKUP($A343,INDIRECT("'W"&amp;T$1&amp;"'!$A$3:$T$1000"),3,FALSE),0)</f>
        <v>6.9</v>
      </c>
      <c r="U343" s="16">
        <f t="shared" ref="U343:U344" ca="1" si="35">COUNTIF(C343:T343,"&gt; 15")</f>
        <v>9</v>
      </c>
      <c r="V343" s="16">
        <f t="shared" ca="1" si="30"/>
        <v>265.98</v>
      </c>
      <c r="W343" s="16"/>
    </row>
    <row r="344" spans="1:23" x14ac:dyDescent="0.2">
      <c r="A344" s="16" t="s">
        <v>1560</v>
      </c>
      <c r="B344" s="16" t="str">
        <f t="shared" ca="1" si="32"/>
        <v>WR</v>
      </c>
      <c r="C344" s="17">
        <f ca="1">_xlfn.IFNA(VLOOKUP($A344,INDIRECT("'W"&amp;C$1&amp;"'!$A$3:$T$1000"),3,FALSE),0)</f>
        <v>2.8</v>
      </c>
      <c r="D344" s="17">
        <f ca="1">_xlfn.IFNA(VLOOKUP($A344,INDIRECT("'W"&amp;D$1&amp;"'!$A$3:$T$1000"),3,FALSE),0)</f>
        <v>17.399999999999999</v>
      </c>
      <c r="E344" s="17">
        <f ca="1">_xlfn.IFNA(VLOOKUP($A344,INDIRECT("'W"&amp;E$1&amp;"'!$A$3:$T$1000"),3,FALSE),0)</f>
        <v>17</v>
      </c>
      <c r="F344" s="17">
        <f ca="1">_xlfn.IFNA(VLOOKUP($A344,INDIRECT("'W"&amp;F$1&amp;"'!$A$3:$T$1000"),3,FALSE),0)</f>
        <v>17.78</v>
      </c>
      <c r="G344" s="17">
        <f ca="1">_xlfn.IFNA(VLOOKUP($A344,INDIRECT("'W"&amp;G$1&amp;"'!$A$3:$T$1000"),3,FALSE),0)</f>
        <v>0</v>
      </c>
      <c r="H344" s="17">
        <f ca="1">_xlfn.IFNA(VLOOKUP($A344,INDIRECT("'W"&amp;H$1&amp;"'!$A$3:$T$1000"),3,FALSE),0)</f>
        <v>11.7</v>
      </c>
      <c r="I344" s="17">
        <f ca="1">_xlfn.IFNA(VLOOKUP($A344,INDIRECT("'W"&amp;I$1&amp;"'!$A$3:$T$1000"),3,FALSE),0)</f>
        <v>21.200000000000003</v>
      </c>
      <c r="J344" s="17">
        <f ca="1">_xlfn.IFNA(VLOOKUP($A344,INDIRECT("'W"&amp;J$1&amp;"'!$A$3:$T$1000"),3,FALSE),0)</f>
        <v>7.7</v>
      </c>
      <c r="K344" s="17">
        <f ca="1">_xlfn.IFNA(VLOOKUP($A344,INDIRECT("'W"&amp;K$1&amp;"'!$A$3:$T$1000"),3,FALSE),0)</f>
        <v>15.100000000000001</v>
      </c>
      <c r="L344" s="17">
        <f ca="1">_xlfn.IFNA(VLOOKUP($A344,INDIRECT("'W"&amp;L$1&amp;"'!$A$3:$T$1000"),3,FALSE),0)</f>
        <v>15</v>
      </c>
      <c r="M344" s="17">
        <f ca="1">_xlfn.IFNA(VLOOKUP($A344,INDIRECT("'W"&amp;M$1&amp;"'!$A$3:$T$1000"),3,FALSE),0)</f>
        <v>33.200000000000003</v>
      </c>
      <c r="N344" s="17">
        <f ca="1">_xlfn.IFNA(VLOOKUP($A344,INDIRECT("'W"&amp;N$1&amp;"'!$A$3:$T$1000"),3,FALSE),0)</f>
        <v>9.1999999999999993</v>
      </c>
      <c r="O344" s="17">
        <f ca="1">_xlfn.IFNA(VLOOKUP($A344,INDIRECT("'W"&amp;O$1&amp;"'!$A$3:$T$1000"),3,FALSE),0)</f>
        <v>9.8000000000000007</v>
      </c>
      <c r="P344" s="17">
        <f ca="1">_xlfn.IFNA(VLOOKUP($A344,INDIRECT("'W"&amp;P$1&amp;"'!$A$3:$T$1000"),3,FALSE),0)</f>
        <v>7.8</v>
      </c>
      <c r="Q344" s="17">
        <f ca="1">_xlfn.IFNA(VLOOKUP($A344,INDIRECT("'W"&amp;Q$1&amp;"'!$A$3:$T$1000"),3,FALSE),0)</f>
        <v>30.299999999999997</v>
      </c>
      <c r="R344" s="17">
        <f ca="1">_xlfn.IFNA(VLOOKUP($A344,INDIRECT("'W"&amp;R$1&amp;"'!$A$3:$T$1000"),3,FALSE),0)</f>
        <v>16</v>
      </c>
      <c r="S344" s="17">
        <f ca="1">_xlfn.IFNA(VLOOKUP($A344,INDIRECT("'W"&amp;S$1&amp;"'!$A$3:$T$1000"),3,FALSE),0)</f>
        <v>16</v>
      </c>
      <c r="T344" s="17">
        <f ca="1">_xlfn.IFNA(VLOOKUP($A344,INDIRECT("'W"&amp;T$1&amp;"'!$A$3:$T$1000"),3,FALSE),0)</f>
        <v>10.7</v>
      </c>
      <c r="U344" s="16">
        <f t="shared" ca="1" si="35"/>
        <v>9</v>
      </c>
      <c r="V344" s="16">
        <f t="shared" ca="1" si="30"/>
        <v>258.68</v>
      </c>
      <c r="W344" s="16"/>
    </row>
    <row r="345" spans="1:23" x14ac:dyDescent="0.2">
      <c r="A345" s="16" t="s">
        <v>1561</v>
      </c>
      <c r="B345" s="16" t="str">
        <f t="shared" ca="1" si="32"/>
        <v>WR</v>
      </c>
      <c r="C345" s="17">
        <f ca="1">_xlfn.IFNA(VLOOKUP($A345,INDIRECT("'W"&amp;C$1&amp;"'!$A$3:$T$1000"),3,FALSE),0)</f>
        <v>11.9</v>
      </c>
      <c r="D345" s="17">
        <f ca="1">_xlfn.IFNA(VLOOKUP($A345,INDIRECT("'W"&amp;D$1&amp;"'!$A$3:$T$1000"),3,FALSE),0)</f>
        <v>17.100000000000001</v>
      </c>
      <c r="E345" s="17">
        <f ca="1">_xlfn.IFNA(VLOOKUP($A345,INDIRECT("'W"&amp;E$1&amp;"'!$A$3:$T$1000"),3,FALSE),0)</f>
        <v>11.4</v>
      </c>
      <c r="F345" s="17">
        <f ca="1">_xlfn.IFNA(VLOOKUP($A345,INDIRECT("'W"&amp;F$1&amp;"'!$A$3:$T$1000"),3,FALSE),0)</f>
        <v>0</v>
      </c>
      <c r="G345" s="17">
        <f ca="1">_xlfn.IFNA(VLOOKUP($A345,INDIRECT("'W"&amp;G$1&amp;"'!$A$3:$T$1000"),3,FALSE),0)</f>
        <v>0</v>
      </c>
      <c r="H345" s="17">
        <f ca="1">_xlfn.IFNA(VLOOKUP($A345,INDIRECT("'W"&amp;H$1&amp;"'!$A$3:$T$1000"),3,FALSE),0)</f>
        <v>13.9</v>
      </c>
      <c r="I345" s="17">
        <f ca="1">_xlfn.IFNA(VLOOKUP($A345,INDIRECT("'W"&amp;I$1&amp;"'!$A$3:$T$1000"),3,FALSE),0)</f>
        <v>0.3</v>
      </c>
      <c r="J345" s="17">
        <f ca="1">_xlfn.IFNA(VLOOKUP($A345,INDIRECT("'W"&amp;J$1&amp;"'!$A$3:$T$1000"),3,FALSE),0)</f>
        <v>17.5</v>
      </c>
      <c r="K345" s="17">
        <f ca="1">_xlfn.IFNA(VLOOKUP($A345,INDIRECT("'W"&amp;K$1&amp;"'!$A$3:$T$1000"),3,FALSE),0)</f>
        <v>16.700000000000003</v>
      </c>
      <c r="L345" s="17">
        <f ca="1">_xlfn.IFNA(VLOOKUP($A345,INDIRECT("'W"&amp;L$1&amp;"'!$A$3:$T$1000"),3,FALSE),0)</f>
        <v>2.4000000000000004</v>
      </c>
      <c r="M345" s="17">
        <f ca="1">_xlfn.IFNA(VLOOKUP($A345,INDIRECT("'W"&amp;M$1&amp;"'!$A$3:$T$1000"),3,FALSE),0)</f>
        <v>4.9000000000000004</v>
      </c>
      <c r="N345" s="17">
        <f ca="1">_xlfn.IFNA(VLOOKUP($A345,INDIRECT("'W"&amp;N$1&amp;"'!$A$3:$T$1000"),3,FALSE),0)</f>
        <v>0</v>
      </c>
      <c r="O345" s="17">
        <f ca="1">_xlfn.IFNA(VLOOKUP($A345,INDIRECT("'W"&amp;O$1&amp;"'!$A$3:$T$1000"),3,FALSE),0)</f>
        <v>0</v>
      </c>
      <c r="P345" s="17">
        <f ca="1">_xlfn.IFNA(VLOOKUP($A345,INDIRECT("'W"&amp;P$1&amp;"'!$A$3:$T$1000"),3,FALSE),0)</f>
        <v>11.7</v>
      </c>
      <c r="Q345" s="17">
        <f ca="1">_xlfn.IFNA(VLOOKUP($A345,INDIRECT("'W"&amp;Q$1&amp;"'!$A$3:$T$1000"),3,FALSE),0)</f>
        <v>22.5</v>
      </c>
      <c r="R345" s="17">
        <f ca="1">_xlfn.IFNA(VLOOKUP($A345,INDIRECT("'W"&amp;R$1&amp;"'!$A$3:$T$1000"),3,FALSE),0)</f>
        <v>8.1000000000000014</v>
      </c>
      <c r="S345" s="17">
        <f ca="1">_xlfn.IFNA(VLOOKUP($A345,INDIRECT("'W"&amp;S$1&amp;"'!$A$3:$T$1000"),3,FALSE),0)</f>
        <v>27</v>
      </c>
      <c r="T345" s="17">
        <f ca="1">_xlfn.IFNA(VLOOKUP($A345,INDIRECT("'W"&amp;T$1&amp;"'!$A$3:$T$1000"),3,FALSE),0)</f>
        <v>0</v>
      </c>
      <c r="U345" s="16">
        <f t="shared" ref="U345:U347" ca="1" si="36">COUNTIF(C345:T345,"&gt; 9")</f>
        <v>9</v>
      </c>
      <c r="V345" s="16">
        <f t="shared" ca="1" si="30"/>
        <v>165.4</v>
      </c>
      <c r="W345" s="16"/>
    </row>
    <row r="346" spans="1:23" x14ac:dyDescent="0.2">
      <c r="A346" s="16" t="s">
        <v>1562</v>
      </c>
      <c r="B346" s="16" t="str">
        <f t="shared" ca="1" si="32"/>
        <v>WR</v>
      </c>
      <c r="C346" s="17">
        <f ca="1">_xlfn.IFNA(VLOOKUP($A346,INDIRECT("'W"&amp;C$1&amp;"'!$A$3:$T$1000"),3,FALSE),0)</f>
        <v>8.4</v>
      </c>
      <c r="D346" s="17">
        <f ca="1">_xlfn.IFNA(VLOOKUP($A346,INDIRECT("'W"&amp;D$1&amp;"'!$A$3:$T$1000"),3,FALSE),0)</f>
        <v>21.5</v>
      </c>
      <c r="E346" s="17">
        <f ca="1">_xlfn.IFNA(VLOOKUP($A346,INDIRECT("'W"&amp;E$1&amp;"'!$A$3:$T$1000"),3,FALSE),0)</f>
        <v>6</v>
      </c>
      <c r="F346" s="17">
        <f ca="1">_xlfn.IFNA(VLOOKUP($A346,INDIRECT("'W"&amp;F$1&amp;"'!$A$3:$T$1000"),3,FALSE),0)</f>
        <v>0</v>
      </c>
      <c r="G346" s="17">
        <f ca="1">_xlfn.IFNA(VLOOKUP($A346,INDIRECT("'W"&amp;G$1&amp;"'!$A$3:$T$1000"),3,FALSE),0)</f>
        <v>0</v>
      </c>
      <c r="H346" s="17">
        <f ca="1">_xlfn.IFNA(VLOOKUP($A346,INDIRECT("'W"&amp;H$1&amp;"'!$A$3:$T$1000"),3,FALSE),0)</f>
        <v>0</v>
      </c>
      <c r="I346" s="17">
        <f ca="1">_xlfn.IFNA(VLOOKUP($A346,INDIRECT("'W"&amp;I$1&amp;"'!$A$3:$T$1000"),3,FALSE),0)</f>
        <v>4.5</v>
      </c>
      <c r="J346" s="17">
        <f ca="1">_xlfn.IFNA(VLOOKUP($A346,INDIRECT("'W"&amp;J$1&amp;"'!$A$3:$T$1000"),3,FALSE),0)</f>
        <v>7.4</v>
      </c>
      <c r="K346" s="17">
        <f ca="1">_xlfn.IFNA(VLOOKUP($A346,INDIRECT("'W"&amp;K$1&amp;"'!$A$3:$T$1000"),3,FALSE),0)</f>
        <v>18.600000000000001</v>
      </c>
      <c r="L346" s="17">
        <f ca="1">_xlfn.IFNA(VLOOKUP($A346,INDIRECT("'W"&amp;L$1&amp;"'!$A$3:$T$1000"),3,FALSE),0)</f>
        <v>6.1</v>
      </c>
      <c r="M346" s="17">
        <f ca="1">_xlfn.IFNA(VLOOKUP($A346,INDIRECT("'W"&amp;M$1&amp;"'!$A$3:$T$1000"),3,FALSE),0)</f>
        <v>10.199999999999999</v>
      </c>
      <c r="N346" s="17">
        <f ca="1">_xlfn.IFNA(VLOOKUP($A346,INDIRECT("'W"&amp;N$1&amp;"'!$A$3:$T$1000"),3,FALSE),0)</f>
        <v>0</v>
      </c>
      <c r="O346" s="17">
        <f ca="1">_xlfn.IFNA(VLOOKUP($A346,INDIRECT("'W"&amp;O$1&amp;"'!$A$3:$T$1000"),3,FALSE),0)</f>
        <v>15.100000000000001</v>
      </c>
      <c r="P346" s="17">
        <f ca="1">_xlfn.IFNA(VLOOKUP($A346,INDIRECT("'W"&amp;P$1&amp;"'!$A$3:$T$1000"),3,FALSE),0)</f>
        <v>21.4</v>
      </c>
      <c r="Q346" s="17">
        <f ca="1">_xlfn.IFNA(VLOOKUP($A346,INDIRECT("'W"&amp;Q$1&amp;"'!$A$3:$T$1000"),3,FALSE),0)</f>
        <v>38.299999999999997</v>
      </c>
      <c r="R346" s="17">
        <f ca="1">_xlfn.IFNA(VLOOKUP($A346,INDIRECT("'W"&amp;R$1&amp;"'!$A$3:$T$1000"),3,FALSE),0)</f>
        <v>16.3</v>
      </c>
      <c r="S346" s="17">
        <f ca="1">_xlfn.IFNA(VLOOKUP($A346,INDIRECT("'W"&amp;S$1&amp;"'!$A$3:$T$1000"),3,FALSE),0)</f>
        <v>7.2</v>
      </c>
      <c r="T346" s="17">
        <f ca="1">_xlfn.IFNA(VLOOKUP($A346,INDIRECT("'W"&amp;T$1&amp;"'!$A$3:$T$1000"),3,FALSE),0)</f>
        <v>17.8</v>
      </c>
      <c r="U346" s="16">
        <f t="shared" ca="1" si="36"/>
        <v>8</v>
      </c>
      <c r="V346" s="16">
        <f t="shared" ca="1" si="30"/>
        <v>198.8</v>
      </c>
      <c r="W346" s="16"/>
    </row>
    <row r="347" spans="1:23" x14ac:dyDescent="0.2">
      <c r="A347" s="16" t="s">
        <v>1563</v>
      </c>
      <c r="B347" s="16" t="str">
        <f t="shared" ca="1" si="32"/>
        <v>WR</v>
      </c>
      <c r="C347" s="17">
        <f ca="1">_xlfn.IFNA(VLOOKUP($A347,INDIRECT("'W"&amp;C$1&amp;"'!$A$3:$T$1000"),3,FALSE),0)</f>
        <v>6.5</v>
      </c>
      <c r="D347" s="17">
        <f ca="1">_xlfn.IFNA(VLOOKUP($A347,INDIRECT("'W"&amp;D$1&amp;"'!$A$3:$T$1000"),3,FALSE),0)</f>
        <v>22.7</v>
      </c>
      <c r="E347" s="17">
        <f ca="1">_xlfn.IFNA(VLOOKUP($A347,INDIRECT("'W"&amp;E$1&amp;"'!$A$3:$T$1000"),3,FALSE),0)</f>
        <v>1.4</v>
      </c>
      <c r="F347" s="17">
        <f ca="1">_xlfn.IFNA(VLOOKUP($A347,INDIRECT("'W"&amp;F$1&amp;"'!$A$3:$T$1000"),3,FALSE),0)</f>
        <v>2</v>
      </c>
      <c r="G347" s="17">
        <f ca="1">_xlfn.IFNA(VLOOKUP($A347,INDIRECT("'W"&amp;G$1&amp;"'!$A$3:$T$1000"),3,FALSE),0)</f>
        <v>0</v>
      </c>
      <c r="H347" s="17">
        <f ca="1">_xlfn.IFNA(VLOOKUP($A347,INDIRECT("'W"&amp;H$1&amp;"'!$A$3:$T$1000"),3,FALSE),0)</f>
        <v>0.9</v>
      </c>
      <c r="I347" s="17">
        <f ca="1">_xlfn.IFNA(VLOOKUP($A347,INDIRECT("'W"&amp;I$1&amp;"'!$A$3:$T$1000"),3,FALSE),0)</f>
        <v>5.7</v>
      </c>
      <c r="J347" s="17">
        <f ca="1">_xlfn.IFNA(VLOOKUP($A347,INDIRECT("'W"&amp;J$1&amp;"'!$A$3:$T$1000"),3,FALSE),0)</f>
        <v>17.600000000000001</v>
      </c>
      <c r="K347" s="17">
        <f ca="1">_xlfn.IFNA(VLOOKUP($A347,INDIRECT("'W"&amp;K$1&amp;"'!$A$3:$T$1000"),3,FALSE),0)</f>
        <v>9.8000000000000007</v>
      </c>
      <c r="L347" s="17">
        <f ca="1">_xlfn.IFNA(VLOOKUP($A347,INDIRECT("'W"&amp;L$1&amp;"'!$A$3:$T$1000"),3,FALSE),0)</f>
        <v>22.9</v>
      </c>
      <c r="M347" s="17">
        <f ca="1">_xlfn.IFNA(VLOOKUP($A347,INDIRECT("'W"&amp;M$1&amp;"'!$A$3:$T$1000"),3,FALSE),0)</f>
        <v>7.8000000000000007</v>
      </c>
      <c r="N347" s="17">
        <f ca="1">_xlfn.IFNA(VLOOKUP($A347,INDIRECT("'W"&amp;N$1&amp;"'!$A$3:$T$1000"),3,FALSE),0)</f>
        <v>11.8</v>
      </c>
      <c r="O347" s="17">
        <f ca="1">_xlfn.IFNA(VLOOKUP($A347,INDIRECT("'W"&amp;O$1&amp;"'!$A$3:$T$1000"),3,FALSE),0)</f>
        <v>5.5</v>
      </c>
      <c r="P347" s="17">
        <f ca="1">_xlfn.IFNA(VLOOKUP($A347,INDIRECT("'W"&amp;P$1&amp;"'!$A$3:$T$1000"),3,FALSE),0)</f>
        <v>9.4</v>
      </c>
      <c r="Q347" s="17">
        <f ca="1">_xlfn.IFNA(VLOOKUP($A347,INDIRECT("'W"&amp;Q$1&amp;"'!$A$3:$T$1000"),3,FALSE),0)</f>
        <v>7.5000000000000009</v>
      </c>
      <c r="R347" s="17">
        <f ca="1">_xlfn.IFNA(VLOOKUP($A347,INDIRECT("'W"&amp;R$1&amp;"'!$A$3:$T$1000"),3,FALSE),0)</f>
        <v>15.3</v>
      </c>
      <c r="S347" s="17">
        <f ca="1">_xlfn.IFNA(VLOOKUP($A347,INDIRECT("'W"&amp;S$1&amp;"'!$A$3:$T$1000"),3,FALSE),0)</f>
        <v>11.600000000000001</v>
      </c>
      <c r="T347" s="17">
        <f ca="1">_xlfn.IFNA(VLOOKUP($A347,INDIRECT("'W"&amp;T$1&amp;"'!$A$3:$T$1000"),3,FALSE),0)</f>
        <v>8.8000000000000007</v>
      </c>
      <c r="U347" s="16">
        <f t="shared" ca="1" si="36"/>
        <v>8</v>
      </c>
      <c r="V347" s="16">
        <f t="shared" ca="1" si="30"/>
        <v>167.20000000000002</v>
      </c>
      <c r="W347" s="16"/>
    </row>
    <row r="348" spans="1:23" x14ac:dyDescent="0.2">
      <c r="A348" s="16" t="s">
        <v>1564</v>
      </c>
      <c r="B348" s="16" t="str">
        <f t="shared" ca="1" si="32"/>
        <v>WR</v>
      </c>
      <c r="C348" s="17">
        <f ca="1">_xlfn.IFNA(VLOOKUP($A348,INDIRECT("'W"&amp;C$1&amp;"'!$A$3:$T$1000"),3,FALSE),0)</f>
        <v>0</v>
      </c>
      <c r="D348" s="17">
        <f ca="1">_xlfn.IFNA(VLOOKUP($A348,INDIRECT("'W"&amp;D$1&amp;"'!$A$3:$T$1000"),3,FALSE),0)</f>
        <v>0</v>
      </c>
      <c r="E348" s="17">
        <f ca="1">_xlfn.IFNA(VLOOKUP($A348,INDIRECT("'W"&amp;E$1&amp;"'!$A$3:$T$1000"),3,FALSE),0)</f>
        <v>5.4</v>
      </c>
      <c r="F348" s="17">
        <f ca="1">_xlfn.IFNA(VLOOKUP($A348,INDIRECT("'W"&amp;F$1&amp;"'!$A$3:$T$1000"),3,FALSE),0)</f>
        <v>9</v>
      </c>
      <c r="G348" s="17">
        <f ca="1">_xlfn.IFNA(VLOOKUP($A348,INDIRECT("'W"&amp;G$1&amp;"'!$A$3:$T$1000"),3,FALSE),0)</f>
        <v>24.8</v>
      </c>
      <c r="H348" s="17">
        <f ca="1">_xlfn.IFNA(VLOOKUP($A348,INDIRECT("'W"&amp;H$1&amp;"'!$A$3:$T$1000"),3,FALSE),0)</f>
        <v>11.2</v>
      </c>
      <c r="I348" s="17">
        <f ca="1">_xlfn.IFNA(VLOOKUP($A348,INDIRECT("'W"&amp;I$1&amp;"'!$A$3:$T$1000"),3,FALSE),0)</f>
        <v>16.200000000000003</v>
      </c>
      <c r="J348" s="17">
        <f ca="1">_xlfn.IFNA(VLOOKUP($A348,INDIRECT("'W"&amp;J$1&amp;"'!$A$3:$T$1000"),3,FALSE),0)</f>
        <v>0</v>
      </c>
      <c r="K348" s="17">
        <f ca="1">_xlfn.IFNA(VLOOKUP($A348,INDIRECT("'W"&amp;K$1&amp;"'!$A$3:$T$1000"),3,FALSE),0)</f>
        <v>0</v>
      </c>
      <c r="L348" s="17">
        <f ca="1">_xlfn.IFNA(VLOOKUP($A348,INDIRECT("'W"&amp;L$1&amp;"'!$A$3:$T$1000"),3,FALSE),0)</f>
        <v>0</v>
      </c>
      <c r="M348" s="17">
        <f ca="1">_xlfn.IFNA(VLOOKUP($A348,INDIRECT("'W"&amp;M$1&amp;"'!$A$3:$T$1000"),3,FALSE),0)</f>
        <v>25.3</v>
      </c>
      <c r="N348" s="17">
        <f ca="1">_xlfn.IFNA(VLOOKUP($A348,INDIRECT("'W"&amp;N$1&amp;"'!$A$3:$T$1000"),3,FALSE),0)</f>
        <v>0</v>
      </c>
      <c r="O348" s="17">
        <f ca="1">_xlfn.IFNA(VLOOKUP($A348,INDIRECT("'W"&amp;O$1&amp;"'!$A$3:$T$1000"),3,FALSE),0)</f>
        <v>15.4</v>
      </c>
      <c r="P348" s="17">
        <f ca="1">_xlfn.IFNA(VLOOKUP($A348,INDIRECT("'W"&amp;P$1&amp;"'!$A$3:$T$1000"),3,FALSE),0)</f>
        <v>3.3000000000000003</v>
      </c>
      <c r="Q348" s="17">
        <f ca="1">_xlfn.IFNA(VLOOKUP($A348,INDIRECT("'W"&amp;Q$1&amp;"'!$A$3:$T$1000"),3,FALSE),0)</f>
        <v>17.3</v>
      </c>
      <c r="R348" s="17">
        <f ca="1">_xlfn.IFNA(VLOOKUP($A348,INDIRECT("'W"&amp;R$1&amp;"'!$A$3:$T$1000"),3,FALSE),0)</f>
        <v>15.8</v>
      </c>
      <c r="S348" s="17">
        <f ca="1">_xlfn.IFNA(VLOOKUP($A348,INDIRECT("'W"&amp;S$1&amp;"'!$A$3:$T$1000"),3,FALSE),0)</f>
        <v>34.6</v>
      </c>
      <c r="T348" s="17">
        <f ca="1">_xlfn.IFNA(VLOOKUP($A348,INDIRECT("'W"&amp;T$1&amp;"'!$A$3:$T$1000"),3,FALSE),0)</f>
        <v>7.3000000000000007</v>
      </c>
      <c r="U348" s="16">
        <f t="shared" ref="U348:U356" ca="1" si="37">COUNTIF(C348:T348,"&gt; 15")</f>
        <v>7</v>
      </c>
      <c r="V348" s="16">
        <f t="shared" ca="1" si="30"/>
        <v>185.60000000000002</v>
      </c>
      <c r="W348" s="16"/>
    </row>
    <row r="349" spans="1:23" x14ac:dyDescent="0.2">
      <c r="A349" s="16" t="s">
        <v>1565</v>
      </c>
      <c r="B349" s="16" t="str">
        <f t="shared" ca="1" si="32"/>
        <v>WR</v>
      </c>
      <c r="C349" s="17">
        <f ca="1">_xlfn.IFNA(VLOOKUP($A349,INDIRECT("'W"&amp;C$1&amp;"'!$A$3:$T$1000"),3,FALSE),0)</f>
        <v>20.6</v>
      </c>
      <c r="D349" s="17">
        <f ca="1">_xlfn.IFNA(VLOOKUP($A349,INDIRECT("'W"&amp;D$1&amp;"'!$A$3:$T$1000"),3,FALSE),0)</f>
        <v>5.7</v>
      </c>
      <c r="E349" s="17">
        <f ca="1">_xlfn.IFNA(VLOOKUP($A349,INDIRECT("'W"&amp;E$1&amp;"'!$A$3:$T$1000"),3,FALSE),0)</f>
        <v>2.7</v>
      </c>
      <c r="F349" s="17">
        <f ca="1">_xlfn.IFNA(VLOOKUP($A349,INDIRECT("'W"&amp;F$1&amp;"'!$A$3:$T$1000"),3,FALSE),0)</f>
        <v>19.399999999999999</v>
      </c>
      <c r="G349" s="17">
        <f ca="1">_xlfn.IFNA(VLOOKUP($A349,INDIRECT("'W"&amp;G$1&amp;"'!$A$3:$T$1000"),3,FALSE),0)</f>
        <v>20.7</v>
      </c>
      <c r="H349" s="17">
        <f ca="1">_xlfn.IFNA(VLOOKUP($A349,INDIRECT("'W"&amp;H$1&amp;"'!$A$3:$T$1000"),3,FALSE),0)</f>
        <v>4.4000000000000004</v>
      </c>
      <c r="I349" s="17">
        <f ca="1">_xlfn.IFNA(VLOOKUP($A349,INDIRECT("'W"&amp;I$1&amp;"'!$A$3:$T$1000"),3,FALSE),0)</f>
        <v>9</v>
      </c>
      <c r="J349" s="17">
        <f ca="1">_xlfn.IFNA(VLOOKUP($A349,INDIRECT("'W"&amp;J$1&amp;"'!$A$3:$T$1000"),3,FALSE),0)</f>
        <v>0</v>
      </c>
      <c r="K349" s="17">
        <f ca="1">_xlfn.IFNA(VLOOKUP($A349,INDIRECT("'W"&amp;K$1&amp;"'!$A$3:$T$1000"),3,FALSE),0)</f>
        <v>0</v>
      </c>
      <c r="L349" s="17">
        <f ca="1">_xlfn.IFNA(VLOOKUP($A349,INDIRECT("'W"&amp;L$1&amp;"'!$A$3:$T$1000"),3,FALSE),0)</f>
        <v>0</v>
      </c>
      <c r="M349" s="17">
        <f ca="1">_xlfn.IFNA(VLOOKUP($A349,INDIRECT("'W"&amp;M$1&amp;"'!$A$3:$T$1000"),3,FALSE),0)</f>
        <v>0</v>
      </c>
      <c r="N349" s="17">
        <f ca="1">_xlfn.IFNA(VLOOKUP($A349,INDIRECT("'W"&amp;N$1&amp;"'!$A$3:$T$1000"),3,FALSE),0)</f>
        <v>9.3000000000000007</v>
      </c>
      <c r="O349" s="17">
        <f ca="1">_xlfn.IFNA(VLOOKUP($A349,INDIRECT("'W"&amp;O$1&amp;"'!$A$3:$T$1000"),3,FALSE),0)</f>
        <v>21.8</v>
      </c>
      <c r="P349" s="17">
        <f ca="1">_xlfn.IFNA(VLOOKUP($A349,INDIRECT("'W"&amp;P$1&amp;"'!$A$3:$T$1000"),3,FALSE),0)</f>
        <v>8.9</v>
      </c>
      <c r="Q349" s="17">
        <f ca="1">_xlfn.IFNA(VLOOKUP($A349,INDIRECT("'W"&amp;Q$1&amp;"'!$A$3:$T$1000"),3,FALSE),0)</f>
        <v>32.4</v>
      </c>
      <c r="R349" s="17">
        <f ca="1">_xlfn.IFNA(VLOOKUP($A349,INDIRECT("'W"&amp;R$1&amp;"'!$A$3:$T$1000"),3,FALSE),0)</f>
        <v>9.4</v>
      </c>
      <c r="S349" s="17">
        <f ca="1">_xlfn.IFNA(VLOOKUP($A349,INDIRECT("'W"&amp;S$1&amp;"'!$A$3:$T$1000"),3,FALSE),0)</f>
        <v>25.700000000000003</v>
      </c>
      <c r="T349" s="17">
        <f ca="1">_xlfn.IFNA(VLOOKUP($A349,INDIRECT("'W"&amp;T$1&amp;"'!$A$3:$T$1000"),3,FALSE),0)</f>
        <v>13.4</v>
      </c>
      <c r="U349" s="16">
        <f t="shared" ca="1" si="37"/>
        <v>6</v>
      </c>
      <c r="V349" s="16">
        <f t="shared" ca="1" si="30"/>
        <v>203.4</v>
      </c>
      <c r="W349" s="16"/>
    </row>
    <row r="350" spans="1:23" x14ac:dyDescent="0.2">
      <c r="A350" s="16" t="s">
        <v>1566</v>
      </c>
      <c r="B350" s="16" t="str">
        <f t="shared" ca="1" si="32"/>
        <v>WR</v>
      </c>
      <c r="C350" s="17">
        <f ca="1">_xlfn.IFNA(VLOOKUP($A350,INDIRECT("'W"&amp;C$1&amp;"'!$A$3:$T$1000"),3,FALSE),0)</f>
        <v>2.9000000000000004</v>
      </c>
      <c r="D350" s="17">
        <f ca="1">_xlfn.IFNA(VLOOKUP($A350,INDIRECT("'W"&amp;D$1&amp;"'!$A$3:$T$1000"),3,FALSE),0)</f>
        <v>17.700000000000003</v>
      </c>
      <c r="E350" s="17">
        <f ca="1">_xlfn.IFNA(VLOOKUP($A350,INDIRECT("'W"&amp;E$1&amp;"'!$A$3:$T$1000"),3,FALSE),0)</f>
        <v>5.4</v>
      </c>
      <c r="F350" s="17">
        <f ca="1">_xlfn.IFNA(VLOOKUP($A350,INDIRECT("'W"&amp;F$1&amp;"'!$A$3:$T$1000"),3,FALSE),0)</f>
        <v>9.1000000000000014</v>
      </c>
      <c r="G350" s="17">
        <f ca="1">_xlfn.IFNA(VLOOKUP($A350,INDIRECT("'W"&amp;G$1&amp;"'!$A$3:$T$1000"),3,FALSE),0)</f>
        <v>11.1</v>
      </c>
      <c r="H350" s="17">
        <f ca="1">_xlfn.IFNA(VLOOKUP($A350,INDIRECT("'W"&amp;H$1&amp;"'!$A$3:$T$1000"),3,FALSE),0)</f>
        <v>7.8000000000000007</v>
      </c>
      <c r="I350" s="17">
        <f ca="1">_xlfn.IFNA(VLOOKUP($A350,INDIRECT("'W"&amp;I$1&amp;"'!$A$3:$T$1000"),3,FALSE),0)</f>
        <v>3.8000000000000003</v>
      </c>
      <c r="J350" s="17">
        <f ca="1">_xlfn.IFNA(VLOOKUP($A350,INDIRECT("'W"&amp;J$1&amp;"'!$A$3:$T$1000"),3,FALSE),0)</f>
        <v>9.9</v>
      </c>
      <c r="K350" s="17">
        <f ca="1">_xlfn.IFNA(VLOOKUP($A350,INDIRECT("'W"&amp;K$1&amp;"'!$A$3:$T$1000"),3,FALSE),0)</f>
        <v>33.5</v>
      </c>
      <c r="L350" s="17">
        <f ca="1">_xlfn.IFNA(VLOOKUP($A350,INDIRECT("'W"&amp;L$1&amp;"'!$A$3:$T$1000"),3,FALSE),0)</f>
        <v>0</v>
      </c>
      <c r="M350" s="17">
        <f ca="1">_xlfn.IFNA(VLOOKUP($A350,INDIRECT("'W"&amp;M$1&amp;"'!$A$3:$T$1000"),3,FALSE),0)</f>
        <v>16.8</v>
      </c>
      <c r="N350" s="17">
        <f ca="1">_xlfn.IFNA(VLOOKUP($A350,INDIRECT("'W"&amp;N$1&amp;"'!$A$3:$T$1000"),3,FALSE),0)</f>
        <v>16.7</v>
      </c>
      <c r="O350" s="17">
        <f ca="1">_xlfn.IFNA(VLOOKUP($A350,INDIRECT("'W"&amp;O$1&amp;"'!$A$3:$T$1000"),3,FALSE),0)</f>
        <v>9.9</v>
      </c>
      <c r="P350" s="17">
        <f ca="1">_xlfn.IFNA(VLOOKUP($A350,INDIRECT("'W"&amp;P$1&amp;"'!$A$3:$T$1000"),3,FALSE),0)</f>
        <v>17.100000000000001</v>
      </c>
      <c r="Q350" s="17">
        <f ca="1">_xlfn.IFNA(VLOOKUP($A350,INDIRECT("'W"&amp;Q$1&amp;"'!$A$3:$T$1000"),3,FALSE),0)</f>
        <v>13.3</v>
      </c>
      <c r="R350" s="17">
        <f ca="1">_xlfn.IFNA(VLOOKUP($A350,INDIRECT("'W"&amp;R$1&amp;"'!$A$3:$T$1000"),3,FALSE),0)</f>
        <v>20</v>
      </c>
      <c r="S350" s="17">
        <f ca="1">_xlfn.IFNA(VLOOKUP($A350,INDIRECT("'W"&amp;S$1&amp;"'!$A$3:$T$1000"),3,FALSE),0)</f>
        <v>4.7</v>
      </c>
      <c r="T350" s="17">
        <f ca="1">_xlfn.IFNA(VLOOKUP($A350,INDIRECT("'W"&amp;T$1&amp;"'!$A$3:$T$1000"),3,FALSE),0)</f>
        <v>3.3</v>
      </c>
      <c r="U350" s="16">
        <f t="shared" ca="1" si="37"/>
        <v>6</v>
      </c>
      <c r="V350" s="16">
        <f t="shared" ca="1" si="30"/>
        <v>203</v>
      </c>
      <c r="W350" s="16"/>
    </row>
    <row r="351" spans="1:23" x14ac:dyDescent="0.2">
      <c r="A351" s="16" t="s">
        <v>1567</v>
      </c>
      <c r="B351" s="16" t="str">
        <f t="shared" ca="1" si="32"/>
        <v>WR</v>
      </c>
      <c r="C351" s="17">
        <f ca="1">_xlfn.IFNA(VLOOKUP($A351,INDIRECT("'W"&amp;C$1&amp;"'!$A$3:$T$1000"),3,FALSE),0)</f>
        <v>2.5</v>
      </c>
      <c r="D351" s="17">
        <f ca="1">_xlfn.IFNA(VLOOKUP($A351,INDIRECT("'W"&amp;D$1&amp;"'!$A$3:$T$1000"),3,FALSE),0)</f>
        <v>14.4</v>
      </c>
      <c r="E351" s="17">
        <f ca="1">_xlfn.IFNA(VLOOKUP($A351,INDIRECT("'W"&amp;E$1&amp;"'!$A$3:$T$1000"),3,FALSE),0)</f>
        <v>15.7</v>
      </c>
      <c r="F351" s="17">
        <f ca="1">_xlfn.IFNA(VLOOKUP($A351,INDIRECT("'W"&amp;F$1&amp;"'!$A$3:$T$1000"),3,FALSE),0)</f>
        <v>9.4</v>
      </c>
      <c r="G351" s="17">
        <f ca="1">_xlfn.IFNA(VLOOKUP($A351,INDIRECT("'W"&amp;G$1&amp;"'!$A$3:$T$1000"),3,FALSE),0)</f>
        <v>27.4</v>
      </c>
      <c r="H351" s="17">
        <f ca="1">_xlfn.IFNA(VLOOKUP($A351,INDIRECT("'W"&amp;H$1&amp;"'!$A$3:$T$1000"),3,FALSE),0)</f>
        <v>16.399999999999999</v>
      </c>
      <c r="I351" s="17">
        <f ca="1">_xlfn.IFNA(VLOOKUP($A351,INDIRECT("'W"&amp;I$1&amp;"'!$A$3:$T$1000"),3,FALSE),0)</f>
        <v>15.3</v>
      </c>
      <c r="J351" s="17">
        <f ca="1">_xlfn.IFNA(VLOOKUP($A351,INDIRECT("'W"&amp;J$1&amp;"'!$A$3:$T$1000"),3,FALSE),0)</f>
        <v>5.4</v>
      </c>
      <c r="K351" s="17">
        <f ca="1">_xlfn.IFNA(VLOOKUP($A351,INDIRECT("'W"&amp;K$1&amp;"'!$A$3:$T$1000"),3,FALSE),0)</f>
        <v>9.6999999999999993</v>
      </c>
      <c r="L351" s="17">
        <f ca="1">_xlfn.IFNA(VLOOKUP($A351,INDIRECT("'W"&amp;L$1&amp;"'!$A$3:$T$1000"),3,FALSE),0)</f>
        <v>13.700000000000001</v>
      </c>
      <c r="M351" s="17">
        <f ca="1">_xlfn.IFNA(VLOOKUP($A351,INDIRECT("'W"&amp;M$1&amp;"'!$A$3:$T$1000"),3,FALSE),0)</f>
        <v>7.6000000000000005</v>
      </c>
      <c r="N351" s="17">
        <f ca="1">_xlfn.IFNA(VLOOKUP($A351,INDIRECT("'W"&amp;N$1&amp;"'!$A$3:$T$1000"),3,FALSE),0)</f>
        <v>0</v>
      </c>
      <c r="O351" s="17">
        <f ca="1">_xlfn.IFNA(VLOOKUP($A351,INDIRECT("'W"&amp;O$1&amp;"'!$A$3:$T$1000"),3,FALSE),0)</f>
        <v>12.8</v>
      </c>
      <c r="P351" s="17">
        <f ca="1">_xlfn.IFNA(VLOOKUP($A351,INDIRECT("'W"&amp;P$1&amp;"'!$A$3:$T$1000"),3,FALSE),0)</f>
        <v>9.5</v>
      </c>
      <c r="Q351" s="17">
        <f ca="1">_xlfn.IFNA(VLOOKUP($A351,INDIRECT("'W"&amp;Q$1&amp;"'!$A$3:$T$1000"),3,FALSE),0)</f>
        <v>12.8</v>
      </c>
      <c r="R351" s="17">
        <f ca="1">_xlfn.IFNA(VLOOKUP($A351,INDIRECT("'W"&amp;R$1&amp;"'!$A$3:$T$1000"),3,FALSE),0)</f>
        <v>8.4</v>
      </c>
      <c r="S351" s="17">
        <f ca="1">_xlfn.IFNA(VLOOKUP($A351,INDIRECT("'W"&amp;S$1&amp;"'!$A$3:$T$1000"),3,FALSE),0)</f>
        <v>14.100000000000001</v>
      </c>
      <c r="T351" s="17">
        <f ca="1">_xlfn.IFNA(VLOOKUP($A351,INDIRECT("'W"&amp;T$1&amp;"'!$A$3:$T$1000"),3,FALSE),0)</f>
        <v>35.700000000000003</v>
      </c>
      <c r="U351" s="16">
        <f t="shared" ca="1" si="37"/>
        <v>5</v>
      </c>
      <c r="V351" s="16">
        <f t="shared" ca="1" si="30"/>
        <v>230.8</v>
      </c>
      <c r="W351" s="16"/>
    </row>
    <row r="352" spans="1:23" x14ac:dyDescent="0.2">
      <c r="A352" s="16" t="s">
        <v>1568</v>
      </c>
      <c r="B352" s="16" t="str">
        <f t="shared" ca="1" si="32"/>
        <v>WR</v>
      </c>
      <c r="C352" s="17">
        <f ca="1">_xlfn.IFNA(VLOOKUP($A352,INDIRECT("'W"&amp;C$1&amp;"'!$A$3:$T$1000"),3,FALSE),0)</f>
        <v>11.100000000000001</v>
      </c>
      <c r="D352" s="17">
        <f ca="1">_xlfn.IFNA(VLOOKUP($A352,INDIRECT("'W"&amp;D$1&amp;"'!$A$3:$T$1000"),3,FALSE),0)</f>
        <v>17</v>
      </c>
      <c r="E352" s="17">
        <f ca="1">_xlfn.IFNA(VLOOKUP($A352,INDIRECT("'W"&amp;E$1&amp;"'!$A$3:$T$1000"),3,FALSE),0)</f>
        <v>6.6999999999999993</v>
      </c>
      <c r="F352" s="17">
        <f ca="1">_xlfn.IFNA(VLOOKUP($A352,INDIRECT("'W"&amp;F$1&amp;"'!$A$3:$T$1000"),3,FALSE),0)</f>
        <v>20.100000000000001</v>
      </c>
      <c r="G352" s="17">
        <f ca="1">_xlfn.IFNA(VLOOKUP($A352,INDIRECT("'W"&amp;G$1&amp;"'!$A$3:$T$1000"),3,FALSE),0)</f>
        <v>8.9</v>
      </c>
      <c r="H352" s="17">
        <f ca="1">_xlfn.IFNA(VLOOKUP($A352,INDIRECT("'W"&amp;H$1&amp;"'!$A$3:$T$1000"),3,FALSE),0)</f>
        <v>12.600000000000001</v>
      </c>
      <c r="I352" s="17">
        <f ca="1">_xlfn.IFNA(VLOOKUP($A352,INDIRECT("'W"&amp;I$1&amp;"'!$A$3:$T$1000"),3,FALSE),0)</f>
        <v>0</v>
      </c>
      <c r="J352" s="17">
        <f ca="1">_xlfn.IFNA(VLOOKUP($A352,INDIRECT("'W"&amp;J$1&amp;"'!$A$3:$T$1000"),3,FALSE),0)</f>
        <v>33.1</v>
      </c>
      <c r="K352" s="17">
        <f ca="1">_xlfn.IFNA(VLOOKUP($A352,INDIRECT("'W"&amp;K$1&amp;"'!$A$3:$T$1000"),3,FALSE),0)</f>
        <v>12.2</v>
      </c>
      <c r="L352" s="17">
        <f ca="1">_xlfn.IFNA(VLOOKUP($A352,INDIRECT("'W"&amp;L$1&amp;"'!$A$3:$T$1000"),3,FALSE),0)</f>
        <v>5.4</v>
      </c>
      <c r="M352" s="17">
        <f ca="1">_xlfn.IFNA(VLOOKUP($A352,INDIRECT("'W"&amp;M$1&amp;"'!$A$3:$T$1000"),3,FALSE),0)</f>
        <v>14.600000000000001</v>
      </c>
      <c r="N352" s="17">
        <f ca="1">_xlfn.IFNA(VLOOKUP($A352,INDIRECT("'W"&amp;N$1&amp;"'!$A$3:$T$1000"),3,FALSE),0)</f>
        <v>11.8</v>
      </c>
      <c r="O352" s="17">
        <f ca="1">_xlfn.IFNA(VLOOKUP($A352,INDIRECT("'W"&amp;O$1&amp;"'!$A$3:$T$1000"),3,FALSE),0)</f>
        <v>4.9000000000000004</v>
      </c>
      <c r="P352" s="17">
        <f ca="1">_xlfn.IFNA(VLOOKUP($A352,INDIRECT("'W"&amp;P$1&amp;"'!$A$3:$T$1000"),3,FALSE),0)</f>
        <v>18.399999999999999</v>
      </c>
      <c r="Q352" s="17">
        <f ca="1">_xlfn.IFNA(VLOOKUP($A352,INDIRECT("'W"&amp;Q$1&amp;"'!$A$3:$T$1000"),3,FALSE),0)</f>
        <v>22.1</v>
      </c>
      <c r="R352" s="17">
        <f ca="1">_xlfn.IFNA(VLOOKUP($A352,INDIRECT("'W"&amp;R$1&amp;"'!$A$3:$T$1000"),3,FALSE),0)</f>
        <v>14</v>
      </c>
      <c r="S352" s="17">
        <f ca="1">_xlfn.IFNA(VLOOKUP($A352,INDIRECT("'W"&amp;S$1&amp;"'!$A$3:$T$1000"),3,FALSE),0)</f>
        <v>0</v>
      </c>
      <c r="T352" s="17">
        <f ca="1">_xlfn.IFNA(VLOOKUP($A352,INDIRECT("'W"&amp;T$1&amp;"'!$A$3:$T$1000"),3,FALSE),0)</f>
        <v>0</v>
      </c>
      <c r="U352" s="16">
        <f t="shared" ca="1" si="37"/>
        <v>5</v>
      </c>
      <c r="V352" s="16">
        <f t="shared" ca="1" si="30"/>
        <v>212.90000000000003</v>
      </c>
      <c r="W352" s="16"/>
    </row>
    <row r="353" spans="1:23" x14ac:dyDescent="0.2">
      <c r="A353" s="16" t="s">
        <v>1569</v>
      </c>
      <c r="B353" s="16" t="str">
        <f t="shared" ca="1" si="32"/>
        <v>WR</v>
      </c>
      <c r="C353" s="17">
        <f ca="1">_xlfn.IFNA(VLOOKUP($A353,INDIRECT("'W"&amp;C$1&amp;"'!$A$3:$T$1000"),3,FALSE),0)</f>
        <v>12.4</v>
      </c>
      <c r="D353" s="17">
        <f ca="1">_xlfn.IFNA(VLOOKUP($A353,INDIRECT("'W"&amp;D$1&amp;"'!$A$3:$T$1000"),3,FALSE),0)</f>
        <v>3.6</v>
      </c>
      <c r="E353" s="17">
        <f ca="1">_xlfn.IFNA(VLOOKUP($A353,INDIRECT("'W"&amp;E$1&amp;"'!$A$3:$T$1000"),3,FALSE),0)</f>
        <v>5.9</v>
      </c>
      <c r="F353" s="17">
        <f ca="1">_xlfn.IFNA(VLOOKUP($A353,INDIRECT("'W"&amp;F$1&amp;"'!$A$3:$T$1000"),3,FALSE),0)</f>
        <v>15.2</v>
      </c>
      <c r="G353" s="17">
        <f ca="1">_xlfn.IFNA(VLOOKUP($A353,INDIRECT("'W"&amp;G$1&amp;"'!$A$3:$T$1000"),3,FALSE),0)</f>
        <v>0</v>
      </c>
      <c r="H353" s="17">
        <f ca="1">_xlfn.IFNA(VLOOKUP($A353,INDIRECT("'W"&amp;H$1&amp;"'!$A$3:$T$1000"),3,FALSE),0)</f>
        <v>6.3</v>
      </c>
      <c r="I353" s="17">
        <f ca="1">_xlfn.IFNA(VLOOKUP($A353,INDIRECT("'W"&amp;I$1&amp;"'!$A$3:$T$1000"),3,FALSE),0)</f>
        <v>7.1000000000000005</v>
      </c>
      <c r="J353" s="17">
        <f ca="1">_xlfn.IFNA(VLOOKUP($A353,INDIRECT("'W"&amp;J$1&amp;"'!$A$3:$T$1000"),3,FALSE),0)</f>
        <v>26.1</v>
      </c>
      <c r="K353" s="17">
        <f ca="1">_xlfn.IFNA(VLOOKUP($A353,INDIRECT("'W"&amp;K$1&amp;"'!$A$3:$T$1000"),3,FALSE),0)</f>
        <v>8.9</v>
      </c>
      <c r="L353" s="17">
        <f ca="1">_xlfn.IFNA(VLOOKUP($A353,INDIRECT("'W"&amp;L$1&amp;"'!$A$3:$T$1000"),3,FALSE),0)</f>
        <v>6.2</v>
      </c>
      <c r="M353" s="17">
        <f ca="1">_xlfn.IFNA(VLOOKUP($A353,INDIRECT("'W"&amp;M$1&amp;"'!$A$3:$T$1000"),3,FALSE),0)</f>
        <v>15.3</v>
      </c>
      <c r="N353" s="17">
        <f ca="1">_xlfn.IFNA(VLOOKUP($A353,INDIRECT("'W"&amp;N$1&amp;"'!$A$3:$T$1000"),3,FALSE),0)</f>
        <v>11.3</v>
      </c>
      <c r="O353" s="17">
        <f ca="1">_xlfn.IFNA(VLOOKUP($A353,INDIRECT("'W"&amp;O$1&amp;"'!$A$3:$T$1000"),3,FALSE),0)</f>
        <v>16.200000000000003</v>
      </c>
      <c r="P353" s="17">
        <f ca="1">_xlfn.IFNA(VLOOKUP($A353,INDIRECT("'W"&amp;P$1&amp;"'!$A$3:$T$1000"),3,FALSE),0)</f>
        <v>0</v>
      </c>
      <c r="Q353" s="17">
        <f ca="1">_xlfn.IFNA(VLOOKUP($A353,INDIRECT("'W"&amp;Q$1&amp;"'!$A$3:$T$1000"),3,FALSE),0)</f>
        <v>14.3</v>
      </c>
      <c r="R353" s="17">
        <f ca="1">_xlfn.IFNA(VLOOKUP($A353,INDIRECT("'W"&amp;R$1&amp;"'!$A$3:$T$1000"),3,FALSE),0)</f>
        <v>11.700000000000001</v>
      </c>
      <c r="S353" s="17">
        <f ca="1">_xlfn.IFNA(VLOOKUP($A353,INDIRECT("'W"&amp;S$1&amp;"'!$A$3:$T$1000"),3,FALSE),0)</f>
        <v>25.4</v>
      </c>
      <c r="T353" s="17">
        <f ca="1">_xlfn.IFNA(VLOOKUP($A353,INDIRECT("'W"&amp;T$1&amp;"'!$A$3:$T$1000"),3,FALSE),0)</f>
        <v>14</v>
      </c>
      <c r="U353" s="16">
        <f t="shared" ca="1" si="37"/>
        <v>5</v>
      </c>
      <c r="V353" s="16">
        <f t="shared" ca="1" si="30"/>
        <v>199.9</v>
      </c>
      <c r="W353" s="16"/>
    </row>
    <row r="354" spans="1:23" x14ac:dyDescent="0.2">
      <c r="A354" s="16" t="s">
        <v>1570</v>
      </c>
      <c r="B354" s="16" t="str">
        <f t="shared" ca="1" si="32"/>
        <v>WR</v>
      </c>
      <c r="C354" s="17">
        <f ca="1">_xlfn.IFNA(VLOOKUP($A354,INDIRECT("'W"&amp;C$1&amp;"'!$A$3:$T$1000"),3,FALSE),0)</f>
        <v>21.900000000000002</v>
      </c>
      <c r="D354" s="17">
        <f ca="1">_xlfn.IFNA(VLOOKUP($A354,INDIRECT("'W"&amp;D$1&amp;"'!$A$3:$T$1000"),3,FALSE),0)</f>
        <v>11.9</v>
      </c>
      <c r="E354" s="17">
        <f ca="1">_xlfn.IFNA(VLOOKUP($A354,INDIRECT("'W"&amp;E$1&amp;"'!$A$3:$T$1000"),3,FALSE),0)</f>
        <v>0.7</v>
      </c>
      <c r="F354" s="17">
        <f ca="1">_xlfn.IFNA(VLOOKUP($A354,INDIRECT("'W"&amp;F$1&amp;"'!$A$3:$T$1000"),3,FALSE),0)</f>
        <v>15</v>
      </c>
      <c r="G354" s="17">
        <f ca="1">_xlfn.IFNA(VLOOKUP($A354,INDIRECT("'W"&amp;G$1&amp;"'!$A$3:$T$1000"),3,FALSE),0)</f>
        <v>0</v>
      </c>
      <c r="H354" s="17">
        <f ca="1">_xlfn.IFNA(VLOOKUP($A354,INDIRECT("'W"&amp;H$1&amp;"'!$A$3:$T$1000"),3,FALSE),0)</f>
        <v>16.200000000000003</v>
      </c>
      <c r="I354" s="17">
        <f ca="1">_xlfn.IFNA(VLOOKUP($A354,INDIRECT("'W"&amp;I$1&amp;"'!$A$3:$T$1000"),3,FALSE),0)</f>
        <v>9.9999999999999978E-2</v>
      </c>
      <c r="J354" s="17">
        <f ca="1">_xlfn.IFNA(VLOOKUP($A354,INDIRECT("'W"&amp;J$1&amp;"'!$A$3:$T$1000"),3,FALSE),0)</f>
        <v>0</v>
      </c>
      <c r="K354" s="17">
        <f ca="1">_xlfn.IFNA(VLOOKUP($A354,INDIRECT("'W"&amp;K$1&amp;"'!$A$3:$T$1000"),3,FALSE),0)</f>
        <v>0</v>
      </c>
      <c r="L354" s="17">
        <f ca="1">_xlfn.IFNA(VLOOKUP($A354,INDIRECT("'W"&amp;L$1&amp;"'!$A$3:$T$1000"),3,FALSE),0)</f>
        <v>6.8000000000000007</v>
      </c>
      <c r="M354" s="17">
        <f ca="1">_xlfn.IFNA(VLOOKUP($A354,INDIRECT("'W"&amp;M$1&amp;"'!$A$3:$T$1000"),3,FALSE),0)</f>
        <v>20.6</v>
      </c>
      <c r="N354" s="17">
        <f ca="1">_xlfn.IFNA(VLOOKUP($A354,INDIRECT("'W"&amp;N$1&amp;"'!$A$3:$T$1000"),3,FALSE),0)</f>
        <v>9.3000000000000007</v>
      </c>
      <c r="O354" s="17">
        <f ca="1">_xlfn.IFNA(VLOOKUP($A354,INDIRECT("'W"&amp;O$1&amp;"'!$A$3:$T$1000"),3,FALSE),0)</f>
        <v>7.1</v>
      </c>
      <c r="P354" s="17">
        <f ca="1">_xlfn.IFNA(VLOOKUP($A354,INDIRECT("'W"&amp;P$1&amp;"'!$A$3:$T$1000"),3,FALSE),0)</f>
        <v>10.5</v>
      </c>
      <c r="Q354" s="17">
        <f ca="1">_xlfn.IFNA(VLOOKUP($A354,INDIRECT("'W"&amp;Q$1&amp;"'!$A$3:$T$1000"),3,FALSE),0)</f>
        <v>11.2</v>
      </c>
      <c r="R354" s="17">
        <f ca="1">_xlfn.IFNA(VLOOKUP($A354,INDIRECT("'W"&amp;R$1&amp;"'!$A$3:$T$1000"),3,FALSE),0)</f>
        <v>23.5</v>
      </c>
      <c r="S354" s="17">
        <f ca="1">_xlfn.IFNA(VLOOKUP($A354,INDIRECT("'W"&amp;S$1&amp;"'!$A$3:$T$1000"),3,FALSE),0)</f>
        <v>22</v>
      </c>
      <c r="T354" s="17">
        <f ca="1">_xlfn.IFNA(VLOOKUP($A354,INDIRECT("'W"&amp;T$1&amp;"'!$A$3:$T$1000"),3,FALSE),0)</f>
        <v>6.4</v>
      </c>
      <c r="U354" s="16">
        <f t="shared" ca="1" si="37"/>
        <v>5</v>
      </c>
      <c r="V354" s="16">
        <f t="shared" ca="1" si="30"/>
        <v>183.20000000000002</v>
      </c>
      <c r="W354" s="16"/>
    </row>
    <row r="355" spans="1:23" x14ac:dyDescent="0.2">
      <c r="A355" s="16" t="s">
        <v>1571</v>
      </c>
      <c r="B355" s="16" t="str">
        <f t="shared" ca="1" si="32"/>
        <v>WR</v>
      </c>
      <c r="C355" s="17">
        <f ca="1">_xlfn.IFNA(VLOOKUP($A355,INDIRECT("'W"&amp;C$1&amp;"'!$A$3:$T$1000"),3,FALSE),0)</f>
        <v>14.700000000000001</v>
      </c>
      <c r="D355" s="17">
        <f ca="1">_xlfn.IFNA(VLOOKUP($A355,INDIRECT("'W"&amp;D$1&amp;"'!$A$3:$T$1000"),3,FALSE),0)</f>
        <v>23.5</v>
      </c>
      <c r="E355" s="17">
        <f ca="1">_xlfn.IFNA(VLOOKUP($A355,INDIRECT("'W"&amp;E$1&amp;"'!$A$3:$T$1000"),3,FALSE),0)</f>
        <v>10.6</v>
      </c>
      <c r="F355" s="17">
        <f ca="1">_xlfn.IFNA(VLOOKUP($A355,INDIRECT("'W"&amp;F$1&amp;"'!$A$3:$T$1000"),3,FALSE),0)</f>
        <v>27.1</v>
      </c>
      <c r="G355" s="17">
        <f ca="1">_xlfn.IFNA(VLOOKUP($A355,INDIRECT("'W"&amp;G$1&amp;"'!$A$3:$T$1000"),3,FALSE),0)</f>
        <v>14.8</v>
      </c>
      <c r="H355" s="17">
        <f ca="1">_xlfn.IFNA(VLOOKUP($A355,INDIRECT("'W"&amp;H$1&amp;"'!$A$3:$T$1000"),3,FALSE),0)</f>
        <v>0</v>
      </c>
      <c r="I355" s="17">
        <f ca="1">_xlfn.IFNA(VLOOKUP($A355,INDIRECT("'W"&amp;I$1&amp;"'!$A$3:$T$1000"),3,FALSE),0)</f>
        <v>0</v>
      </c>
      <c r="J355" s="17">
        <f ca="1">_xlfn.IFNA(VLOOKUP($A355,INDIRECT("'W"&amp;J$1&amp;"'!$A$3:$T$1000"),3,FALSE),0)</f>
        <v>0</v>
      </c>
      <c r="K355" s="17">
        <f ca="1">_xlfn.IFNA(VLOOKUP($A355,INDIRECT("'W"&amp;K$1&amp;"'!$A$3:$T$1000"),3,FALSE),0)</f>
        <v>0</v>
      </c>
      <c r="L355" s="17">
        <f ca="1">_xlfn.IFNA(VLOOKUP($A355,INDIRECT("'W"&amp;L$1&amp;"'!$A$3:$T$1000"),3,FALSE),0)</f>
        <v>0</v>
      </c>
      <c r="M355" s="17">
        <f ca="1">_xlfn.IFNA(VLOOKUP($A355,INDIRECT("'W"&amp;M$1&amp;"'!$A$3:$T$1000"),3,FALSE),0)</f>
        <v>7.4</v>
      </c>
      <c r="N355" s="17">
        <f ca="1">_xlfn.IFNA(VLOOKUP($A355,INDIRECT("'W"&amp;N$1&amp;"'!$A$3:$T$1000"),3,FALSE),0)</f>
        <v>17.700000000000003</v>
      </c>
      <c r="O355" s="17">
        <f ca="1">_xlfn.IFNA(VLOOKUP($A355,INDIRECT("'W"&amp;O$1&amp;"'!$A$3:$T$1000"),3,FALSE),0)</f>
        <v>15.9</v>
      </c>
      <c r="P355" s="17">
        <f ca="1">_xlfn.IFNA(VLOOKUP($A355,INDIRECT("'W"&amp;P$1&amp;"'!$A$3:$T$1000"),3,FALSE),0)</f>
        <v>0</v>
      </c>
      <c r="Q355" s="17">
        <f ca="1">_xlfn.IFNA(VLOOKUP($A355,INDIRECT("'W"&amp;Q$1&amp;"'!$A$3:$T$1000"),3,FALSE),0)</f>
        <v>15.7</v>
      </c>
      <c r="R355" s="17">
        <f ca="1">_xlfn.IFNA(VLOOKUP($A355,INDIRECT("'W"&amp;R$1&amp;"'!$A$3:$T$1000"),3,FALSE),0)</f>
        <v>9.5</v>
      </c>
      <c r="S355" s="17">
        <f ca="1">_xlfn.IFNA(VLOOKUP($A355,INDIRECT("'W"&amp;S$1&amp;"'!$A$3:$T$1000"),3,FALSE),0)</f>
        <v>7.4</v>
      </c>
      <c r="T355" s="17">
        <f ca="1">_xlfn.IFNA(VLOOKUP($A355,INDIRECT("'W"&amp;T$1&amp;"'!$A$3:$T$1000"),3,FALSE),0)</f>
        <v>12.3</v>
      </c>
      <c r="U355" s="16">
        <f t="shared" ca="1" si="37"/>
        <v>5</v>
      </c>
      <c r="V355" s="16">
        <f t="shared" ca="1" si="30"/>
        <v>176.60000000000002</v>
      </c>
      <c r="W355" s="16"/>
    </row>
    <row r="356" spans="1:23" x14ac:dyDescent="0.2">
      <c r="A356" s="16" t="s">
        <v>1572</v>
      </c>
      <c r="B356" s="16" t="str">
        <f t="shared" ca="1" si="32"/>
        <v>WR</v>
      </c>
      <c r="C356" s="17">
        <f ca="1">_xlfn.IFNA(VLOOKUP($A356,INDIRECT("'W"&amp;C$1&amp;"'!$A$3:$T$1000"),3,FALSE),0)</f>
        <v>2</v>
      </c>
      <c r="D356" s="17">
        <f ca="1">_xlfn.IFNA(VLOOKUP($A356,INDIRECT("'W"&amp;D$1&amp;"'!$A$3:$T$1000"),3,FALSE),0)</f>
        <v>16.3</v>
      </c>
      <c r="E356" s="17">
        <f ca="1">_xlfn.IFNA(VLOOKUP($A356,INDIRECT("'W"&amp;E$1&amp;"'!$A$3:$T$1000"),3,FALSE),0)</f>
        <v>10.600000000000001</v>
      </c>
      <c r="F356" s="17">
        <f ca="1">_xlfn.IFNA(VLOOKUP($A356,INDIRECT("'W"&amp;F$1&amp;"'!$A$3:$T$1000"),3,FALSE),0)</f>
        <v>7.1000000000000005</v>
      </c>
      <c r="G356" s="17">
        <f ca="1">_xlfn.IFNA(VLOOKUP($A356,INDIRECT("'W"&amp;G$1&amp;"'!$A$3:$T$1000"),3,FALSE),0)</f>
        <v>27</v>
      </c>
      <c r="H356" s="17">
        <f ca="1">_xlfn.IFNA(VLOOKUP($A356,INDIRECT("'W"&amp;H$1&amp;"'!$A$3:$T$1000"),3,FALSE),0)</f>
        <v>5.3000000000000007</v>
      </c>
      <c r="I356" s="17">
        <f ca="1">_xlfn.IFNA(VLOOKUP($A356,INDIRECT("'W"&amp;I$1&amp;"'!$A$3:$T$1000"),3,FALSE),0)</f>
        <v>7.1000000000000005</v>
      </c>
      <c r="J356" s="17">
        <f ca="1">_xlfn.IFNA(VLOOKUP($A356,INDIRECT("'W"&amp;J$1&amp;"'!$A$3:$T$1000"),3,FALSE),0)</f>
        <v>16.600000000000001</v>
      </c>
      <c r="K356" s="17">
        <f ca="1">_xlfn.IFNA(VLOOKUP($A356,INDIRECT("'W"&amp;K$1&amp;"'!$A$3:$T$1000"),3,FALSE),0)</f>
        <v>17.3</v>
      </c>
      <c r="L356" s="17">
        <f ca="1">_xlfn.IFNA(VLOOKUP($A356,INDIRECT("'W"&amp;L$1&amp;"'!$A$3:$T$1000"),3,FALSE),0)</f>
        <v>12.100000000000001</v>
      </c>
      <c r="M356" s="17">
        <f ca="1">_xlfn.IFNA(VLOOKUP($A356,INDIRECT("'W"&amp;M$1&amp;"'!$A$3:$T$1000"),3,FALSE),0)</f>
        <v>3.7</v>
      </c>
      <c r="N356" s="17">
        <f ca="1">_xlfn.IFNA(VLOOKUP($A356,INDIRECT("'W"&amp;N$1&amp;"'!$A$3:$T$1000"),3,FALSE),0)</f>
        <v>0</v>
      </c>
      <c r="O356" s="17">
        <f ca="1">_xlfn.IFNA(VLOOKUP($A356,INDIRECT("'W"&amp;O$1&amp;"'!$A$3:$T$1000"),3,FALSE),0)</f>
        <v>3.5</v>
      </c>
      <c r="P356" s="17">
        <f ca="1">_xlfn.IFNA(VLOOKUP($A356,INDIRECT("'W"&amp;P$1&amp;"'!$A$3:$T$1000"),3,FALSE),0)</f>
        <v>17.200000000000003</v>
      </c>
      <c r="Q356" s="17">
        <f ca="1">_xlfn.IFNA(VLOOKUP($A356,INDIRECT("'W"&amp;Q$1&amp;"'!$A$3:$T$1000"),3,FALSE),0)</f>
        <v>0</v>
      </c>
      <c r="R356" s="17">
        <f ca="1">_xlfn.IFNA(VLOOKUP($A356,INDIRECT("'W"&amp;R$1&amp;"'!$A$3:$T$1000"),3,FALSE),0)</f>
        <v>10.700000000000001</v>
      </c>
      <c r="S356" s="17">
        <f ca="1">_xlfn.IFNA(VLOOKUP($A356,INDIRECT("'W"&amp;S$1&amp;"'!$A$3:$T$1000"),3,FALSE),0)</f>
        <v>4.7</v>
      </c>
      <c r="T356" s="17">
        <f ca="1">_xlfn.IFNA(VLOOKUP($A356,INDIRECT("'W"&amp;T$1&amp;"'!$A$3:$T$1000"),3,FALSE),0)</f>
        <v>0</v>
      </c>
      <c r="U356" s="16">
        <f t="shared" ca="1" si="37"/>
        <v>5</v>
      </c>
      <c r="V356" s="16">
        <f t="shared" ca="1" si="30"/>
        <v>161.19999999999999</v>
      </c>
      <c r="W356" s="16"/>
    </row>
    <row r="357" spans="1:23" x14ac:dyDescent="0.2">
      <c r="A357" s="16" t="s">
        <v>1573</v>
      </c>
      <c r="B357" s="16" t="str">
        <f t="shared" ca="1" si="32"/>
        <v>WR</v>
      </c>
      <c r="C357" s="17">
        <f ca="1">_xlfn.IFNA(VLOOKUP($A357,INDIRECT("'W"&amp;C$1&amp;"'!$A$3:$T$1000"),3,FALSE),0)</f>
        <v>4.9000000000000004</v>
      </c>
      <c r="D357" s="17">
        <f ca="1">_xlfn.IFNA(VLOOKUP($A357,INDIRECT("'W"&amp;D$1&amp;"'!$A$3:$T$1000"),3,FALSE),0)</f>
        <v>0</v>
      </c>
      <c r="E357" s="17">
        <f ca="1">_xlfn.IFNA(VLOOKUP($A357,INDIRECT("'W"&amp;E$1&amp;"'!$A$3:$T$1000"),3,FALSE),0)</f>
        <v>0</v>
      </c>
      <c r="F357" s="17">
        <f ca="1">_xlfn.IFNA(VLOOKUP($A357,INDIRECT("'W"&amp;F$1&amp;"'!$A$3:$T$1000"),3,FALSE),0)</f>
        <v>3.4000000000000004</v>
      </c>
      <c r="G357" s="17">
        <f ca="1">_xlfn.IFNA(VLOOKUP($A357,INDIRECT("'W"&amp;G$1&amp;"'!$A$3:$T$1000"),3,FALSE),0)</f>
        <v>4.8000000000000007</v>
      </c>
      <c r="H357" s="17">
        <f ca="1">_xlfn.IFNA(VLOOKUP($A357,INDIRECT("'W"&amp;H$1&amp;"'!$A$3:$T$1000"),3,FALSE),0)</f>
        <v>18.600000000000001</v>
      </c>
      <c r="I357" s="17">
        <f ca="1">_xlfn.IFNA(VLOOKUP($A357,INDIRECT("'W"&amp;I$1&amp;"'!$A$3:$T$1000"),3,FALSE),0)</f>
        <v>0</v>
      </c>
      <c r="J357" s="17">
        <f ca="1">_xlfn.IFNA(VLOOKUP($A357,INDIRECT("'W"&amp;J$1&amp;"'!$A$3:$T$1000"),3,FALSE),0)</f>
        <v>4.9000000000000004</v>
      </c>
      <c r="K357" s="17">
        <f ca="1">_xlfn.IFNA(VLOOKUP($A357,INDIRECT("'W"&amp;K$1&amp;"'!$A$3:$T$1000"),3,FALSE),0)</f>
        <v>5.6</v>
      </c>
      <c r="L357" s="17">
        <f ca="1">_xlfn.IFNA(VLOOKUP($A357,INDIRECT("'W"&amp;L$1&amp;"'!$A$3:$T$1000"),3,FALSE),0)</f>
        <v>6.9</v>
      </c>
      <c r="M357" s="17">
        <f ca="1">_xlfn.IFNA(VLOOKUP($A357,INDIRECT("'W"&amp;M$1&amp;"'!$A$3:$T$1000"),3,FALSE),0)</f>
        <v>6.1000000000000005</v>
      </c>
      <c r="N357" s="17">
        <f ca="1">_xlfn.IFNA(VLOOKUP($A357,INDIRECT("'W"&amp;N$1&amp;"'!$A$3:$T$1000"),3,FALSE),0)</f>
        <v>19.100000000000001</v>
      </c>
      <c r="O357" s="17">
        <f ca="1">_xlfn.IFNA(VLOOKUP($A357,INDIRECT("'W"&amp;O$1&amp;"'!$A$3:$T$1000"),3,FALSE),0)</f>
        <v>21.8</v>
      </c>
      <c r="P357" s="17">
        <f ca="1">_xlfn.IFNA(VLOOKUP($A357,INDIRECT("'W"&amp;P$1&amp;"'!$A$3:$T$1000"),3,FALSE),0)</f>
        <v>4.5</v>
      </c>
      <c r="Q357" s="17">
        <f ca="1">_xlfn.IFNA(VLOOKUP($A357,INDIRECT("'W"&amp;Q$1&amp;"'!$A$3:$T$1000"),3,FALSE),0)</f>
        <v>17.200000000000003</v>
      </c>
      <c r="R357" s="17">
        <f ca="1">_xlfn.IFNA(VLOOKUP($A357,INDIRECT("'W"&amp;R$1&amp;"'!$A$3:$T$1000"),3,FALSE),0)</f>
        <v>24.6</v>
      </c>
      <c r="S357" s="17">
        <f ca="1">_xlfn.IFNA(VLOOKUP($A357,INDIRECT("'W"&amp;S$1&amp;"'!$A$3:$T$1000"),3,FALSE),0)</f>
        <v>5</v>
      </c>
      <c r="T357" s="17">
        <f ca="1">_xlfn.IFNA(VLOOKUP($A357,INDIRECT("'W"&amp;T$1&amp;"'!$A$3:$T$1000"),3,FALSE),0)</f>
        <v>2</v>
      </c>
      <c r="U357" s="16">
        <f ca="1">COUNTIF(C357:T357,"&gt; 9")</f>
        <v>5</v>
      </c>
      <c r="V357" s="16">
        <f t="shared" ca="1" si="30"/>
        <v>149.4</v>
      </c>
      <c r="W357" s="16"/>
    </row>
    <row r="358" spans="1:23" x14ac:dyDescent="0.2">
      <c r="A358" s="16" t="s">
        <v>1574</v>
      </c>
      <c r="B358" s="16" t="str">
        <f t="shared" ca="1" si="32"/>
        <v>WR</v>
      </c>
      <c r="C358" s="17">
        <f ca="1">_xlfn.IFNA(VLOOKUP($A358,INDIRECT("'W"&amp;C$1&amp;"'!$A$3:$T$1000"),3,FALSE),0)</f>
        <v>25</v>
      </c>
      <c r="D358" s="17">
        <f ca="1">_xlfn.IFNA(VLOOKUP($A358,INDIRECT("'W"&amp;D$1&amp;"'!$A$3:$T$1000"),3,FALSE),0)</f>
        <v>5.7</v>
      </c>
      <c r="E358" s="17">
        <f ca="1">_xlfn.IFNA(VLOOKUP($A358,INDIRECT("'W"&amp;E$1&amp;"'!$A$3:$T$1000"),3,FALSE),0)</f>
        <v>0</v>
      </c>
      <c r="F358" s="17">
        <f ca="1">_xlfn.IFNA(VLOOKUP($A358,INDIRECT("'W"&amp;F$1&amp;"'!$A$3:$T$1000"),3,FALSE),0)</f>
        <v>0</v>
      </c>
      <c r="G358" s="17">
        <f ca="1">_xlfn.IFNA(VLOOKUP($A358,INDIRECT("'W"&amp;G$1&amp;"'!$A$3:$T$1000"),3,FALSE),0)</f>
        <v>0</v>
      </c>
      <c r="H358" s="17">
        <f ca="1">_xlfn.IFNA(VLOOKUP($A358,INDIRECT("'W"&amp;H$1&amp;"'!$A$3:$T$1000"),3,FALSE),0)</f>
        <v>0</v>
      </c>
      <c r="I358" s="17">
        <f ca="1">_xlfn.IFNA(VLOOKUP($A358,INDIRECT("'W"&amp;I$1&amp;"'!$A$3:$T$1000"),3,FALSE),0)</f>
        <v>0</v>
      </c>
      <c r="J358" s="17">
        <f ca="1">_xlfn.IFNA(VLOOKUP($A358,INDIRECT("'W"&amp;J$1&amp;"'!$A$3:$T$1000"),3,FALSE),0)</f>
        <v>13.600000000000001</v>
      </c>
      <c r="K358" s="17">
        <f ca="1">_xlfn.IFNA(VLOOKUP($A358,INDIRECT("'W"&amp;K$1&amp;"'!$A$3:$T$1000"),3,FALSE),0)</f>
        <v>15.9</v>
      </c>
      <c r="L358" s="17">
        <f ca="1">_xlfn.IFNA(VLOOKUP($A358,INDIRECT("'W"&amp;L$1&amp;"'!$A$3:$T$1000"),3,FALSE),0)</f>
        <v>11.5</v>
      </c>
      <c r="M358" s="17">
        <f ca="1">_xlfn.IFNA(VLOOKUP($A358,INDIRECT("'W"&amp;M$1&amp;"'!$A$3:$T$1000"),3,FALSE),0)</f>
        <v>25.6</v>
      </c>
      <c r="N358" s="17">
        <f ca="1">_xlfn.IFNA(VLOOKUP($A358,INDIRECT("'W"&amp;N$1&amp;"'!$A$3:$T$1000"),3,FALSE),0)</f>
        <v>16</v>
      </c>
      <c r="O358" s="17">
        <f ca="1">_xlfn.IFNA(VLOOKUP($A358,INDIRECT("'W"&amp;O$1&amp;"'!$A$3:$T$1000"),3,FALSE),0)</f>
        <v>3.2</v>
      </c>
      <c r="P358" s="17">
        <f ca="1">_xlfn.IFNA(VLOOKUP($A358,INDIRECT("'W"&amp;P$1&amp;"'!$A$3:$T$1000"),3,FALSE),0)</f>
        <v>17.700000000000003</v>
      </c>
      <c r="Q358" s="17">
        <f ca="1">_xlfn.IFNA(VLOOKUP($A358,INDIRECT("'W"&amp;Q$1&amp;"'!$A$3:$T$1000"),3,FALSE),0)</f>
        <v>0</v>
      </c>
      <c r="R358" s="17">
        <f ca="1">_xlfn.IFNA(VLOOKUP($A358,INDIRECT("'W"&amp;R$1&amp;"'!$A$3:$T$1000"),3,FALSE),0)</f>
        <v>3.9000000000000004</v>
      </c>
      <c r="S358" s="17">
        <f ca="1">_xlfn.IFNA(VLOOKUP($A358,INDIRECT("'W"&amp;S$1&amp;"'!$A$3:$T$1000"),3,FALSE),0)</f>
        <v>3.4000000000000004</v>
      </c>
      <c r="T358" s="17">
        <f ca="1">_xlfn.IFNA(VLOOKUP($A358,INDIRECT("'W"&amp;T$1&amp;"'!$A$3:$T$1000"),3,FALSE),0)</f>
        <v>0</v>
      </c>
      <c r="U358" s="16">
        <f t="shared" ref="U358:U401" ca="1" si="38">COUNTIF(C358:T358,"&gt; 15")</f>
        <v>5</v>
      </c>
      <c r="V358" s="16">
        <f t="shared" ca="1" si="30"/>
        <v>141.5</v>
      </c>
      <c r="W358" s="16"/>
    </row>
    <row r="359" spans="1:23" x14ac:dyDescent="0.2">
      <c r="A359" s="16" t="s">
        <v>1575</v>
      </c>
      <c r="B359" s="16" t="str">
        <f t="shared" ca="1" si="32"/>
        <v>WR</v>
      </c>
      <c r="C359" s="17">
        <f ca="1">_xlfn.IFNA(VLOOKUP($A359,INDIRECT("'W"&amp;C$1&amp;"'!$A$3:$T$1000"),3,FALSE),0)</f>
        <v>5.8000000000000007</v>
      </c>
      <c r="D359" s="17">
        <f ca="1">_xlfn.IFNA(VLOOKUP($A359,INDIRECT("'W"&amp;D$1&amp;"'!$A$3:$T$1000"),3,FALSE),0)</f>
        <v>3.1</v>
      </c>
      <c r="E359" s="17">
        <f ca="1">_xlfn.IFNA(VLOOKUP($A359,INDIRECT("'W"&amp;E$1&amp;"'!$A$3:$T$1000"),3,FALSE),0)</f>
        <v>10.3</v>
      </c>
      <c r="F359" s="17">
        <f ca="1">_xlfn.IFNA(VLOOKUP($A359,INDIRECT("'W"&amp;F$1&amp;"'!$A$3:$T$1000"),3,FALSE),0)</f>
        <v>13.5</v>
      </c>
      <c r="G359" s="17">
        <f ca="1">_xlfn.IFNA(VLOOKUP($A359,INDIRECT("'W"&amp;G$1&amp;"'!$A$3:$T$1000"),3,FALSE),0)</f>
        <v>4.2</v>
      </c>
      <c r="H359" s="17">
        <f ca="1">_xlfn.IFNA(VLOOKUP($A359,INDIRECT("'W"&amp;H$1&amp;"'!$A$3:$T$1000"),3,FALSE),0)</f>
        <v>13.3</v>
      </c>
      <c r="I359" s="17">
        <f ca="1">_xlfn.IFNA(VLOOKUP($A359,INDIRECT("'W"&amp;I$1&amp;"'!$A$3:$T$1000"),3,FALSE),0)</f>
        <v>0</v>
      </c>
      <c r="J359" s="17">
        <f ca="1">_xlfn.IFNA(VLOOKUP($A359,INDIRECT("'W"&amp;J$1&amp;"'!$A$3:$T$1000"),3,FALSE),0)</f>
        <v>13.120000000000001</v>
      </c>
      <c r="K359" s="17">
        <f ca="1">_xlfn.IFNA(VLOOKUP($A359,INDIRECT("'W"&amp;K$1&amp;"'!$A$3:$T$1000"),3,FALSE),0)</f>
        <v>19.78</v>
      </c>
      <c r="L359" s="17">
        <f ca="1">_xlfn.IFNA(VLOOKUP($A359,INDIRECT("'W"&amp;L$1&amp;"'!$A$3:$T$1000"),3,FALSE),0)</f>
        <v>16</v>
      </c>
      <c r="M359" s="17">
        <f ca="1">_xlfn.IFNA(VLOOKUP($A359,INDIRECT("'W"&amp;M$1&amp;"'!$A$3:$T$1000"),3,FALSE),0)</f>
        <v>11.3</v>
      </c>
      <c r="N359" s="17">
        <f ca="1">_xlfn.IFNA(VLOOKUP($A359,INDIRECT("'W"&amp;N$1&amp;"'!$A$3:$T$1000"),3,FALSE),0)</f>
        <v>25.700000000000003</v>
      </c>
      <c r="O359" s="17">
        <f ca="1">_xlfn.IFNA(VLOOKUP($A359,INDIRECT("'W"&amp;O$1&amp;"'!$A$3:$T$1000"),3,FALSE),0)</f>
        <v>13.200000000000001</v>
      </c>
      <c r="P359" s="17">
        <f ca="1">_xlfn.IFNA(VLOOKUP($A359,INDIRECT("'W"&amp;P$1&amp;"'!$A$3:$T$1000"),3,FALSE),0)</f>
        <v>0</v>
      </c>
      <c r="Q359" s="17">
        <f ca="1">_xlfn.IFNA(VLOOKUP($A359,INDIRECT("'W"&amp;Q$1&amp;"'!$A$3:$T$1000"),3,FALSE),0)</f>
        <v>10.7</v>
      </c>
      <c r="R359" s="17">
        <f ca="1">_xlfn.IFNA(VLOOKUP($A359,INDIRECT("'W"&amp;R$1&amp;"'!$A$3:$T$1000"),3,FALSE),0)</f>
        <v>7.5</v>
      </c>
      <c r="S359" s="17">
        <f ca="1">_xlfn.IFNA(VLOOKUP($A359,INDIRECT("'W"&amp;S$1&amp;"'!$A$3:$T$1000"),3,FALSE),0)</f>
        <v>14</v>
      </c>
      <c r="T359" s="17">
        <f ca="1">_xlfn.IFNA(VLOOKUP($A359,INDIRECT("'W"&amp;T$1&amp;"'!$A$3:$T$1000"),3,FALSE),0)</f>
        <v>18.3</v>
      </c>
      <c r="U359" s="16">
        <f t="shared" ca="1" si="38"/>
        <v>4</v>
      </c>
      <c r="V359" s="16">
        <f t="shared" ca="1" si="30"/>
        <v>199.8</v>
      </c>
      <c r="W359" s="16"/>
    </row>
    <row r="360" spans="1:23" x14ac:dyDescent="0.2">
      <c r="A360" s="16" t="s">
        <v>1576</v>
      </c>
      <c r="B360" s="16" t="str">
        <f t="shared" ca="1" si="32"/>
        <v>WR</v>
      </c>
      <c r="C360" s="17">
        <f ca="1">_xlfn.IFNA(VLOOKUP($A360,INDIRECT("'W"&amp;C$1&amp;"'!$A$3:$T$1000"),3,FALSE),0)</f>
        <v>10</v>
      </c>
      <c r="D360" s="17">
        <f ca="1">_xlfn.IFNA(VLOOKUP($A360,INDIRECT("'W"&amp;D$1&amp;"'!$A$3:$T$1000"),3,FALSE),0)</f>
        <v>9.8000000000000007</v>
      </c>
      <c r="E360" s="17">
        <f ca="1">_xlfn.IFNA(VLOOKUP($A360,INDIRECT("'W"&amp;E$1&amp;"'!$A$3:$T$1000"),3,FALSE),0)</f>
        <v>6.7</v>
      </c>
      <c r="F360" s="17">
        <f ca="1">_xlfn.IFNA(VLOOKUP($A360,INDIRECT("'W"&amp;F$1&amp;"'!$A$3:$T$1000"),3,FALSE),0)</f>
        <v>10.199999999999999</v>
      </c>
      <c r="G360" s="17">
        <f ca="1">_xlfn.IFNA(VLOOKUP($A360,INDIRECT("'W"&amp;G$1&amp;"'!$A$3:$T$1000"),3,FALSE),0)</f>
        <v>2.1</v>
      </c>
      <c r="H360" s="17">
        <f ca="1">_xlfn.IFNA(VLOOKUP($A360,INDIRECT("'W"&amp;H$1&amp;"'!$A$3:$T$1000"),3,FALSE),0)</f>
        <v>4</v>
      </c>
      <c r="I360" s="17">
        <f ca="1">_xlfn.IFNA(VLOOKUP($A360,INDIRECT("'W"&amp;I$1&amp;"'!$A$3:$T$1000"),3,FALSE),0)</f>
        <v>2.2999999999999998</v>
      </c>
      <c r="J360" s="17">
        <f ca="1">_xlfn.IFNA(VLOOKUP($A360,INDIRECT("'W"&amp;J$1&amp;"'!$A$3:$T$1000"),3,FALSE),0)</f>
        <v>10.4</v>
      </c>
      <c r="K360" s="17">
        <f ca="1">_xlfn.IFNA(VLOOKUP($A360,INDIRECT("'W"&amp;K$1&amp;"'!$A$3:$T$1000"),3,FALSE),0)</f>
        <v>10.8</v>
      </c>
      <c r="L360" s="17">
        <f ca="1">_xlfn.IFNA(VLOOKUP($A360,INDIRECT("'W"&amp;L$1&amp;"'!$A$3:$T$1000"),3,FALSE),0)</f>
        <v>0</v>
      </c>
      <c r="M360" s="17">
        <f ca="1">_xlfn.IFNA(VLOOKUP($A360,INDIRECT("'W"&amp;M$1&amp;"'!$A$3:$T$1000"),3,FALSE),0)</f>
        <v>23.200000000000003</v>
      </c>
      <c r="N360" s="17">
        <f ca="1">_xlfn.IFNA(VLOOKUP($A360,INDIRECT("'W"&amp;N$1&amp;"'!$A$3:$T$1000"),3,FALSE),0)</f>
        <v>11.5</v>
      </c>
      <c r="O360" s="17">
        <f ca="1">_xlfn.IFNA(VLOOKUP($A360,INDIRECT("'W"&amp;O$1&amp;"'!$A$3:$T$1000"),3,FALSE),0)</f>
        <v>36</v>
      </c>
      <c r="P360" s="17">
        <f ca="1">_xlfn.IFNA(VLOOKUP($A360,INDIRECT("'W"&amp;P$1&amp;"'!$A$3:$T$1000"),3,FALSE),0)</f>
        <v>14.9</v>
      </c>
      <c r="Q360" s="17">
        <f ca="1">_xlfn.IFNA(VLOOKUP($A360,INDIRECT("'W"&amp;Q$1&amp;"'!$A$3:$T$1000"),3,FALSE),0)</f>
        <v>16.3</v>
      </c>
      <c r="R360" s="17">
        <f ca="1">_xlfn.IFNA(VLOOKUP($A360,INDIRECT("'W"&amp;R$1&amp;"'!$A$3:$T$1000"),3,FALSE),0)</f>
        <v>3</v>
      </c>
      <c r="S360" s="17">
        <f ca="1">_xlfn.IFNA(VLOOKUP($A360,INDIRECT("'W"&amp;S$1&amp;"'!$A$3:$T$1000"),3,FALSE),0)</f>
        <v>15.4</v>
      </c>
      <c r="T360" s="17">
        <f ca="1">_xlfn.IFNA(VLOOKUP($A360,INDIRECT("'W"&amp;T$1&amp;"'!$A$3:$T$1000"),3,FALSE),0)</f>
        <v>9.3000000000000007</v>
      </c>
      <c r="U360" s="16">
        <f t="shared" ca="1" si="38"/>
        <v>4</v>
      </c>
      <c r="V360" s="16">
        <f t="shared" ca="1" si="30"/>
        <v>195.90000000000003</v>
      </c>
      <c r="W360" s="16"/>
    </row>
    <row r="361" spans="1:23" x14ac:dyDescent="0.2">
      <c r="A361" s="16" t="s">
        <v>1577</v>
      </c>
      <c r="B361" s="16" t="str">
        <f t="shared" ca="1" si="32"/>
        <v>WR</v>
      </c>
      <c r="C361" s="17">
        <f ca="1">_xlfn.IFNA(VLOOKUP($A361,INDIRECT("'W"&amp;C$1&amp;"'!$A$3:$T$1000"),3,FALSE),0)</f>
        <v>5</v>
      </c>
      <c r="D361" s="17">
        <f ca="1">_xlfn.IFNA(VLOOKUP($A361,INDIRECT("'W"&amp;D$1&amp;"'!$A$3:$T$1000"),3,FALSE),0)</f>
        <v>0</v>
      </c>
      <c r="E361" s="17">
        <f ca="1">_xlfn.IFNA(VLOOKUP($A361,INDIRECT("'W"&amp;E$1&amp;"'!$A$3:$T$1000"),3,FALSE),0)</f>
        <v>0</v>
      </c>
      <c r="F361" s="17">
        <f ca="1">_xlfn.IFNA(VLOOKUP($A361,INDIRECT("'W"&amp;F$1&amp;"'!$A$3:$T$1000"),3,FALSE),0)</f>
        <v>21.4</v>
      </c>
      <c r="G361" s="17">
        <f ca="1">_xlfn.IFNA(VLOOKUP($A361,INDIRECT("'W"&amp;G$1&amp;"'!$A$3:$T$1000"),3,FALSE),0)</f>
        <v>5.0999999999999996</v>
      </c>
      <c r="H361" s="17">
        <f ca="1">_xlfn.IFNA(VLOOKUP($A361,INDIRECT("'W"&amp;H$1&amp;"'!$A$3:$T$1000"),3,FALSE),0)</f>
        <v>0</v>
      </c>
      <c r="I361" s="17">
        <f ca="1">_xlfn.IFNA(VLOOKUP($A361,INDIRECT("'W"&amp;I$1&amp;"'!$A$3:$T$1000"),3,FALSE),0)</f>
        <v>8.1000000000000014</v>
      </c>
      <c r="J361" s="17">
        <f ca="1">_xlfn.IFNA(VLOOKUP($A361,INDIRECT("'W"&amp;J$1&amp;"'!$A$3:$T$1000"),3,FALSE),0)</f>
        <v>3.2</v>
      </c>
      <c r="K361" s="17">
        <f ca="1">_xlfn.IFNA(VLOOKUP($A361,INDIRECT("'W"&amp;K$1&amp;"'!$A$3:$T$1000"),3,FALSE),0)</f>
        <v>13.6</v>
      </c>
      <c r="L361" s="17">
        <f ca="1">_xlfn.IFNA(VLOOKUP($A361,INDIRECT("'W"&amp;L$1&amp;"'!$A$3:$T$1000"),3,FALSE),0)</f>
        <v>3.9</v>
      </c>
      <c r="M361" s="17">
        <f ca="1">_xlfn.IFNA(VLOOKUP($A361,INDIRECT("'W"&amp;M$1&amp;"'!$A$3:$T$1000"),3,FALSE),0)</f>
        <v>13.600000000000001</v>
      </c>
      <c r="N361" s="17">
        <f ca="1">_xlfn.IFNA(VLOOKUP($A361,INDIRECT("'W"&amp;N$1&amp;"'!$A$3:$T$1000"),3,FALSE),0)</f>
        <v>26.2</v>
      </c>
      <c r="O361" s="17">
        <f ca="1">_xlfn.IFNA(VLOOKUP($A361,INDIRECT("'W"&amp;O$1&amp;"'!$A$3:$T$1000"),3,FALSE),0)</f>
        <v>7.4</v>
      </c>
      <c r="P361" s="17">
        <f ca="1">_xlfn.IFNA(VLOOKUP($A361,INDIRECT("'W"&amp;P$1&amp;"'!$A$3:$T$1000"),3,FALSE),0)</f>
        <v>35.299999999999997</v>
      </c>
      <c r="Q361" s="17">
        <f ca="1">_xlfn.IFNA(VLOOKUP($A361,INDIRECT("'W"&amp;Q$1&amp;"'!$A$3:$T$1000"),3,FALSE),0)</f>
        <v>9.8000000000000007</v>
      </c>
      <c r="R361" s="17">
        <f ca="1">_xlfn.IFNA(VLOOKUP($A361,INDIRECT("'W"&amp;R$1&amp;"'!$A$3:$T$1000"),3,FALSE),0)</f>
        <v>12</v>
      </c>
      <c r="S361" s="17">
        <f ca="1">_xlfn.IFNA(VLOOKUP($A361,INDIRECT("'W"&amp;S$1&amp;"'!$A$3:$T$1000"),3,FALSE),0)</f>
        <v>15.9</v>
      </c>
      <c r="T361" s="17">
        <f ca="1">_xlfn.IFNA(VLOOKUP($A361,INDIRECT("'W"&amp;T$1&amp;"'!$A$3:$T$1000"),3,FALSE),0)</f>
        <v>0.5</v>
      </c>
      <c r="U361" s="16">
        <f t="shared" ca="1" si="38"/>
        <v>4</v>
      </c>
      <c r="V361" s="16">
        <f t="shared" ca="1" si="30"/>
        <v>181.00000000000003</v>
      </c>
      <c r="W361" s="16"/>
    </row>
    <row r="362" spans="1:23" x14ac:dyDescent="0.2">
      <c r="A362" s="16" t="s">
        <v>1578</v>
      </c>
      <c r="B362" s="16" t="str">
        <f t="shared" ca="1" si="32"/>
        <v>WR</v>
      </c>
      <c r="C362" s="17">
        <f ca="1">_xlfn.IFNA(VLOOKUP($A362,INDIRECT("'W"&amp;C$1&amp;"'!$A$3:$T$1000"),3,FALSE),0)</f>
        <v>22.5</v>
      </c>
      <c r="D362" s="17">
        <f ca="1">_xlfn.IFNA(VLOOKUP($A362,INDIRECT("'W"&amp;D$1&amp;"'!$A$3:$T$1000"),3,FALSE),0)</f>
        <v>5.1000000000000005</v>
      </c>
      <c r="E362" s="17">
        <f ca="1">_xlfn.IFNA(VLOOKUP($A362,INDIRECT("'W"&amp;E$1&amp;"'!$A$3:$T$1000"),3,FALSE),0)</f>
        <v>5.5</v>
      </c>
      <c r="F362" s="17">
        <f ca="1">_xlfn.IFNA(VLOOKUP($A362,INDIRECT("'W"&amp;F$1&amp;"'!$A$3:$T$1000"),3,FALSE),0)</f>
        <v>6.2000000000000011</v>
      </c>
      <c r="G362" s="17">
        <f ca="1">_xlfn.IFNA(VLOOKUP($A362,INDIRECT("'W"&amp;G$1&amp;"'!$A$3:$T$1000"),3,FALSE),0)</f>
        <v>9.9</v>
      </c>
      <c r="H362" s="17">
        <f ca="1">_xlfn.IFNA(VLOOKUP($A362,INDIRECT("'W"&amp;H$1&amp;"'!$A$3:$T$1000"),3,FALSE),0)</f>
        <v>0</v>
      </c>
      <c r="I362" s="17">
        <f ca="1">_xlfn.IFNA(VLOOKUP($A362,INDIRECT("'W"&amp;I$1&amp;"'!$A$3:$T$1000"),3,FALSE),0)</f>
        <v>1.8</v>
      </c>
      <c r="J362" s="17">
        <f ca="1">_xlfn.IFNA(VLOOKUP($A362,INDIRECT("'W"&amp;J$1&amp;"'!$A$3:$T$1000"),3,FALSE),0)</f>
        <v>10.199999999999999</v>
      </c>
      <c r="K362" s="17">
        <f ca="1">_xlfn.IFNA(VLOOKUP($A362,INDIRECT("'W"&amp;K$1&amp;"'!$A$3:$T$1000"),3,FALSE),0)</f>
        <v>10</v>
      </c>
      <c r="L362" s="17">
        <f ca="1">_xlfn.IFNA(VLOOKUP($A362,INDIRECT("'W"&amp;L$1&amp;"'!$A$3:$T$1000"),3,FALSE),0)</f>
        <v>10.199999999999999</v>
      </c>
      <c r="M362" s="17">
        <f ca="1">_xlfn.IFNA(VLOOKUP($A362,INDIRECT("'W"&amp;M$1&amp;"'!$A$3:$T$1000"),3,FALSE),0)</f>
        <v>15.600000000000001</v>
      </c>
      <c r="N362" s="17">
        <f ca="1">_xlfn.IFNA(VLOOKUP($A362,INDIRECT("'W"&amp;N$1&amp;"'!$A$3:$T$1000"),3,FALSE),0)</f>
        <v>7.3000000000000007</v>
      </c>
      <c r="O362" s="17">
        <f ca="1">_xlfn.IFNA(VLOOKUP($A362,INDIRECT("'W"&amp;O$1&amp;"'!$A$3:$T$1000"),3,FALSE),0)</f>
        <v>17.3</v>
      </c>
      <c r="P362" s="17">
        <f ca="1">_xlfn.IFNA(VLOOKUP($A362,INDIRECT("'W"&amp;P$1&amp;"'!$A$3:$T$1000"),3,FALSE),0)</f>
        <v>23.1</v>
      </c>
      <c r="Q362" s="17">
        <f ca="1">_xlfn.IFNA(VLOOKUP($A362,INDIRECT("'W"&amp;Q$1&amp;"'!$A$3:$T$1000"),3,FALSE),0)</f>
        <v>4.5999999999999996</v>
      </c>
      <c r="R362" s="17">
        <f ca="1">_xlfn.IFNA(VLOOKUP($A362,INDIRECT("'W"&amp;R$1&amp;"'!$A$3:$T$1000"),3,FALSE),0)</f>
        <v>10.4</v>
      </c>
      <c r="S362" s="17">
        <f ca="1">_xlfn.IFNA(VLOOKUP($A362,INDIRECT("'W"&amp;S$1&amp;"'!$A$3:$T$1000"),3,FALSE),0)</f>
        <v>15</v>
      </c>
      <c r="T362" s="17">
        <f ca="1">_xlfn.IFNA(VLOOKUP($A362,INDIRECT("'W"&amp;T$1&amp;"'!$A$3:$T$1000"),3,FALSE),0)</f>
        <v>3</v>
      </c>
      <c r="U362" s="16">
        <f t="shared" ca="1" si="38"/>
        <v>4</v>
      </c>
      <c r="V362" s="16">
        <f t="shared" ca="1" si="30"/>
        <v>177.7</v>
      </c>
      <c r="W362" s="16"/>
    </row>
    <row r="363" spans="1:23" x14ac:dyDescent="0.2">
      <c r="A363" s="16" t="s">
        <v>1579</v>
      </c>
      <c r="B363" s="16" t="str">
        <f t="shared" ca="1" si="32"/>
        <v>WR</v>
      </c>
      <c r="C363" s="17">
        <f ca="1">_xlfn.IFNA(VLOOKUP($A363,INDIRECT("'W"&amp;C$1&amp;"'!$A$3:$T$1000"),3,FALSE),0)</f>
        <v>8.1000000000000014</v>
      </c>
      <c r="D363" s="17">
        <f ca="1">_xlfn.IFNA(VLOOKUP($A363,INDIRECT("'W"&amp;D$1&amp;"'!$A$3:$T$1000"),3,FALSE),0)</f>
        <v>18.600000000000001</v>
      </c>
      <c r="E363" s="17">
        <f ca="1">_xlfn.IFNA(VLOOKUP($A363,INDIRECT("'W"&amp;E$1&amp;"'!$A$3:$T$1000"),3,FALSE),0)</f>
        <v>3.8</v>
      </c>
      <c r="F363" s="17">
        <f ca="1">_xlfn.IFNA(VLOOKUP($A363,INDIRECT("'W"&amp;F$1&amp;"'!$A$3:$T$1000"),3,FALSE),0)</f>
        <v>1.5</v>
      </c>
      <c r="G363" s="17">
        <f ca="1">_xlfn.IFNA(VLOOKUP($A363,INDIRECT("'W"&amp;G$1&amp;"'!$A$3:$T$1000"),3,FALSE),0)</f>
        <v>15.500000000000002</v>
      </c>
      <c r="H363" s="17">
        <f ca="1">_xlfn.IFNA(VLOOKUP($A363,INDIRECT("'W"&amp;H$1&amp;"'!$A$3:$T$1000"),3,FALSE),0)</f>
        <v>17.900000000000002</v>
      </c>
      <c r="I363" s="17">
        <f ca="1">_xlfn.IFNA(VLOOKUP($A363,INDIRECT("'W"&amp;I$1&amp;"'!$A$3:$T$1000"),3,FALSE),0)</f>
        <v>3.5000000000000004</v>
      </c>
      <c r="J363" s="17">
        <f ca="1">_xlfn.IFNA(VLOOKUP($A363,INDIRECT("'W"&amp;J$1&amp;"'!$A$3:$T$1000"),3,FALSE),0)</f>
        <v>15</v>
      </c>
      <c r="K363" s="17">
        <f ca="1">_xlfn.IFNA(VLOOKUP($A363,INDIRECT("'W"&amp;K$1&amp;"'!$A$3:$T$1000"),3,FALSE),0)</f>
        <v>27.200000000000003</v>
      </c>
      <c r="L363" s="17">
        <f ca="1">_xlfn.IFNA(VLOOKUP($A363,INDIRECT("'W"&amp;L$1&amp;"'!$A$3:$T$1000"),3,FALSE),0)</f>
        <v>5.4</v>
      </c>
      <c r="M363" s="17">
        <f ca="1">_xlfn.IFNA(VLOOKUP($A363,INDIRECT("'W"&amp;M$1&amp;"'!$A$3:$T$1000"),3,FALSE),0)</f>
        <v>10.9</v>
      </c>
      <c r="N363" s="17">
        <f ca="1">_xlfn.IFNA(VLOOKUP($A363,INDIRECT("'W"&amp;N$1&amp;"'!$A$3:$T$1000"),3,FALSE),0)</f>
        <v>8.6999999999999993</v>
      </c>
      <c r="O363" s="17">
        <f ca="1">_xlfn.IFNA(VLOOKUP($A363,INDIRECT("'W"&amp;O$1&amp;"'!$A$3:$T$1000"),3,FALSE),0)</f>
        <v>8.6</v>
      </c>
      <c r="P363" s="17">
        <f ca="1">_xlfn.IFNA(VLOOKUP($A363,INDIRECT("'W"&amp;P$1&amp;"'!$A$3:$T$1000"),3,FALSE),0)</f>
        <v>0</v>
      </c>
      <c r="Q363" s="17">
        <f ca="1">_xlfn.IFNA(VLOOKUP($A363,INDIRECT("'W"&amp;Q$1&amp;"'!$A$3:$T$1000"),3,FALSE),0)</f>
        <v>8.3000000000000007</v>
      </c>
      <c r="R363" s="17">
        <f ca="1">_xlfn.IFNA(VLOOKUP($A363,INDIRECT("'W"&amp;R$1&amp;"'!$A$3:$T$1000"),3,FALSE),0)</f>
        <v>12.8</v>
      </c>
      <c r="S363" s="17">
        <f ca="1">_xlfn.IFNA(VLOOKUP($A363,INDIRECT("'W"&amp;S$1&amp;"'!$A$3:$T$1000"),3,FALSE),0)</f>
        <v>4.0999999999999996</v>
      </c>
      <c r="T363" s="17">
        <f ca="1">_xlfn.IFNA(VLOOKUP($A363,INDIRECT("'W"&amp;T$1&amp;"'!$A$3:$T$1000"),3,FALSE),0)</f>
        <v>2.6</v>
      </c>
      <c r="U363" s="16">
        <f t="shared" ca="1" si="38"/>
        <v>4</v>
      </c>
      <c r="V363" s="16">
        <f t="shared" ca="1" si="30"/>
        <v>172.50000000000003</v>
      </c>
      <c r="W363" s="16"/>
    </row>
    <row r="364" spans="1:23" x14ac:dyDescent="0.2">
      <c r="A364" s="16" t="s">
        <v>1580</v>
      </c>
      <c r="B364" s="16" t="str">
        <f t="shared" ca="1" si="32"/>
        <v>WR</v>
      </c>
      <c r="C364" s="17">
        <f ca="1">_xlfn.IFNA(VLOOKUP($A364,INDIRECT("'W"&amp;C$1&amp;"'!$A$3:$T$1000"),3,FALSE),0)</f>
        <v>6.2</v>
      </c>
      <c r="D364" s="17">
        <f ca="1">_xlfn.IFNA(VLOOKUP($A364,INDIRECT("'W"&amp;D$1&amp;"'!$A$3:$T$1000"),3,FALSE),0)</f>
        <v>0</v>
      </c>
      <c r="E364" s="17">
        <f ca="1">_xlfn.IFNA(VLOOKUP($A364,INDIRECT("'W"&amp;E$1&amp;"'!$A$3:$T$1000"),3,FALSE),0)</f>
        <v>0</v>
      </c>
      <c r="F364" s="17">
        <f ca="1">_xlfn.IFNA(VLOOKUP($A364,INDIRECT("'W"&amp;F$1&amp;"'!$A$3:$T$1000"),3,FALSE),0)</f>
        <v>0</v>
      </c>
      <c r="G364" s="17">
        <f ca="1">_xlfn.IFNA(VLOOKUP($A364,INDIRECT("'W"&amp;G$1&amp;"'!$A$3:$T$1000"),3,FALSE),0)</f>
        <v>0</v>
      </c>
      <c r="H364" s="17">
        <f ca="1">_xlfn.IFNA(VLOOKUP($A364,INDIRECT("'W"&amp;H$1&amp;"'!$A$3:$T$1000"),3,FALSE),0)</f>
        <v>0</v>
      </c>
      <c r="I364" s="17">
        <f ca="1">_xlfn.IFNA(VLOOKUP($A364,INDIRECT("'W"&amp;I$1&amp;"'!$A$3:$T$1000"),3,FALSE),0)</f>
        <v>0</v>
      </c>
      <c r="J364" s="17">
        <f ca="1">_xlfn.IFNA(VLOOKUP($A364,INDIRECT("'W"&amp;J$1&amp;"'!$A$3:$T$1000"),3,FALSE),0)</f>
        <v>14.600000000000001</v>
      </c>
      <c r="K364" s="17">
        <f ca="1">_xlfn.IFNA(VLOOKUP($A364,INDIRECT("'W"&amp;K$1&amp;"'!$A$3:$T$1000"),3,FALSE),0)</f>
        <v>1.6</v>
      </c>
      <c r="L364" s="17">
        <f ca="1">_xlfn.IFNA(VLOOKUP($A364,INDIRECT("'W"&amp;L$1&amp;"'!$A$3:$T$1000"),3,FALSE),0)</f>
        <v>14.3</v>
      </c>
      <c r="M364" s="17">
        <f ca="1">_xlfn.IFNA(VLOOKUP($A364,INDIRECT("'W"&amp;M$1&amp;"'!$A$3:$T$1000"),3,FALSE),0)</f>
        <v>21.8</v>
      </c>
      <c r="N364" s="17">
        <f ca="1">_xlfn.IFNA(VLOOKUP($A364,INDIRECT("'W"&amp;N$1&amp;"'!$A$3:$T$1000"),3,FALSE),0)</f>
        <v>16.200000000000003</v>
      </c>
      <c r="O364" s="17">
        <f ca="1">_xlfn.IFNA(VLOOKUP($A364,INDIRECT("'W"&amp;O$1&amp;"'!$A$3:$T$1000"),3,FALSE),0)</f>
        <v>14.8</v>
      </c>
      <c r="P364" s="17">
        <f ca="1">_xlfn.IFNA(VLOOKUP($A364,INDIRECT("'W"&amp;P$1&amp;"'!$A$3:$T$1000"),3,FALSE),0)</f>
        <v>35.799999999999997</v>
      </c>
      <c r="Q364" s="17">
        <f ca="1">_xlfn.IFNA(VLOOKUP($A364,INDIRECT("'W"&amp;Q$1&amp;"'!$A$3:$T$1000"),3,FALSE),0)</f>
        <v>14.3</v>
      </c>
      <c r="R364" s="17">
        <f ca="1">_xlfn.IFNA(VLOOKUP($A364,INDIRECT("'W"&amp;R$1&amp;"'!$A$3:$T$1000"),3,FALSE),0)</f>
        <v>9.6000000000000014</v>
      </c>
      <c r="S364" s="17">
        <f ca="1">_xlfn.IFNA(VLOOKUP($A364,INDIRECT("'W"&amp;S$1&amp;"'!$A$3:$T$1000"),3,FALSE),0)</f>
        <v>17.899999999999999</v>
      </c>
      <c r="T364" s="17">
        <f ca="1">_xlfn.IFNA(VLOOKUP($A364,INDIRECT("'W"&amp;T$1&amp;"'!$A$3:$T$1000"),3,FALSE),0)</f>
        <v>0</v>
      </c>
      <c r="U364" s="16">
        <f t="shared" ca="1" si="38"/>
        <v>4</v>
      </c>
      <c r="V364" s="16">
        <f t="shared" ca="1" si="30"/>
        <v>167.1</v>
      </c>
      <c r="W364" s="16"/>
    </row>
    <row r="365" spans="1:23" x14ac:dyDescent="0.2">
      <c r="A365" s="16" t="s">
        <v>1581</v>
      </c>
      <c r="B365" s="16" t="str">
        <f t="shared" ca="1" si="32"/>
        <v>WR</v>
      </c>
      <c r="C365" s="17">
        <f ca="1">_xlfn.IFNA(VLOOKUP($A365,INDIRECT("'W"&amp;C$1&amp;"'!$A$3:$T$1000"),3,FALSE),0)</f>
        <v>19.8</v>
      </c>
      <c r="D365" s="17">
        <f ca="1">_xlfn.IFNA(VLOOKUP($A365,INDIRECT("'W"&amp;D$1&amp;"'!$A$3:$T$1000"),3,FALSE),0)</f>
        <v>3.2</v>
      </c>
      <c r="E365" s="17">
        <f ca="1">_xlfn.IFNA(VLOOKUP($A365,INDIRECT("'W"&amp;E$1&amp;"'!$A$3:$T$1000"),3,FALSE),0)</f>
        <v>4</v>
      </c>
      <c r="F365" s="17">
        <f ca="1">_xlfn.IFNA(VLOOKUP($A365,INDIRECT("'W"&amp;F$1&amp;"'!$A$3:$T$1000"),3,FALSE),0)</f>
        <v>14.8</v>
      </c>
      <c r="G365" s="17">
        <f ca="1">_xlfn.IFNA(VLOOKUP($A365,INDIRECT("'W"&amp;G$1&amp;"'!$A$3:$T$1000"),3,FALSE),0)</f>
        <v>10.3</v>
      </c>
      <c r="H365" s="17">
        <f ca="1">_xlfn.IFNA(VLOOKUP($A365,INDIRECT("'W"&amp;H$1&amp;"'!$A$3:$T$1000"),3,FALSE),0)</f>
        <v>0</v>
      </c>
      <c r="I365" s="17">
        <f ca="1">_xlfn.IFNA(VLOOKUP($A365,INDIRECT("'W"&amp;I$1&amp;"'!$A$3:$T$1000"),3,FALSE),0)</f>
        <v>3.9000000000000004</v>
      </c>
      <c r="J365" s="17">
        <f ca="1">_xlfn.IFNA(VLOOKUP($A365,INDIRECT("'W"&amp;J$1&amp;"'!$A$3:$T$1000"),3,FALSE),0)</f>
        <v>11.7</v>
      </c>
      <c r="K365" s="17">
        <f ca="1">_xlfn.IFNA(VLOOKUP($A365,INDIRECT("'W"&amp;K$1&amp;"'!$A$3:$T$1000"),3,FALSE),0)</f>
        <v>-1</v>
      </c>
      <c r="L365" s="17">
        <f ca="1">_xlfn.IFNA(VLOOKUP($A365,INDIRECT("'W"&amp;L$1&amp;"'!$A$3:$T$1000"),3,FALSE),0)</f>
        <v>1.6</v>
      </c>
      <c r="M365" s="17">
        <f ca="1">_xlfn.IFNA(VLOOKUP($A365,INDIRECT("'W"&amp;M$1&amp;"'!$A$3:$T$1000"),3,FALSE),0)</f>
        <v>14.8</v>
      </c>
      <c r="N365" s="17">
        <f ca="1">_xlfn.IFNA(VLOOKUP($A365,INDIRECT("'W"&amp;N$1&amp;"'!$A$3:$T$1000"),3,FALSE),0)</f>
        <v>7.1000000000000005</v>
      </c>
      <c r="O365" s="17">
        <f ca="1">_xlfn.IFNA(VLOOKUP($A365,INDIRECT("'W"&amp;O$1&amp;"'!$A$3:$T$1000"),3,FALSE),0)</f>
        <v>7.9</v>
      </c>
      <c r="P365" s="17">
        <f ca="1">_xlfn.IFNA(VLOOKUP($A365,INDIRECT("'W"&amp;P$1&amp;"'!$A$3:$T$1000"),3,FALSE),0)</f>
        <v>7.1000000000000005</v>
      </c>
      <c r="Q365" s="17">
        <f ca="1">_xlfn.IFNA(VLOOKUP($A365,INDIRECT("'W"&amp;Q$1&amp;"'!$A$3:$T$1000"),3,FALSE),0)</f>
        <v>16.600000000000001</v>
      </c>
      <c r="R365" s="17">
        <f ca="1">_xlfn.IFNA(VLOOKUP($A365,INDIRECT("'W"&amp;R$1&amp;"'!$A$3:$T$1000"),3,FALSE),0)</f>
        <v>17</v>
      </c>
      <c r="S365" s="17">
        <f ca="1">_xlfn.IFNA(VLOOKUP($A365,INDIRECT("'W"&amp;S$1&amp;"'!$A$3:$T$1000"),3,FALSE),0)</f>
        <v>18.899999999999999</v>
      </c>
      <c r="T365" s="17">
        <f ca="1">_xlfn.IFNA(VLOOKUP($A365,INDIRECT("'W"&amp;T$1&amp;"'!$A$3:$T$1000"),3,FALSE),0)</f>
        <v>0</v>
      </c>
      <c r="U365" s="16">
        <f t="shared" ca="1" si="38"/>
        <v>4</v>
      </c>
      <c r="V365" s="16">
        <f t="shared" ca="1" si="30"/>
        <v>157.69999999999999</v>
      </c>
      <c r="W365" s="16"/>
    </row>
    <row r="366" spans="1:23" x14ac:dyDescent="0.2">
      <c r="A366" s="16" t="s">
        <v>1582</v>
      </c>
      <c r="B366" s="16" t="str">
        <f t="shared" ca="1" si="32"/>
        <v>WR</v>
      </c>
      <c r="C366" s="17">
        <f ca="1">_xlfn.IFNA(VLOOKUP($A366,INDIRECT("'W"&amp;C$1&amp;"'!$A$3:$T$1000"),3,FALSE),0)</f>
        <v>0</v>
      </c>
      <c r="D366" s="17">
        <f ca="1">_xlfn.IFNA(VLOOKUP($A366,INDIRECT("'W"&amp;D$1&amp;"'!$A$3:$T$1000"),3,FALSE),0)</f>
        <v>0</v>
      </c>
      <c r="E366" s="17">
        <f ca="1">_xlfn.IFNA(VLOOKUP($A366,INDIRECT("'W"&amp;E$1&amp;"'!$A$3:$T$1000"),3,FALSE),0)</f>
        <v>3.7</v>
      </c>
      <c r="F366" s="17">
        <f ca="1">_xlfn.IFNA(VLOOKUP($A366,INDIRECT("'W"&amp;F$1&amp;"'!$A$3:$T$1000"),3,FALSE),0)</f>
        <v>18.200000000000003</v>
      </c>
      <c r="G366" s="17">
        <f ca="1">_xlfn.IFNA(VLOOKUP($A366,INDIRECT("'W"&amp;G$1&amp;"'!$A$3:$T$1000"),3,FALSE),0)</f>
        <v>11.4</v>
      </c>
      <c r="H366" s="17">
        <f ca="1">_xlfn.IFNA(VLOOKUP($A366,INDIRECT("'W"&amp;H$1&amp;"'!$A$3:$T$1000"),3,FALSE),0)</f>
        <v>16</v>
      </c>
      <c r="I366" s="17">
        <f ca="1">_xlfn.IFNA(VLOOKUP($A366,INDIRECT("'W"&amp;I$1&amp;"'!$A$3:$T$1000"),3,FALSE),0)</f>
        <v>0.8</v>
      </c>
      <c r="J366" s="17">
        <f ca="1">_xlfn.IFNA(VLOOKUP($A366,INDIRECT("'W"&amp;J$1&amp;"'!$A$3:$T$1000"),3,FALSE),0)</f>
        <v>20.2</v>
      </c>
      <c r="K366" s="17">
        <f ca="1">_xlfn.IFNA(VLOOKUP($A366,INDIRECT("'W"&amp;K$1&amp;"'!$A$3:$T$1000"),3,FALSE),0)</f>
        <v>9</v>
      </c>
      <c r="L366" s="17">
        <f ca="1">_xlfn.IFNA(VLOOKUP($A366,INDIRECT("'W"&amp;L$1&amp;"'!$A$3:$T$1000"),3,FALSE),0)</f>
        <v>10.7</v>
      </c>
      <c r="M366" s="17">
        <f ca="1">_xlfn.IFNA(VLOOKUP($A366,INDIRECT("'W"&amp;M$1&amp;"'!$A$3:$T$1000"),3,FALSE),0)</f>
        <v>16.899999999999999</v>
      </c>
      <c r="N366" s="17">
        <f ca="1">_xlfn.IFNA(VLOOKUP($A366,INDIRECT("'W"&amp;N$1&amp;"'!$A$3:$T$1000"),3,FALSE),0)</f>
        <v>4.2</v>
      </c>
      <c r="O366" s="17">
        <f ca="1">_xlfn.IFNA(VLOOKUP($A366,INDIRECT("'W"&amp;O$1&amp;"'!$A$3:$T$1000"),3,FALSE),0)</f>
        <v>0</v>
      </c>
      <c r="P366" s="17">
        <f ca="1">_xlfn.IFNA(VLOOKUP($A366,INDIRECT("'W"&amp;P$1&amp;"'!$A$3:$T$1000"),3,FALSE),0)</f>
        <v>0</v>
      </c>
      <c r="Q366" s="17">
        <f ca="1">_xlfn.IFNA(VLOOKUP($A366,INDIRECT("'W"&amp;Q$1&amp;"'!$A$3:$T$1000"),3,FALSE),0)</f>
        <v>4.7</v>
      </c>
      <c r="R366" s="17">
        <f ca="1">_xlfn.IFNA(VLOOKUP($A366,INDIRECT("'W"&amp;R$1&amp;"'!$A$3:$T$1000"),3,FALSE),0)</f>
        <v>13.600000000000001</v>
      </c>
      <c r="S366" s="17">
        <f ca="1">_xlfn.IFNA(VLOOKUP($A366,INDIRECT("'W"&amp;S$1&amp;"'!$A$3:$T$1000"),3,FALSE),0)</f>
        <v>3.7</v>
      </c>
      <c r="T366" s="17">
        <f ca="1">_xlfn.IFNA(VLOOKUP($A366,INDIRECT("'W"&amp;T$1&amp;"'!$A$3:$T$1000"),3,FALSE),0)</f>
        <v>14.4</v>
      </c>
      <c r="U366" s="16">
        <f t="shared" ca="1" si="38"/>
        <v>4</v>
      </c>
      <c r="V366" s="16">
        <f t="shared" ca="1" si="30"/>
        <v>147.5</v>
      </c>
      <c r="W366" s="16"/>
    </row>
    <row r="367" spans="1:23" x14ac:dyDescent="0.2">
      <c r="A367" s="16" t="s">
        <v>1583</v>
      </c>
      <c r="B367" s="16" t="str">
        <f t="shared" ca="1" si="32"/>
        <v>WR</v>
      </c>
      <c r="C367" s="17">
        <f ca="1">_xlfn.IFNA(VLOOKUP($A367,INDIRECT("'W"&amp;C$1&amp;"'!$A$3:$T$1000"),3,FALSE),0)</f>
        <v>20</v>
      </c>
      <c r="D367" s="17">
        <f ca="1">_xlfn.IFNA(VLOOKUP($A367,INDIRECT("'W"&amp;D$1&amp;"'!$A$3:$T$1000"),3,FALSE),0)</f>
        <v>14.100000000000001</v>
      </c>
      <c r="E367" s="17">
        <f ca="1">_xlfn.IFNA(VLOOKUP($A367,INDIRECT("'W"&amp;E$1&amp;"'!$A$3:$T$1000"),3,FALSE),0)</f>
        <v>4.9000000000000004</v>
      </c>
      <c r="F367" s="17">
        <f ca="1">_xlfn.IFNA(VLOOKUP($A367,INDIRECT("'W"&amp;F$1&amp;"'!$A$3:$T$1000"),3,FALSE),0)</f>
        <v>1.4</v>
      </c>
      <c r="G367" s="17">
        <f ca="1">_xlfn.IFNA(VLOOKUP($A367,INDIRECT("'W"&amp;G$1&amp;"'!$A$3:$T$1000"),3,FALSE),0)</f>
        <v>20.9</v>
      </c>
      <c r="H367" s="17">
        <f ca="1">_xlfn.IFNA(VLOOKUP($A367,INDIRECT("'W"&amp;H$1&amp;"'!$A$3:$T$1000"),3,FALSE),0)</f>
        <v>0</v>
      </c>
      <c r="I367" s="17">
        <f ca="1">_xlfn.IFNA(VLOOKUP($A367,INDIRECT("'W"&amp;I$1&amp;"'!$A$3:$T$1000"),3,FALSE),0)</f>
        <v>2.5</v>
      </c>
      <c r="J367" s="17">
        <f ca="1">_xlfn.IFNA(VLOOKUP($A367,INDIRECT("'W"&amp;J$1&amp;"'!$A$3:$T$1000"),3,FALSE),0)</f>
        <v>1.6</v>
      </c>
      <c r="K367" s="17">
        <f ca="1">_xlfn.IFNA(VLOOKUP($A367,INDIRECT("'W"&amp;K$1&amp;"'!$A$3:$T$1000"),3,FALSE),0)</f>
        <v>5.6000000000000005</v>
      </c>
      <c r="L367" s="17">
        <f ca="1">_xlfn.IFNA(VLOOKUP($A367,INDIRECT("'W"&amp;L$1&amp;"'!$A$3:$T$1000"),3,FALSE),0)</f>
        <v>16.100000000000001</v>
      </c>
      <c r="M367" s="17">
        <f ca="1">_xlfn.IFNA(VLOOKUP($A367,INDIRECT("'W"&amp;M$1&amp;"'!$A$3:$T$1000"),3,FALSE),0)</f>
        <v>8.9</v>
      </c>
      <c r="N367" s="17">
        <f ca="1">_xlfn.IFNA(VLOOKUP($A367,INDIRECT("'W"&amp;N$1&amp;"'!$A$3:$T$1000"),3,FALSE),0)</f>
        <v>4.4000000000000004</v>
      </c>
      <c r="O367" s="17">
        <f ca="1">_xlfn.IFNA(VLOOKUP($A367,INDIRECT("'W"&amp;O$1&amp;"'!$A$3:$T$1000"),3,FALSE),0)</f>
        <v>8.6</v>
      </c>
      <c r="P367" s="17">
        <f ca="1">_xlfn.IFNA(VLOOKUP($A367,INDIRECT("'W"&amp;P$1&amp;"'!$A$3:$T$1000"),3,FALSE),0)</f>
        <v>0</v>
      </c>
      <c r="Q367" s="17">
        <f ca="1">_xlfn.IFNA(VLOOKUP($A367,INDIRECT("'W"&amp;Q$1&amp;"'!$A$3:$T$1000"),3,FALSE),0)</f>
        <v>0</v>
      </c>
      <c r="R367" s="17">
        <f ca="1">_xlfn.IFNA(VLOOKUP($A367,INDIRECT("'W"&amp;R$1&amp;"'!$A$3:$T$1000"),3,FALSE),0)</f>
        <v>0</v>
      </c>
      <c r="S367" s="17">
        <f ca="1">_xlfn.IFNA(VLOOKUP($A367,INDIRECT("'W"&amp;S$1&amp;"'!$A$3:$T$1000"),3,FALSE),0)</f>
        <v>21.200000000000003</v>
      </c>
      <c r="T367" s="17">
        <f ca="1">_xlfn.IFNA(VLOOKUP($A367,INDIRECT("'W"&amp;T$1&amp;"'!$A$3:$T$1000"),3,FALSE),0)</f>
        <v>12.7</v>
      </c>
      <c r="U367" s="16">
        <f t="shared" ca="1" si="38"/>
        <v>4</v>
      </c>
      <c r="V367" s="16">
        <f t="shared" ca="1" si="30"/>
        <v>142.89999999999998</v>
      </c>
      <c r="W367" s="16"/>
    </row>
    <row r="368" spans="1:23" x14ac:dyDescent="0.2">
      <c r="A368" s="16" t="s">
        <v>1584</v>
      </c>
      <c r="B368" s="16" t="str">
        <f t="shared" ca="1" si="32"/>
        <v>WR</v>
      </c>
      <c r="C368" s="17">
        <f ca="1">_xlfn.IFNA(VLOOKUP($A368,INDIRECT("'W"&amp;C$1&amp;"'!$A$3:$T$1000"),3,FALSE),0)</f>
        <v>9.6999999999999993</v>
      </c>
      <c r="D368" s="17">
        <f ca="1">_xlfn.IFNA(VLOOKUP($A368,INDIRECT("'W"&amp;D$1&amp;"'!$A$3:$T$1000"),3,FALSE),0)</f>
        <v>2.6</v>
      </c>
      <c r="E368" s="17">
        <f ca="1">_xlfn.IFNA(VLOOKUP($A368,INDIRECT("'W"&amp;E$1&amp;"'!$A$3:$T$1000"),3,FALSE),0)</f>
        <v>1.1000000000000001</v>
      </c>
      <c r="F368" s="17">
        <f ca="1">_xlfn.IFNA(VLOOKUP($A368,INDIRECT("'W"&amp;F$1&amp;"'!$A$3:$T$1000"),3,FALSE),0)</f>
        <v>0</v>
      </c>
      <c r="G368" s="17">
        <f ca="1">_xlfn.IFNA(VLOOKUP($A368,INDIRECT("'W"&amp;G$1&amp;"'!$A$3:$T$1000"),3,FALSE),0)</f>
        <v>0</v>
      </c>
      <c r="H368" s="17">
        <f ca="1">_xlfn.IFNA(VLOOKUP($A368,INDIRECT("'W"&amp;H$1&amp;"'!$A$3:$T$1000"),3,FALSE),0)</f>
        <v>0</v>
      </c>
      <c r="I368" s="17">
        <f ca="1">_xlfn.IFNA(VLOOKUP($A368,INDIRECT("'W"&amp;I$1&amp;"'!$A$3:$T$1000"),3,FALSE),0)</f>
        <v>4.0999999999999996</v>
      </c>
      <c r="J368" s="17">
        <f ca="1">_xlfn.IFNA(VLOOKUP($A368,INDIRECT("'W"&amp;J$1&amp;"'!$A$3:$T$1000"),3,FALSE),0)</f>
        <v>7.2</v>
      </c>
      <c r="K368" s="17">
        <f ca="1">_xlfn.IFNA(VLOOKUP($A368,INDIRECT("'W"&amp;K$1&amp;"'!$A$3:$T$1000"),3,FALSE),0)</f>
        <v>0</v>
      </c>
      <c r="L368" s="17">
        <f ca="1">_xlfn.IFNA(VLOOKUP($A368,INDIRECT("'W"&amp;L$1&amp;"'!$A$3:$T$1000"),3,FALSE),0)</f>
        <v>0</v>
      </c>
      <c r="M368" s="17">
        <f ca="1">_xlfn.IFNA(VLOOKUP($A368,INDIRECT("'W"&amp;M$1&amp;"'!$A$3:$T$1000"),3,FALSE),0)</f>
        <v>0</v>
      </c>
      <c r="N368" s="17">
        <f ca="1">_xlfn.IFNA(VLOOKUP($A368,INDIRECT("'W"&amp;N$1&amp;"'!$A$3:$T$1000"),3,FALSE),0)</f>
        <v>1.6</v>
      </c>
      <c r="O368" s="17">
        <f ca="1">_xlfn.IFNA(VLOOKUP($A368,INDIRECT("'W"&amp;O$1&amp;"'!$A$3:$T$1000"),3,FALSE),0)</f>
        <v>3.5</v>
      </c>
      <c r="P368" s="17">
        <f ca="1">_xlfn.IFNA(VLOOKUP($A368,INDIRECT("'W"&amp;P$1&amp;"'!$A$3:$T$1000"),3,FALSE),0)</f>
        <v>19.899999999999999</v>
      </c>
      <c r="Q368" s="17">
        <f ca="1">_xlfn.IFNA(VLOOKUP($A368,INDIRECT("'W"&amp;Q$1&amp;"'!$A$3:$T$1000"),3,FALSE),0)</f>
        <v>16</v>
      </c>
      <c r="R368" s="17">
        <f ca="1">_xlfn.IFNA(VLOOKUP($A368,INDIRECT("'W"&amp;R$1&amp;"'!$A$3:$T$1000"),3,FALSE),0)</f>
        <v>14.2</v>
      </c>
      <c r="S368" s="17">
        <f ca="1">_xlfn.IFNA(VLOOKUP($A368,INDIRECT("'W"&amp;S$1&amp;"'!$A$3:$T$1000"),3,FALSE),0)</f>
        <v>20.5</v>
      </c>
      <c r="T368" s="17">
        <f ca="1">_xlfn.IFNA(VLOOKUP($A368,INDIRECT("'W"&amp;T$1&amp;"'!$A$3:$T$1000"),3,FALSE),0)</f>
        <v>16.5</v>
      </c>
      <c r="U368" s="16">
        <f t="shared" ca="1" si="38"/>
        <v>4</v>
      </c>
      <c r="V368" s="16">
        <f t="shared" ca="1" si="30"/>
        <v>116.9</v>
      </c>
      <c r="W368" s="16"/>
    </row>
    <row r="369" spans="1:23" x14ac:dyDescent="0.2">
      <c r="A369" s="16" t="s">
        <v>1585</v>
      </c>
      <c r="B369" s="16" t="str">
        <f t="shared" ca="1" si="32"/>
        <v>WR</v>
      </c>
      <c r="C369" s="17">
        <f ca="1">_xlfn.IFNA(VLOOKUP($A369,INDIRECT("'W"&amp;C$1&amp;"'!$A$3:$T$1000"),3,FALSE),0)</f>
        <v>9</v>
      </c>
      <c r="D369" s="17">
        <f ca="1">_xlfn.IFNA(VLOOKUP($A369,INDIRECT("'W"&amp;D$1&amp;"'!$A$3:$T$1000"),3,FALSE),0)</f>
        <v>8.1999999999999993</v>
      </c>
      <c r="E369" s="17">
        <f ca="1">_xlfn.IFNA(VLOOKUP($A369,INDIRECT("'W"&amp;E$1&amp;"'!$A$3:$T$1000"),3,FALSE),0)</f>
        <v>11.8</v>
      </c>
      <c r="F369" s="17">
        <f ca="1">_xlfn.IFNA(VLOOKUP($A369,INDIRECT("'W"&amp;F$1&amp;"'!$A$3:$T$1000"),3,FALSE),0)</f>
        <v>4.6000000000000005</v>
      </c>
      <c r="G369" s="17">
        <f ca="1">_xlfn.IFNA(VLOOKUP($A369,INDIRECT("'W"&amp;G$1&amp;"'!$A$3:$T$1000"),3,FALSE),0)</f>
        <v>22.6</v>
      </c>
      <c r="H369" s="17">
        <f ca="1">_xlfn.IFNA(VLOOKUP($A369,INDIRECT("'W"&amp;H$1&amp;"'!$A$3:$T$1000"),3,FALSE),0)</f>
        <v>20.700000000000003</v>
      </c>
      <c r="I369" s="17">
        <f ca="1">_xlfn.IFNA(VLOOKUP($A369,INDIRECT("'W"&amp;I$1&amp;"'!$A$3:$T$1000"),3,FALSE),0)</f>
        <v>10.600000000000001</v>
      </c>
      <c r="J369" s="17">
        <f ca="1">_xlfn.IFNA(VLOOKUP($A369,INDIRECT("'W"&amp;J$1&amp;"'!$A$3:$T$1000"),3,FALSE),0)</f>
        <v>13.8</v>
      </c>
      <c r="K369" s="17">
        <f ca="1">_xlfn.IFNA(VLOOKUP($A369,INDIRECT("'W"&amp;K$1&amp;"'!$A$3:$T$1000"),3,FALSE),0)</f>
        <v>25.5</v>
      </c>
      <c r="L369" s="17">
        <f ca="1">_xlfn.IFNA(VLOOKUP($A369,INDIRECT("'W"&amp;L$1&amp;"'!$A$3:$T$1000"),3,FALSE),0)</f>
        <v>6.6000000000000005</v>
      </c>
      <c r="M369" s="17">
        <f ca="1">_xlfn.IFNA(VLOOKUP($A369,INDIRECT("'W"&amp;M$1&amp;"'!$A$3:$T$1000"),3,FALSE),0)</f>
        <v>3.8</v>
      </c>
      <c r="N369" s="17">
        <f ca="1">_xlfn.IFNA(VLOOKUP($A369,INDIRECT("'W"&amp;N$1&amp;"'!$A$3:$T$1000"),3,FALSE),0)</f>
        <v>0</v>
      </c>
      <c r="O369" s="17">
        <f ca="1">_xlfn.IFNA(VLOOKUP($A369,INDIRECT("'W"&amp;O$1&amp;"'!$A$3:$T$1000"),3,FALSE),0)</f>
        <v>6.6000000000000005</v>
      </c>
      <c r="P369" s="17">
        <f ca="1">_xlfn.IFNA(VLOOKUP($A369,INDIRECT("'W"&amp;P$1&amp;"'!$A$3:$T$1000"),3,FALSE),0)</f>
        <v>14.9</v>
      </c>
      <c r="Q369" s="17">
        <f ca="1">_xlfn.IFNA(VLOOKUP($A369,INDIRECT("'W"&amp;Q$1&amp;"'!$A$3:$T$1000"),3,FALSE),0)</f>
        <v>13.100000000000001</v>
      </c>
      <c r="R369" s="17">
        <f ca="1">_xlfn.IFNA(VLOOKUP($A369,INDIRECT("'W"&amp;R$1&amp;"'!$A$3:$T$1000"),3,FALSE),0)</f>
        <v>8.4</v>
      </c>
      <c r="S369" s="17">
        <f ca="1">_xlfn.IFNA(VLOOKUP($A369,INDIRECT("'W"&amp;S$1&amp;"'!$A$3:$T$1000"),3,FALSE),0)</f>
        <v>14.100000000000001</v>
      </c>
      <c r="T369" s="17">
        <f ca="1">_xlfn.IFNA(VLOOKUP($A369,INDIRECT("'W"&amp;T$1&amp;"'!$A$3:$T$1000"),3,FALSE),0)</f>
        <v>7.1000000000000005</v>
      </c>
      <c r="U369" s="16">
        <f t="shared" ca="1" si="38"/>
        <v>3</v>
      </c>
      <c r="V369" s="16">
        <f t="shared" ca="1" si="30"/>
        <v>201.4</v>
      </c>
      <c r="W369" s="16"/>
    </row>
    <row r="370" spans="1:23" x14ac:dyDescent="0.2">
      <c r="A370" s="16" t="s">
        <v>1586</v>
      </c>
      <c r="B370" s="16" t="str">
        <f t="shared" ca="1" si="32"/>
        <v>WR</v>
      </c>
      <c r="C370" s="17">
        <f ca="1">_xlfn.IFNA(VLOOKUP($A370,INDIRECT("'W"&amp;C$1&amp;"'!$A$3:$T$1000"),3,FALSE),0)</f>
        <v>7.9</v>
      </c>
      <c r="D370" s="17">
        <f ca="1">_xlfn.IFNA(VLOOKUP($A370,INDIRECT("'W"&amp;D$1&amp;"'!$A$3:$T$1000"),3,FALSE),0)</f>
        <v>4.9000000000000004</v>
      </c>
      <c r="E370" s="17">
        <f ca="1">_xlfn.IFNA(VLOOKUP($A370,INDIRECT("'W"&amp;E$1&amp;"'!$A$3:$T$1000"),3,FALSE),0)</f>
        <v>17.7</v>
      </c>
      <c r="F370" s="17">
        <f ca="1">_xlfn.IFNA(VLOOKUP($A370,INDIRECT("'W"&amp;F$1&amp;"'!$A$3:$T$1000"),3,FALSE),0)</f>
        <v>7.4</v>
      </c>
      <c r="G370" s="17">
        <f ca="1">_xlfn.IFNA(VLOOKUP($A370,INDIRECT("'W"&amp;G$1&amp;"'!$A$3:$T$1000"),3,FALSE),0)</f>
        <v>10.199999999999999</v>
      </c>
      <c r="H370" s="17">
        <f ca="1">_xlfn.IFNA(VLOOKUP($A370,INDIRECT("'W"&amp;H$1&amp;"'!$A$3:$T$1000"),3,FALSE),0)</f>
        <v>0</v>
      </c>
      <c r="I370" s="17">
        <f ca="1">_xlfn.IFNA(VLOOKUP($A370,INDIRECT("'W"&amp;I$1&amp;"'!$A$3:$T$1000"),3,FALSE),0)</f>
        <v>0</v>
      </c>
      <c r="J370" s="17">
        <f ca="1">_xlfn.IFNA(VLOOKUP($A370,INDIRECT("'W"&amp;J$1&amp;"'!$A$3:$T$1000"),3,FALSE),0)</f>
        <v>14.2</v>
      </c>
      <c r="K370" s="17">
        <f ca="1">_xlfn.IFNA(VLOOKUP($A370,INDIRECT("'W"&amp;K$1&amp;"'!$A$3:$T$1000"),3,FALSE),0)</f>
        <v>14.5</v>
      </c>
      <c r="L370" s="17">
        <f ca="1">_xlfn.IFNA(VLOOKUP($A370,INDIRECT("'W"&amp;L$1&amp;"'!$A$3:$T$1000"),3,FALSE),0)</f>
        <v>0</v>
      </c>
      <c r="M370" s="17">
        <f ca="1">_xlfn.IFNA(VLOOKUP($A370,INDIRECT("'W"&amp;M$1&amp;"'!$A$3:$T$1000"),3,FALSE),0)</f>
        <v>6.8000000000000007</v>
      </c>
      <c r="N370" s="17">
        <f ca="1">_xlfn.IFNA(VLOOKUP($A370,INDIRECT("'W"&amp;N$1&amp;"'!$A$3:$T$1000"),3,FALSE),0)</f>
        <v>17.100000000000001</v>
      </c>
      <c r="O370" s="17">
        <f ca="1">_xlfn.IFNA(VLOOKUP($A370,INDIRECT("'W"&amp;O$1&amp;"'!$A$3:$T$1000"),3,FALSE),0)</f>
        <v>12.700000000000001</v>
      </c>
      <c r="P370" s="17">
        <f ca="1">_xlfn.IFNA(VLOOKUP($A370,INDIRECT("'W"&amp;P$1&amp;"'!$A$3:$T$1000"),3,FALSE),0)</f>
        <v>10.199999999999999</v>
      </c>
      <c r="Q370" s="17">
        <f ca="1">_xlfn.IFNA(VLOOKUP($A370,INDIRECT("'W"&amp;Q$1&amp;"'!$A$3:$T$1000"),3,FALSE),0)</f>
        <v>8.4</v>
      </c>
      <c r="R370" s="17">
        <f ca="1">_xlfn.IFNA(VLOOKUP($A370,INDIRECT("'W"&amp;R$1&amp;"'!$A$3:$T$1000"),3,FALSE),0)</f>
        <v>5.1000000000000005</v>
      </c>
      <c r="S370" s="17">
        <f ca="1">_xlfn.IFNA(VLOOKUP($A370,INDIRECT("'W"&amp;S$1&amp;"'!$A$3:$T$1000"),3,FALSE),0)</f>
        <v>14.600000000000001</v>
      </c>
      <c r="T370" s="17">
        <f ca="1">_xlfn.IFNA(VLOOKUP($A370,INDIRECT("'W"&amp;T$1&amp;"'!$A$3:$T$1000"),3,FALSE),0)</f>
        <v>22.8</v>
      </c>
      <c r="U370" s="16">
        <f t="shared" ca="1" si="38"/>
        <v>3</v>
      </c>
      <c r="V370" s="16">
        <f t="shared" ca="1" si="30"/>
        <v>174.5</v>
      </c>
      <c r="W370" s="16"/>
    </row>
    <row r="371" spans="1:23" x14ac:dyDescent="0.2">
      <c r="A371" s="16" t="s">
        <v>1587</v>
      </c>
      <c r="B371" s="16" t="str">
        <f t="shared" ca="1" si="32"/>
        <v>WR</v>
      </c>
      <c r="C371" s="17">
        <f ca="1">_xlfn.IFNA(VLOOKUP($A371,INDIRECT("'W"&amp;C$1&amp;"'!$A$3:$T$1000"),3,FALSE),0)</f>
        <v>8.9</v>
      </c>
      <c r="D371" s="17">
        <f ca="1">_xlfn.IFNA(VLOOKUP($A371,INDIRECT("'W"&amp;D$1&amp;"'!$A$3:$T$1000"),3,FALSE),0)</f>
        <v>4.7</v>
      </c>
      <c r="E371" s="17">
        <f ca="1">_xlfn.IFNA(VLOOKUP($A371,INDIRECT("'W"&amp;E$1&amp;"'!$A$3:$T$1000"),3,FALSE),0)</f>
        <v>41</v>
      </c>
      <c r="F371" s="17">
        <f ca="1">_xlfn.IFNA(VLOOKUP($A371,INDIRECT("'W"&amp;F$1&amp;"'!$A$3:$T$1000"),3,FALSE),0)</f>
        <v>10.3</v>
      </c>
      <c r="G371" s="17">
        <f ca="1">_xlfn.IFNA(VLOOKUP($A371,INDIRECT("'W"&amp;G$1&amp;"'!$A$3:$T$1000"),3,FALSE),0)</f>
        <v>1.8</v>
      </c>
      <c r="H371" s="17">
        <f ca="1">_xlfn.IFNA(VLOOKUP($A371,INDIRECT("'W"&amp;H$1&amp;"'!$A$3:$T$1000"),3,FALSE),0)</f>
        <v>4.2</v>
      </c>
      <c r="I371" s="17">
        <f ca="1">_xlfn.IFNA(VLOOKUP($A371,INDIRECT("'W"&amp;I$1&amp;"'!$A$3:$T$1000"),3,FALSE),0)</f>
        <v>0</v>
      </c>
      <c r="J371" s="17">
        <f ca="1">_xlfn.IFNA(VLOOKUP($A371,INDIRECT("'W"&amp;J$1&amp;"'!$A$3:$T$1000"),3,FALSE),0)</f>
        <v>0</v>
      </c>
      <c r="K371" s="17">
        <f ca="1">_xlfn.IFNA(VLOOKUP($A371,INDIRECT("'W"&amp;K$1&amp;"'!$A$3:$T$1000"),3,FALSE),0)</f>
        <v>0</v>
      </c>
      <c r="L371" s="17">
        <f ca="1">_xlfn.IFNA(VLOOKUP($A371,INDIRECT("'W"&amp;L$1&amp;"'!$A$3:$T$1000"),3,FALSE),0)</f>
        <v>12.8</v>
      </c>
      <c r="M371" s="17">
        <f ca="1">_xlfn.IFNA(VLOOKUP($A371,INDIRECT("'W"&amp;M$1&amp;"'!$A$3:$T$1000"),3,FALSE),0)</f>
        <v>20.100000000000001</v>
      </c>
      <c r="N371" s="17">
        <f ca="1">_xlfn.IFNA(VLOOKUP($A371,INDIRECT("'W"&amp;N$1&amp;"'!$A$3:$T$1000"),3,FALSE),0)</f>
        <v>6.5</v>
      </c>
      <c r="O371" s="17">
        <f ca="1">_xlfn.IFNA(VLOOKUP($A371,INDIRECT("'W"&amp;O$1&amp;"'!$A$3:$T$1000"),3,FALSE),0)</f>
        <v>7.1000000000000005</v>
      </c>
      <c r="P371" s="17">
        <f ca="1">_xlfn.IFNA(VLOOKUP($A371,INDIRECT("'W"&amp;P$1&amp;"'!$A$3:$T$1000"),3,FALSE),0)</f>
        <v>24.5</v>
      </c>
      <c r="Q371" s="17">
        <f ca="1">_xlfn.IFNA(VLOOKUP($A371,INDIRECT("'W"&amp;Q$1&amp;"'!$A$3:$T$1000"),3,FALSE),0)</f>
        <v>4.0999999999999996</v>
      </c>
      <c r="R371" s="17">
        <f ca="1">_xlfn.IFNA(VLOOKUP($A371,INDIRECT("'W"&amp;R$1&amp;"'!$A$3:$T$1000"),3,FALSE),0)</f>
        <v>7.1000000000000005</v>
      </c>
      <c r="S371" s="17">
        <f ca="1">_xlfn.IFNA(VLOOKUP($A371,INDIRECT("'W"&amp;S$1&amp;"'!$A$3:$T$1000"),3,FALSE),0)</f>
        <v>10.199999999999999</v>
      </c>
      <c r="T371" s="17">
        <f ca="1">_xlfn.IFNA(VLOOKUP($A371,INDIRECT("'W"&amp;T$1&amp;"'!$A$3:$T$1000"),3,FALSE),0)</f>
        <v>8.6999999999999993</v>
      </c>
      <c r="U371" s="16">
        <f t="shared" ca="1" si="38"/>
        <v>3</v>
      </c>
      <c r="V371" s="16">
        <f t="shared" ca="1" si="30"/>
        <v>171.99999999999997</v>
      </c>
      <c r="W371" s="16"/>
    </row>
    <row r="372" spans="1:23" x14ac:dyDescent="0.2">
      <c r="A372" s="16" t="s">
        <v>1588</v>
      </c>
      <c r="B372" s="16" t="str">
        <f t="shared" ca="1" si="32"/>
        <v>WR</v>
      </c>
      <c r="C372" s="17">
        <f ca="1">_xlfn.IFNA(VLOOKUP($A372,INDIRECT("'W"&amp;C$1&amp;"'!$A$3:$T$1000"),3,FALSE),0)</f>
        <v>31.1</v>
      </c>
      <c r="D372" s="17">
        <f ca="1">_xlfn.IFNA(VLOOKUP($A372,INDIRECT("'W"&amp;D$1&amp;"'!$A$3:$T$1000"),3,FALSE),0)</f>
        <v>5.6000000000000005</v>
      </c>
      <c r="E372" s="17">
        <f ca="1">_xlfn.IFNA(VLOOKUP($A372,INDIRECT("'W"&amp;E$1&amp;"'!$A$3:$T$1000"),3,FALSE),0)</f>
        <v>8.9</v>
      </c>
      <c r="F372" s="17">
        <f ca="1">_xlfn.IFNA(VLOOKUP($A372,INDIRECT("'W"&amp;F$1&amp;"'!$A$3:$T$1000"),3,FALSE),0)</f>
        <v>23.6</v>
      </c>
      <c r="G372" s="17">
        <f ca="1">_xlfn.IFNA(VLOOKUP($A372,INDIRECT("'W"&amp;G$1&amp;"'!$A$3:$T$1000"),3,FALSE),0)</f>
        <v>11.700000000000001</v>
      </c>
      <c r="H372" s="17">
        <f ca="1">_xlfn.IFNA(VLOOKUP($A372,INDIRECT("'W"&amp;H$1&amp;"'!$A$3:$T$1000"),3,FALSE),0)</f>
        <v>11.8</v>
      </c>
      <c r="I372" s="17">
        <f ca="1">_xlfn.IFNA(VLOOKUP($A372,INDIRECT("'W"&amp;I$1&amp;"'!$A$3:$T$1000"),3,FALSE),0)</f>
        <v>2</v>
      </c>
      <c r="J372" s="17">
        <f ca="1">_xlfn.IFNA(VLOOKUP($A372,INDIRECT("'W"&amp;J$1&amp;"'!$A$3:$T$1000"),3,FALSE),0)</f>
        <v>6.5</v>
      </c>
      <c r="K372" s="17">
        <f ca="1">_xlfn.IFNA(VLOOKUP($A372,INDIRECT("'W"&amp;K$1&amp;"'!$A$3:$T$1000"),3,FALSE),0)</f>
        <v>13.8</v>
      </c>
      <c r="L372" s="17">
        <f ca="1">_xlfn.IFNA(VLOOKUP($A372,INDIRECT("'W"&amp;L$1&amp;"'!$A$3:$T$1000"),3,FALSE),0)</f>
        <v>0</v>
      </c>
      <c r="M372" s="17">
        <f ca="1">_xlfn.IFNA(VLOOKUP($A372,INDIRECT("'W"&amp;M$1&amp;"'!$A$3:$T$1000"),3,FALSE),0)</f>
        <v>8.8000000000000007</v>
      </c>
      <c r="N372" s="17">
        <f ca="1">_xlfn.IFNA(VLOOKUP($A372,INDIRECT("'W"&amp;N$1&amp;"'!$A$3:$T$1000"),3,FALSE),0)</f>
        <v>4.0999999999999996</v>
      </c>
      <c r="O372" s="17">
        <f ca="1">_xlfn.IFNA(VLOOKUP($A372,INDIRECT("'W"&amp;O$1&amp;"'!$A$3:$T$1000"),3,FALSE),0)</f>
        <v>18.200000000000003</v>
      </c>
      <c r="P372" s="17">
        <f ca="1">_xlfn.IFNA(VLOOKUP($A372,INDIRECT("'W"&amp;P$1&amp;"'!$A$3:$T$1000"),3,FALSE),0)</f>
        <v>0</v>
      </c>
      <c r="Q372" s="17">
        <f ca="1">_xlfn.IFNA(VLOOKUP($A372,INDIRECT("'W"&amp;Q$1&amp;"'!$A$3:$T$1000"),3,FALSE),0)</f>
        <v>8.6000000000000014</v>
      </c>
      <c r="R372" s="17">
        <f ca="1">_xlfn.IFNA(VLOOKUP($A372,INDIRECT("'W"&amp;R$1&amp;"'!$A$3:$T$1000"),3,FALSE),0)</f>
        <v>9.6000000000000014</v>
      </c>
      <c r="S372" s="17">
        <f ca="1">_xlfn.IFNA(VLOOKUP($A372,INDIRECT("'W"&amp;S$1&amp;"'!$A$3:$T$1000"),3,FALSE),0)</f>
        <v>1.1000000000000001</v>
      </c>
      <c r="T372" s="17">
        <f ca="1">_xlfn.IFNA(VLOOKUP($A372,INDIRECT("'W"&amp;T$1&amp;"'!$A$3:$T$1000"),3,FALSE),0)</f>
        <v>4.1000000000000005</v>
      </c>
      <c r="U372" s="16">
        <f t="shared" ca="1" si="38"/>
        <v>3</v>
      </c>
      <c r="V372" s="16">
        <f t="shared" ca="1" si="30"/>
        <v>169.49999999999997</v>
      </c>
      <c r="W372" s="16"/>
    </row>
    <row r="373" spans="1:23" x14ac:dyDescent="0.2">
      <c r="A373" s="16" t="s">
        <v>1589</v>
      </c>
      <c r="B373" s="16" t="str">
        <f t="shared" ca="1" si="32"/>
        <v>WR</v>
      </c>
      <c r="C373" s="17">
        <f ca="1">_xlfn.IFNA(VLOOKUP($A373,INDIRECT("'W"&amp;C$1&amp;"'!$A$3:$T$1000"),3,FALSE),0)</f>
        <v>4.4000000000000004</v>
      </c>
      <c r="D373" s="17">
        <f ca="1">_xlfn.IFNA(VLOOKUP($A373,INDIRECT("'W"&amp;D$1&amp;"'!$A$3:$T$1000"),3,FALSE),0)</f>
        <v>23.9</v>
      </c>
      <c r="E373" s="17">
        <f ca="1">_xlfn.IFNA(VLOOKUP($A373,INDIRECT("'W"&amp;E$1&amp;"'!$A$3:$T$1000"),3,FALSE),0)</f>
        <v>18.399999999999999</v>
      </c>
      <c r="F373" s="17">
        <f ca="1">_xlfn.IFNA(VLOOKUP($A373,INDIRECT("'W"&amp;F$1&amp;"'!$A$3:$T$1000"),3,FALSE),0)</f>
        <v>11.9</v>
      </c>
      <c r="G373" s="17">
        <f ca="1">_xlfn.IFNA(VLOOKUP($A373,INDIRECT("'W"&amp;G$1&amp;"'!$A$3:$T$1000"),3,FALSE),0)</f>
        <v>5.5</v>
      </c>
      <c r="H373" s="17">
        <f ca="1">_xlfn.IFNA(VLOOKUP($A373,INDIRECT("'W"&amp;H$1&amp;"'!$A$3:$T$1000"),3,FALSE),0)</f>
        <v>6.3000000000000007</v>
      </c>
      <c r="I373" s="17">
        <f ca="1">_xlfn.IFNA(VLOOKUP($A373,INDIRECT("'W"&amp;I$1&amp;"'!$A$3:$T$1000"),3,FALSE),0)</f>
        <v>17.899999999999999</v>
      </c>
      <c r="J373" s="17">
        <f ca="1">_xlfn.IFNA(VLOOKUP($A373,INDIRECT("'W"&amp;J$1&amp;"'!$A$3:$T$1000"),3,FALSE),0)</f>
        <v>0</v>
      </c>
      <c r="K373" s="17">
        <f ca="1">_xlfn.IFNA(VLOOKUP($A373,INDIRECT("'W"&amp;K$1&amp;"'!$A$3:$T$1000"),3,FALSE),0)</f>
        <v>0</v>
      </c>
      <c r="L373" s="17">
        <f ca="1">_xlfn.IFNA(VLOOKUP($A373,INDIRECT("'W"&amp;L$1&amp;"'!$A$3:$T$1000"),3,FALSE),0)</f>
        <v>0</v>
      </c>
      <c r="M373" s="17">
        <f ca="1">_xlfn.IFNA(VLOOKUP($A373,INDIRECT("'W"&amp;M$1&amp;"'!$A$3:$T$1000"),3,FALSE),0)</f>
        <v>10.5</v>
      </c>
      <c r="N373" s="17">
        <f ca="1">_xlfn.IFNA(VLOOKUP($A373,INDIRECT("'W"&amp;N$1&amp;"'!$A$3:$T$1000"),3,FALSE),0)</f>
        <v>7.9</v>
      </c>
      <c r="O373" s="17">
        <f ca="1">_xlfn.IFNA(VLOOKUP($A373,INDIRECT("'W"&amp;O$1&amp;"'!$A$3:$T$1000"),3,FALSE),0)</f>
        <v>8.6000000000000014</v>
      </c>
      <c r="P373" s="17">
        <f ca="1">_xlfn.IFNA(VLOOKUP($A373,INDIRECT("'W"&amp;P$1&amp;"'!$A$3:$T$1000"),3,FALSE),0)</f>
        <v>6.9</v>
      </c>
      <c r="Q373" s="17">
        <f ca="1">_xlfn.IFNA(VLOOKUP($A373,INDIRECT("'W"&amp;Q$1&amp;"'!$A$3:$T$1000"),3,FALSE),0)</f>
        <v>4.3000000000000007</v>
      </c>
      <c r="R373" s="17">
        <f ca="1">_xlfn.IFNA(VLOOKUP($A373,INDIRECT("'W"&amp;R$1&amp;"'!$A$3:$T$1000"),3,FALSE),0)</f>
        <v>13.2</v>
      </c>
      <c r="S373" s="17">
        <f ca="1">_xlfn.IFNA(VLOOKUP($A373,INDIRECT("'W"&amp;S$1&amp;"'!$A$3:$T$1000"),3,FALSE),0)</f>
        <v>5.7</v>
      </c>
      <c r="T373" s="17">
        <f ca="1">_xlfn.IFNA(VLOOKUP($A373,INDIRECT("'W"&amp;T$1&amp;"'!$A$3:$T$1000"),3,FALSE),0)</f>
        <v>12.8</v>
      </c>
      <c r="U373" s="16">
        <f t="shared" ca="1" si="38"/>
        <v>3</v>
      </c>
      <c r="V373" s="16">
        <f t="shared" ca="1" si="30"/>
        <v>158.19999999999999</v>
      </c>
      <c r="W373" s="16"/>
    </row>
    <row r="374" spans="1:23" x14ac:dyDescent="0.2">
      <c r="A374" s="16" t="s">
        <v>1590</v>
      </c>
      <c r="B374" s="16" t="str">
        <f t="shared" ca="1" si="32"/>
        <v>WR</v>
      </c>
      <c r="C374" s="17">
        <f ca="1">_xlfn.IFNA(VLOOKUP($A374,INDIRECT("'W"&amp;C$1&amp;"'!$A$3:$T$1000"),3,FALSE),0)</f>
        <v>6.3000000000000007</v>
      </c>
      <c r="D374" s="17">
        <f ca="1">_xlfn.IFNA(VLOOKUP($A374,INDIRECT("'W"&amp;D$1&amp;"'!$A$3:$T$1000"),3,FALSE),0)</f>
        <v>5.5</v>
      </c>
      <c r="E374" s="17">
        <f ca="1">_xlfn.IFNA(VLOOKUP($A374,INDIRECT("'W"&amp;E$1&amp;"'!$A$3:$T$1000"),3,FALSE),0)</f>
        <v>10.3</v>
      </c>
      <c r="F374" s="17">
        <f ca="1">_xlfn.IFNA(VLOOKUP($A374,INDIRECT("'W"&amp;F$1&amp;"'!$A$3:$T$1000"),3,FALSE),0)</f>
        <v>2.8000000000000003</v>
      </c>
      <c r="G374" s="17">
        <f ca="1">_xlfn.IFNA(VLOOKUP($A374,INDIRECT("'W"&amp;G$1&amp;"'!$A$3:$T$1000"),3,FALSE),0)</f>
        <v>13.8</v>
      </c>
      <c r="H374" s="17">
        <f ca="1">_xlfn.IFNA(VLOOKUP($A374,INDIRECT("'W"&amp;H$1&amp;"'!$A$3:$T$1000"),3,FALSE),0)</f>
        <v>9.1000000000000014</v>
      </c>
      <c r="I374" s="17">
        <f ca="1">_xlfn.IFNA(VLOOKUP($A374,INDIRECT("'W"&amp;I$1&amp;"'!$A$3:$T$1000"),3,FALSE),0)</f>
        <v>20.100000000000001</v>
      </c>
      <c r="J374" s="17">
        <f ca="1">_xlfn.IFNA(VLOOKUP($A374,INDIRECT("'W"&amp;J$1&amp;"'!$A$3:$T$1000"),3,FALSE),0)</f>
        <v>3.3000000000000003</v>
      </c>
      <c r="K374" s="17">
        <f ca="1">_xlfn.IFNA(VLOOKUP($A374,INDIRECT("'W"&amp;K$1&amp;"'!$A$3:$T$1000"),3,FALSE),0)</f>
        <v>4</v>
      </c>
      <c r="L374" s="17">
        <f ca="1">_xlfn.IFNA(VLOOKUP($A374,INDIRECT("'W"&amp;L$1&amp;"'!$A$3:$T$1000"),3,FALSE),0)</f>
        <v>14.4</v>
      </c>
      <c r="M374" s="17">
        <f ca="1">_xlfn.IFNA(VLOOKUP($A374,INDIRECT("'W"&amp;M$1&amp;"'!$A$3:$T$1000"),3,FALSE),0)</f>
        <v>4</v>
      </c>
      <c r="N374" s="17">
        <f ca="1">_xlfn.IFNA(VLOOKUP($A374,INDIRECT("'W"&amp;N$1&amp;"'!$A$3:$T$1000"),3,FALSE),0)</f>
        <v>11.3</v>
      </c>
      <c r="O374" s="17">
        <f ca="1">_xlfn.IFNA(VLOOKUP($A374,INDIRECT("'W"&amp;O$1&amp;"'!$A$3:$T$1000"),3,FALSE),0)</f>
        <v>0</v>
      </c>
      <c r="P374" s="17">
        <f ca="1">_xlfn.IFNA(VLOOKUP($A374,INDIRECT("'W"&amp;P$1&amp;"'!$A$3:$T$1000"),3,FALSE),0)</f>
        <v>0</v>
      </c>
      <c r="Q374" s="17">
        <f ca="1">_xlfn.IFNA(VLOOKUP($A374,INDIRECT("'W"&amp;Q$1&amp;"'!$A$3:$T$1000"),3,FALSE),0)</f>
        <v>21.5</v>
      </c>
      <c r="R374" s="17">
        <f ca="1">_xlfn.IFNA(VLOOKUP($A374,INDIRECT("'W"&amp;R$1&amp;"'!$A$3:$T$1000"),3,FALSE),0)</f>
        <v>7.9</v>
      </c>
      <c r="S374" s="17">
        <f ca="1">_xlfn.IFNA(VLOOKUP($A374,INDIRECT("'W"&amp;S$1&amp;"'!$A$3:$T$1000"),3,FALSE),0)</f>
        <v>1.7000000000000002</v>
      </c>
      <c r="T374" s="17">
        <f ca="1">_xlfn.IFNA(VLOOKUP($A374,INDIRECT("'W"&amp;T$1&amp;"'!$A$3:$T$1000"),3,FALSE),0)</f>
        <v>16.100000000000001</v>
      </c>
      <c r="U374" s="16">
        <f t="shared" ca="1" si="38"/>
        <v>3</v>
      </c>
      <c r="V374" s="16">
        <f t="shared" ca="1" si="30"/>
        <v>152.1</v>
      </c>
      <c r="W374" s="16"/>
    </row>
    <row r="375" spans="1:23" x14ac:dyDescent="0.2">
      <c r="A375" s="16" t="s">
        <v>1591</v>
      </c>
      <c r="B375" s="16" t="str">
        <f t="shared" ca="1" si="32"/>
        <v>WR</v>
      </c>
      <c r="C375" s="17">
        <f ca="1">_xlfn.IFNA(VLOOKUP($A375,INDIRECT("'W"&amp;C$1&amp;"'!$A$3:$T$1000"),3,FALSE),0)</f>
        <v>5.3000000000000007</v>
      </c>
      <c r="D375" s="17">
        <f ca="1">_xlfn.IFNA(VLOOKUP($A375,INDIRECT("'W"&amp;D$1&amp;"'!$A$3:$T$1000"),3,FALSE),0)</f>
        <v>19.600000000000001</v>
      </c>
      <c r="E375" s="17">
        <f ca="1">_xlfn.IFNA(VLOOKUP($A375,INDIRECT("'W"&amp;E$1&amp;"'!$A$3:$T$1000"),3,FALSE),0)</f>
        <v>11.4</v>
      </c>
      <c r="F375" s="17">
        <f ca="1">_xlfn.IFNA(VLOOKUP($A375,INDIRECT("'W"&amp;F$1&amp;"'!$A$3:$T$1000"),3,FALSE),0)</f>
        <v>1.8</v>
      </c>
      <c r="G375" s="17">
        <f ca="1">_xlfn.IFNA(VLOOKUP($A375,INDIRECT("'W"&amp;G$1&amp;"'!$A$3:$T$1000"),3,FALSE),0)</f>
        <v>0</v>
      </c>
      <c r="H375" s="17">
        <f ca="1">_xlfn.IFNA(VLOOKUP($A375,INDIRECT("'W"&amp;H$1&amp;"'!$A$3:$T$1000"),3,FALSE),0)</f>
        <v>3.7</v>
      </c>
      <c r="I375" s="17">
        <f ca="1">_xlfn.IFNA(VLOOKUP($A375,INDIRECT("'W"&amp;I$1&amp;"'!$A$3:$T$1000"),3,FALSE),0)</f>
        <v>0</v>
      </c>
      <c r="J375" s="17">
        <f ca="1">_xlfn.IFNA(VLOOKUP($A375,INDIRECT("'W"&amp;J$1&amp;"'!$A$3:$T$1000"),3,FALSE),0)</f>
        <v>0</v>
      </c>
      <c r="K375" s="17">
        <f ca="1">_xlfn.IFNA(VLOOKUP($A375,INDIRECT("'W"&amp;K$1&amp;"'!$A$3:$T$1000"),3,FALSE),0)</f>
        <v>20</v>
      </c>
      <c r="L375" s="17">
        <f ca="1">_xlfn.IFNA(VLOOKUP($A375,INDIRECT("'W"&amp;L$1&amp;"'!$A$3:$T$1000"),3,FALSE),0)</f>
        <v>9.4</v>
      </c>
      <c r="M375" s="17">
        <f ca="1">_xlfn.IFNA(VLOOKUP($A375,INDIRECT("'W"&amp;M$1&amp;"'!$A$3:$T$1000"),3,FALSE),0)</f>
        <v>11.8</v>
      </c>
      <c r="N375" s="17">
        <f ca="1">_xlfn.IFNA(VLOOKUP($A375,INDIRECT("'W"&amp;N$1&amp;"'!$A$3:$T$1000"),3,FALSE),0)</f>
        <v>0</v>
      </c>
      <c r="O375" s="17">
        <f ca="1">_xlfn.IFNA(VLOOKUP($A375,INDIRECT("'W"&amp;O$1&amp;"'!$A$3:$T$1000"),3,FALSE),0)</f>
        <v>2.2000000000000002</v>
      </c>
      <c r="P375" s="17">
        <f ca="1">_xlfn.IFNA(VLOOKUP($A375,INDIRECT("'W"&amp;P$1&amp;"'!$A$3:$T$1000"),3,FALSE),0)</f>
        <v>13.3</v>
      </c>
      <c r="Q375" s="17">
        <f ca="1">_xlfn.IFNA(VLOOKUP($A375,INDIRECT("'W"&amp;Q$1&amp;"'!$A$3:$T$1000"),3,FALSE),0)</f>
        <v>13</v>
      </c>
      <c r="R375" s="17">
        <f ca="1">_xlfn.IFNA(VLOOKUP($A375,INDIRECT("'W"&amp;R$1&amp;"'!$A$3:$T$1000"),3,FALSE),0)</f>
        <v>3.3</v>
      </c>
      <c r="S375" s="17">
        <f ca="1">_xlfn.IFNA(VLOOKUP($A375,INDIRECT("'W"&amp;S$1&amp;"'!$A$3:$T$1000"),3,FALSE),0)</f>
        <v>7.3000000000000007</v>
      </c>
      <c r="T375" s="17">
        <f ca="1">_xlfn.IFNA(VLOOKUP($A375,INDIRECT("'W"&amp;T$1&amp;"'!$A$3:$T$1000"),3,FALSE),0)</f>
        <v>25.1</v>
      </c>
      <c r="U375" s="16">
        <f t="shared" ca="1" si="38"/>
        <v>3</v>
      </c>
      <c r="V375" s="16">
        <f t="shared" ca="1" si="30"/>
        <v>147.19999999999999</v>
      </c>
      <c r="W375" s="16"/>
    </row>
    <row r="376" spans="1:23" x14ac:dyDescent="0.2">
      <c r="A376" s="16" t="s">
        <v>1592</v>
      </c>
      <c r="B376" s="16" t="str">
        <f t="shared" ca="1" si="32"/>
        <v>WR</v>
      </c>
      <c r="C376" s="17">
        <f ca="1">_xlfn.IFNA(VLOOKUP($A376,INDIRECT("'W"&amp;C$1&amp;"'!$A$3:$T$1000"),3,FALSE),0)</f>
        <v>11.7</v>
      </c>
      <c r="D376" s="17">
        <f ca="1">_xlfn.IFNA(VLOOKUP($A376,INDIRECT("'W"&amp;D$1&amp;"'!$A$3:$T$1000"),3,FALSE),0)</f>
        <v>8.1000000000000014</v>
      </c>
      <c r="E376" s="17">
        <f ca="1">_xlfn.IFNA(VLOOKUP($A376,INDIRECT("'W"&amp;E$1&amp;"'!$A$3:$T$1000"),3,FALSE),0)</f>
        <v>16.2</v>
      </c>
      <c r="F376" s="17">
        <f ca="1">_xlfn.IFNA(VLOOKUP($A376,INDIRECT("'W"&amp;F$1&amp;"'!$A$3:$T$1000"),3,FALSE),0)</f>
        <v>8.1999999999999993</v>
      </c>
      <c r="G376" s="17">
        <f ca="1">_xlfn.IFNA(VLOOKUP($A376,INDIRECT("'W"&amp;G$1&amp;"'!$A$3:$T$1000"),3,FALSE),0)</f>
        <v>0</v>
      </c>
      <c r="H376" s="17">
        <f ca="1">_xlfn.IFNA(VLOOKUP($A376,INDIRECT("'W"&amp;H$1&amp;"'!$A$3:$T$1000"),3,FALSE),0)</f>
        <v>2.9000000000000004</v>
      </c>
      <c r="I376" s="17">
        <f ca="1">_xlfn.IFNA(VLOOKUP($A376,INDIRECT("'W"&amp;I$1&amp;"'!$A$3:$T$1000"),3,FALSE),0)</f>
        <v>10</v>
      </c>
      <c r="J376" s="17">
        <f ca="1">_xlfn.IFNA(VLOOKUP($A376,INDIRECT("'W"&amp;J$1&amp;"'!$A$3:$T$1000"),3,FALSE),0)</f>
        <v>15.400000000000002</v>
      </c>
      <c r="K376" s="17">
        <f ca="1">_xlfn.IFNA(VLOOKUP($A376,INDIRECT("'W"&amp;K$1&amp;"'!$A$3:$T$1000"),3,FALSE),0)</f>
        <v>8</v>
      </c>
      <c r="L376" s="17">
        <f ca="1">_xlfn.IFNA(VLOOKUP($A376,INDIRECT("'W"&amp;L$1&amp;"'!$A$3:$T$1000"),3,FALSE),0)</f>
        <v>8.8000000000000007</v>
      </c>
      <c r="M376" s="17">
        <f ca="1">_xlfn.IFNA(VLOOKUP($A376,INDIRECT("'W"&amp;M$1&amp;"'!$A$3:$T$1000"),3,FALSE),0)</f>
        <v>11</v>
      </c>
      <c r="N376" s="17">
        <f ca="1">_xlfn.IFNA(VLOOKUP($A376,INDIRECT("'W"&amp;N$1&amp;"'!$A$3:$T$1000"),3,FALSE),0)</f>
        <v>0</v>
      </c>
      <c r="O376" s="17">
        <f ca="1">_xlfn.IFNA(VLOOKUP($A376,INDIRECT("'W"&amp;O$1&amp;"'!$A$3:$T$1000"),3,FALSE),0)</f>
        <v>5</v>
      </c>
      <c r="P376" s="17">
        <f ca="1">_xlfn.IFNA(VLOOKUP($A376,INDIRECT("'W"&amp;P$1&amp;"'!$A$3:$T$1000"),3,FALSE),0)</f>
        <v>19.100000000000001</v>
      </c>
      <c r="Q376" s="17">
        <f ca="1">_xlfn.IFNA(VLOOKUP($A376,INDIRECT("'W"&amp;Q$1&amp;"'!$A$3:$T$1000"),3,FALSE),0)</f>
        <v>12.9</v>
      </c>
      <c r="R376" s="17">
        <f ca="1">_xlfn.IFNA(VLOOKUP($A376,INDIRECT("'W"&amp;R$1&amp;"'!$A$3:$T$1000"),3,FALSE),0)</f>
        <v>3.2</v>
      </c>
      <c r="S376" s="17">
        <f ca="1">_xlfn.IFNA(VLOOKUP($A376,INDIRECT("'W"&amp;S$1&amp;"'!$A$3:$T$1000"),3,FALSE),0)</f>
        <v>4</v>
      </c>
      <c r="T376" s="17">
        <f ca="1">_xlfn.IFNA(VLOOKUP($A376,INDIRECT("'W"&amp;T$1&amp;"'!$A$3:$T$1000"),3,FALSE),0)</f>
        <v>0</v>
      </c>
      <c r="U376" s="16">
        <f t="shared" ca="1" si="38"/>
        <v>3</v>
      </c>
      <c r="V376" s="16">
        <f t="shared" ca="1" si="30"/>
        <v>144.5</v>
      </c>
      <c r="W376" s="16"/>
    </row>
    <row r="377" spans="1:23" x14ac:dyDescent="0.2">
      <c r="A377" s="16" t="s">
        <v>1593</v>
      </c>
      <c r="B377" s="16" t="str">
        <f t="shared" ca="1" si="32"/>
        <v>WR</v>
      </c>
      <c r="C377" s="17">
        <f ca="1">_xlfn.IFNA(VLOOKUP($A377,INDIRECT("'W"&amp;C$1&amp;"'!$A$3:$T$1000"),3,FALSE),0)</f>
        <v>16.200000000000003</v>
      </c>
      <c r="D377" s="17">
        <f ca="1">_xlfn.IFNA(VLOOKUP($A377,INDIRECT("'W"&amp;D$1&amp;"'!$A$3:$T$1000"),3,FALSE),0)</f>
        <v>14</v>
      </c>
      <c r="E377" s="17">
        <f ca="1">_xlfn.IFNA(VLOOKUP($A377,INDIRECT("'W"&amp;E$1&amp;"'!$A$3:$T$1000"),3,FALSE),0)</f>
        <v>0</v>
      </c>
      <c r="F377" s="17">
        <f ca="1">_xlfn.IFNA(VLOOKUP($A377,INDIRECT("'W"&amp;F$1&amp;"'!$A$3:$T$1000"),3,FALSE),0)</f>
        <v>8.7000000000000011</v>
      </c>
      <c r="G377" s="17">
        <f ca="1">_xlfn.IFNA(VLOOKUP($A377,INDIRECT("'W"&amp;G$1&amp;"'!$A$3:$T$1000"),3,FALSE),0)</f>
        <v>2.5</v>
      </c>
      <c r="H377" s="17">
        <f ca="1">_xlfn.IFNA(VLOOKUP($A377,INDIRECT("'W"&amp;H$1&amp;"'!$A$3:$T$1000"),3,FALSE),0)</f>
        <v>19.200000000000003</v>
      </c>
      <c r="I377" s="17">
        <f ca="1">_xlfn.IFNA(VLOOKUP($A377,INDIRECT("'W"&amp;I$1&amp;"'!$A$3:$T$1000"),3,FALSE),0)</f>
        <v>0</v>
      </c>
      <c r="J377" s="17">
        <f ca="1">_xlfn.IFNA(VLOOKUP($A377,INDIRECT("'W"&amp;J$1&amp;"'!$A$3:$T$1000"),3,FALSE),0)</f>
        <v>10.600000000000001</v>
      </c>
      <c r="K377" s="17">
        <f ca="1">_xlfn.IFNA(VLOOKUP($A377,INDIRECT("'W"&amp;K$1&amp;"'!$A$3:$T$1000"),3,FALSE),0)</f>
        <v>0</v>
      </c>
      <c r="L377" s="17">
        <f ca="1">_xlfn.IFNA(VLOOKUP($A377,INDIRECT("'W"&amp;L$1&amp;"'!$A$3:$T$1000"),3,FALSE),0)</f>
        <v>10.100000000000001</v>
      </c>
      <c r="M377" s="17">
        <f ca="1">_xlfn.IFNA(VLOOKUP($A377,INDIRECT("'W"&amp;M$1&amp;"'!$A$3:$T$1000"),3,FALSE),0)</f>
        <v>4.0999999999999996</v>
      </c>
      <c r="N377" s="17">
        <f ca="1">_xlfn.IFNA(VLOOKUP($A377,INDIRECT("'W"&amp;N$1&amp;"'!$A$3:$T$1000"),3,FALSE),0)</f>
        <v>2.6</v>
      </c>
      <c r="O377" s="17">
        <f ca="1">_xlfn.IFNA(VLOOKUP($A377,INDIRECT("'W"&amp;O$1&amp;"'!$A$3:$T$1000"),3,FALSE),0)</f>
        <v>2</v>
      </c>
      <c r="P377" s="17">
        <f ca="1">_xlfn.IFNA(VLOOKUP($A377,INDIRECT("'W"&amp;P$1&amp;"'!$A$3:$T$1000"),3,FALSE),0)</f>
        <v>4.5</v>
      </c>
      <c r="Q377" s="17">
        <f ca="1">_xlfn.IFNA(VLOOKUP($A377,INDIRECT("'W"&amp;Q$1&amp;"'!$A$3:$T$1000"),3,FALSE),0)</f>
        <v>3.4000000000000004</v>
      </c>
      <c r="R377" s="17">
        <f ca="1">_xlfn.IFNA(VLOOKUP($A377,INDIRECT("'W"&amp;R$1&amp;"'!$A$3:$T$1000"),3,FALSE),0)</f>
        <v>21.6</v>
      </c>
      <c r="S377" s="17">
        <f ca="1">_xlfn.IFNA(VLOOKUP($A377,INDIRECT("'W"&amp;S$1&amp;"'!$A$3:$T$1000"),3,FALSE),0)</f>
        <v>8.6</v>
      </c>
      <c r="T377" s="17">
        <f ca="1">_xlfn.IFNA(VLOOKUP($A377,INDIRECT("'W"&amp;T$1&amp;"'!$A$3:$T$1000"),3,FALSE),0)</f>
        <v>0</v>
      </c>
      <c r="U377" s="16">
        <f t="shared" ca="1" si="38"/>
        <v>3</v>
      </c>
      <c r="V377" s="16">
        <f t="shared" ca="1" si="30"/>
        <v>128.1</v>
      </c>
      <c r="W377" s="16"/>
    </row>
    <row r="378" spans="1:23" x14ac:dyDescent="0.2">
      <c r="A378" s="16" t="s">
        <v>1594</v>
      </c>
      <c r="B378" s="16" t="str">
        <f t="shared" ca="1" si="32"/>
        <v>WR</v>
      </c>
      <c r="C378" s="17">
        <f ca="1">_xlfn.IFNA(VLOOKUP($A378,INDIRECT("'W"&amp;C$1&amp;"'!$A$3:$T$1000"),3,FALSE),0)</f>
        <v>7.4</v>
      </c>
      <c r="D378" s="17">
        <f ca="1">_xlfn.IFNA(VLOOKUP($A378,INDIRECT("'W"&amp;D$1&amp;"'!$A$3:$T$1000"),3,FALSE),0)</f>
        <v>1.8</v>
      </c>
      <c r="E378" s="17">
        <f ca="1">_xlfn.IFNA(VLOOKUP($A378,INDIRECT("'W"&amp;E$1&amp;"'!$A$3:$T$1000"),3,FALSE),0)</f>
        <v>8.6999999999999993</v>
      </c>
      <c r="F378" s="17">
        <f ca="1">_xlfn.IFNA(VLOOKUP($A378,INDIRECT("'W"&amp;F$1&amp;"'!$A$3:$T$1000"),3,FALSE),0)</f>
        <v>0</v>
      </c>
      <c r="G378" s="17">
        <f ca="1">_xlfn.IFNA(VLOOKUP($A378,INDIRECT("'W"&amp;G$1&amp;"'!$A$3:$T$1000"),3,FALSE),0)</f>
        <v>5.3000000000000007</v>
      </c>
      <c r="H378" s="17">
        <f ca="1">_xlfn.IFNA(VLOOKUP($A378,INDIRECT("'W"&amp;H$1&amp;"'!$A$3:$T$1000"),3,FALSE),0)</f>
        <v>15.2</v>
      </c>
      <c r="I378" s="17">
        <f ca="1">_xlfn.IFNA(VLOOKUP($A378,INDIRECT("'W"&amp;I$1&amp;"'!$A$3:$T$1000"),3,FALSE),0)</f>
        <v>0</v>
      </c>
      <c r="J378" s="17">
        <f ca="1">_xlfn.IFNA(VLOOKUP($A378,INDIRECT("'W"&amp;J$1&amp;"'!$A$3:$T$1000"),3,FALSE),0)</f>
        <v>11.5</v>
      </c>
      <c r="K378" s="17">
        <f ca="1">_xlfn.IFNA(VLOOKUP($A378,INDIRECT("'W"&amp;K$1&amp;"'!$A$3:$T$1000"),3,FALSE),0)</f>
        <v>15.600000000000001</v>
      </c>
      <c r="L378" s="17">
        <f ca="1">_xlfn.IFNA(VLOOKUP($A378,INDIRECT("'W"&amp;L$1&amp;"'!$A$3:$T$1000"),3,FALSE),0)</f>
        <v>5.8000000000000007</v>
      </c>
      <c r="M378" s="17">
        <f ca="1">_xlfn.IFNA(VLOOKUP($A378,INDIRECT("'W"&amp;M$1&amp;"'!$A$3:$T$1000"),3,FALSE),0)</f>
        <v>7.8000000000000007</v>
      </c>
      <c r="N378" s="17">
        <f ca="1">_xlfn.IFNA(VLOOKUP($A378,INDIRECT("'W"&amp;N$1&amp;"'!$A$3:$T$1000"),3,FALSE),0)</f>
        <v>8.6999999999999993</v>
      </c>
      <c r="O378" s="17">
        <f ca="1">_xlfn.IFNA(VLOOKUP($A378,INDIRECT("'W"&amp;O$1&amp;"'!$A$3:$T$1000"),3,FALSE),0)</f>
        <v>2.8000000000000003</v>
      </c>
      <c r="P378" s="17">
        <f ca="1">_xlfn.IFNA(VLOOKUP($A378,INDIRECT("'W"&amp;P$1&amp;"'!$A$3:$T$1000"),3,FALSE),0)</f>
        <v>0</v>
      </c>
      <c r="Q378" s="17">
        <f ca="1">_xlfn.IFNA(VLOOKUP($A378,INDIRECT("'W"&amp;Q$1&amp;"'!$A$3:$T$1000"),3,FALSE),0)</f>
        <v>5.0999999999999996</v>
      </c>
      <c r="R378" s="17">
        <f ca="1">_xlfn.IFNA(VLOOKUP($A378,INDIRECT("'W"&amp;R$1&amp;"'!$A$3:$T$1000"),3,FALSE),0)</f>
        <v>18.8</v>
      </c>
      <c r="S378" s="17">
        <f ca="1">_xlfn.IFNA(VLOOKUP($A378,INDIRECT("'W"&amp;S$1&amp;"'!$A$3:$T$1000"),3,FALSE),0)</f>
        <v>0</v>
      </c>
      <c r="T378" s="17">
        <f ca="1">_xlfn.IFNA(VLOOKUP($A378,INDIRECT("'W"&amp;T$1&amp;"'!$A$3:$T$1000"),3,FALSE),0)</f>
        <v>0</v>
      </c>
      <c r="U378" s="16">
        <f t="shared" ca="1" si="38"/>
        <v>3</v>
      </c>
      <c r="V378" s="16">
        <f t="shared" ca="1" si="30"/>
        <v>114.49999999999999</v>
      </c>
      <c r="W378" s="16"/>
    </row>
    <row r="379" spans="1:23" x14ac:dyDescent="0.2">
      <c r="A379" s="16" t="s">
        <v>1595</v>
      </c>
      <c r="B379" s="16" t="str">
        <f t="shared" ca="1" si="32"/>
        <v>WR</v>
      </c>
      <c r="C379" s="17">
        <f ca="1">_xlfn.IFNA(VLOOKUP($A379,INDIRECT("'W"&amp;C$1&amp;"'!$A$3:$T$1000"),3,FALSE),0)</f>
        <v>18.3</v>
      </c>
      <c r="D379" s="17">
        <f ca="1">_xlfn.IFNA(VLOOKUP($A379,INDIRECT("'W"&amp;D$1&amp;"'!$A$3:$T$1000"),3,FALSE),0)</f>
        <v>21.200000000000003</v>
      </c>
      <c r="E379" s="17">
        <f ca="1">_xlfn.IFNA(VLOOKUP($A379,INDIRECT("'W"&amp;E$1&amp;"'!$A$3:$T$1000"),3,FALSE),0)</f>
        <v>14.3</v>
      </c>
      <c r="F379" s="17">
        <f ca="1">_xlfn.IFNA(VLOOKUP($A379,INDIRECT("'W"&amp;F$1&amp;"'!$A$3:$T$1000"),3,FALSE),0)</f>
        <v>9.9</v>
      </c>
      <c r="G379" s="17">
        <f ca="1">_xlfn.IFNA(VLOOKUP($A379,INDIRECT("'W"&amp;G$1&amp;"'!$A$3:$T$1000"),3,FALSE),0)</f>
        <v>9.1000000000000014</v>
      </c>
      <c r="H379" s="17">
        <f ca="1">_xlfn.IFNA(VLOOKUP($A379,INDIRECT("'W"&amp;H$1&amp;"'!$A$3:$T$1000"),3,FALSE),0)</f>
        <v>30</v>
      </c>
      <c r="I379" s="17">
        <f ca="1">_xlfn.IFNA(VLOOKUP($A379,INDIRECT("'W"&amp;I$1&amp;"'!$A$3:$T$1000"),3,FALSE),0)</f>
        <v>10</v>
      </c>
      <c r="J379" s="17">
        <f ca="1">_xlfn.IFNA(VLOOKUP($A379,INDIRECT("'W"&amp;J$1&amp;"'!$A$3:$T$1000"),3,FALSE),0)</f>
        <v>0</v>
      </c>
      <c r="K379" s="17">
        <f ca="1">_xlfn.IFNA(VLOOKUP($A379,INDIRECT("'W"&amp;K$1&amp;"'!$A$3:$T$1000"),3,FALSE),0)</f>
        <v>0</v>
      </c>
      <c r="L379" s="17">
        <f ca="1">_xlfn.IFNA(VLOOKUP($A379,INDIRECT("'W"&amp;L$1&amp;"'!$A$3:$T$1000"),3,FALSE),0)</f>
        <v>0</v>
      </c>
      <c r="M379" s="17">
        <f ca="1">_xlfn.IFNA(VLOOKUP($A379,INDIRECT("'W"&amp;M$1&amp;"'!$A$3:$T$1000"),3,FALSE),0)</f>
        <v>0</v>
      </c>
      <c r="N379" s="17">
        <f ca="1">_xlfn.IFNA(VLOOKUP($A379,INDIRECT("'W"&amp;N$1&amp;"'!$A$3:$T$1000"),3,FALSE),0)</f>
        <v>0</v>
      </c>
      <c r="O379" s="17">
        <f ca="1">_xlfn.IFNA(VLOOKUP($A379,INDIRECT("'W"&amp;O$1&amp;"'!$A$3:$T$1000"),3,FALSE),0)</f>
        <v>0</v>
      </c>
      <c r="P379" s="17">
        <f ca="1">_xlfn.IFNA(VLOOKUP($A379,INDIRECT("'W"&amp;P$1&amp;"'!$A$3:$T$1000"),3,FALSE),0)</f>
        <v>0</v>
      </c>
      <c r="Q379" s="17">
        <f ca="1">_xlfn.IFNA(VLOOKUP($A379,INDIRECT("'W"&amp;Q$1&amp;"'!$A$3:$T$1000"),3,FALSE),0)</f>
        <v>0</v>
      </c>
      <c r="R379" s="17">
        <f ca="1">_xlfn.IFNA(VLOOKUP($A379,INDIRECT("'W"&amp;R$1&amp;"'!$A$3:$T$1000"),3,FALSE),0)</f>
        <v>0</v>
      </c>
      <c r="S379" s="17">
        <f ca="1">_xlfn.IFNA(VLOOKUP($A379,INDIRECT("'W"&amp;S$1&amp;"'!$A$3:$T$1000"),3,FALSE),0)</f>
        <v>0</v>
      </c>
      <c r="T379" s="17">
        <f ca="1">_xlfn.IFNA(VLOOKUP($A379,INDIRECT("'W"&amp;T$1&amp;"'!$A$3:$T$1000"),3,FALSE),0)</f>
        <v>0</v>
      </c>
      <c r="U379" s="16">
        <f t="shared" ca="1" si="38"/>
        <v>3</v>
      </c>
      <c r="V379" s="16">
        <f t="shared" ca="1" si="30"/>
        <v>112.8</v>
      </c>
      <c r="W379" s="16"/>
    </row>
    <row r="380" spans="1:23" x14ac:dyDescent="0.2">
      <c r="A380" s="16" t="s">
        <v>1596</v>
      </c>
      <c r="B380" s="16" t="str">
        <f t="shared" ca="1" si="32"/>
        <v>WR</v>
      </c>
      <c r="C380" s="17">
        <f ca="1">_xlfn.IFNA(VLOOKUP($A380,INDIRECT("'W"&amp;C$1&amp;"'!$A$3:$T$1000"),3,FALSE),0)</f>
        <v>0</v>
      </c>
      <c r="D380" s="17">
        <f ca="1">_xlfn.IFNA(VLOOKUP($A380,INDIRECT("'W"&amp;D$1&amp;"'!$A$3:$T$1000"),3,FALSE),0)</f>
        <v>1.5</v>
      </c>
      <c r="E380" s="17">
        <f ca="1">_xlfn.IFNA(VLOOKUP($A380,INDIRECT("'W"&amp;E$1&amp;"'!$A$3:$T$1000"),3,FALSE),0)</f>
        <v>1.4</v>
      </c>
      <c r="F380" s="17">
        <f ca="1">_xlfn.IFNA(VLOOKUP($A380,INDIRECT("'W"&amp;F$1&amp;"'!$A$3:$T$1000"),3,FALSE),0)</f>
        <v>0</v>
      </c>
      <c r="G380" s="17">
        <f ca="1">_xlfn.IFNA(VLOOKUP($A380,INDIRECT("'W"&amp;G$1&amp;"'!$A$3:$T$1000"),3,FALSE),0)</f>
        <v>2.9000000000000004</v>
      </c>
      <c r="H380" s="17">
        <f ca="1">_xlfn.IFNA(VLOOKUP($A380,INDIRECT("'W"&amp;H$1&amp;"'!$A$3:$T$1000"),3,FALSE),0)</f>
        <v>0</v>
      </c>
      <c r="I380" s="17">
        <f ca="1">_xlfn.IFNA(VLOOKUP($A380,INDIRECT("'W"&amp;I$1&amp;"'!$A$3:$T$1000"),3,FALSE),0)</f>
        <v>2.8</v>
      </c>
      <c r="J380" s="17">
        <f ca="1">_xlfn.IFNA(VLOOKUP($A380,INDIRECT("'W"&amp;J$1&amp;"'!$A$3:$T$1000"),3,FALSE),0)</f>
        <v>1.3</v>
      </c>
      <c r="K380" s="17">
        <f ca="1">_xlfn.IFNA(VLOOKUP($A380,INDIRECT("'W"&amp;K$1&amp;"'!$A$3:$T$1000"),3,FALSE),0)</f>
        <v>0.9</v>
      </c>
      <c r="L380" s="17">
        <f ca="1">_xlfn.IFNA(VLOOKUP($A380,INDIRECT("'W"&amp;L$1&amp;"'!$A$3:$T$1000"),3,FALSE),0)</f>
        <v>5</v>
      </c>
      <c r="M380" s="17">
        <f ca="1">_xlfn.IFNA(VLOOKUP($A380,INDIRECT("'W"&amp;M$1&amp;"'!$A$3:$T$1000"),3,FALSE),0)</f>
        <v>12.3</v>
      </c>
      <c r="N380" s="17">
        <f ca="1">_xlfn.IFNA(VLOOKUP($A380,INDIRECT("'W"&amp;N$1&amp;"'!$A$3:$T$1000"),3,FALSE),0)</f>
        <v>5.7</v>
      </c>
      <c r="O380" s="17">
        <f ca="1">_xlfn.IFNA(VLOOKUP($A380,INDIRECT("'W"&amp;O$1&amp;"'!$A$3:$T$1000"),3,FALSE),0)</f>
        <v>18.399999999999999</v>
      </c>
      <c r="P380" s="17">
        <f ca="1">_xlfn.IFNA(VLOOKUP($A380,INDIRECT("'W"&amp;P$1&amp;"'!$A$3:$T$1000"),3,FALSE),0)</f>
        <v>0</v>
      </c>
      <c r="Q380" s="17">
        <f ca="1">_xlfn.IFNA(VLOOKUP($A380,INDIRECT("'W"&amp;Q$1&amp;"'!$A$3:$T$1000"),3,FALSE),0)</f>
        <v>4</v>
      </c>
      <c r="R380" s="17">
        <f ca="1">_xlfn.IFNA(VLOOKUP($A380,INDIRECT("'W"&amp;R$1&amp;"'!$A$3:$T$1000"),3,FALSE),0)</f>
        <v>8</v>
      </c>
      <c r="S380" s="17">
        <f ca="1">_xlfn.IFNA(VLOOKUP($A380,INDIRECT("'W"&amp;S$1&amp;"'!$A$3:$T$1000"),3,FALSE),0)</f>
        <v>26.200000000000003</v>
      </c>
      <c r="T380" s="17">
        <f ca="1">_xlfn.IFNA(VLOOKUP($A380,INDIRECT("'W"&amp;T$1&amp;"'!$A$3:$T$1000"),3,FALSE),0)</f>
        <v>19.600000000000001</v>
      </c>
      <c r="U380" s="16">
        <f t="shared" ca="1" si="38"/>
        <v>3</v>
      </c>
      <c r="V380" s="16">
        <f t="shared" ca="1" si="30"/>
        <v>110</v>
      </c>
      <c r="W380" s="16"/>
    </row>
    <row r="381" spans="1:23" x14ac:dyDescent="0.2">
      <c r="A381" s="16" t="s">
        <v>1597</v>
      </c>
      <c r="B381" s="16" t="str">
        <f t="shared" ca="1" si="32"/>
        <v>WR</v>
      </c>
      <c r="C381" s="17">
        <f ca="1">_xlfn.IFNA(VLOOKUP($A381,INDIRECT("'W"&amp;C$1&amp;"'!$A$3:$T$1000"),3,FALSE),0)</f>
        <v>18.899999999999999</v>
      </c>
      <c r="D381" s="17">
        <f ca="1">_xlfn.IFNA(VLOOKUP($A381,INDIRECT("'W"&amp;D$1&amp;"'!$A$3:$T$1000"),3,FALSE),0)</f>
        <v>5.7</v>
      </c>
      <c r="E381" s="17">
        <f ca="1">_xlfn.IFNA(VLOOKUP($A381,INDIRECT("'W"&amp;E$1&amp;"'!$A$3:$T$1000"),3,FALSE),0)</f>
        <v>14.92</v>
      </c>
      <c r="F381" s="17">
        <f ca="1">_xlfn.IFNA(VLOOKUP($A381,INDIRECT("'W"&amp;F$1&amp;"'!$A$3:$T$1000"),3,FALSE),0)</f>
        <v>16</v>
      </c>
      <c r="G381" s="17">
        <f ca="1">_xlfn.IFNA(VLOOKUP($A381,INDIRECT("'W"&amp;G$1&amp;"'!$A$3:$T$1000"),3,FALSE),0)</f>
        <v>11.200000000000001</v>
      </c>
      <c r="H381" s="17">
        <f ca="1">_xlfn.IFNA(VLOOKUP($A381,INDIRECT("'W"&amp;H$1&amp;"'!$A$3:$T$1000"),3,FALSE),0)</f>
        <v>16.7</v>
      </c>
      <c r="I381" s="17">
        <f ca="1">_xlfn.IFNA(VLOOKUP($A381,INDIRECT("'W"&amp;I$1&amp;"'!$A$3:$T$1000"),3,FALSE),0)</f>
        <v>4.8000000000000007</v>
      </c>
      <c r="J381" s="17">
        <f ca="1">_xlfn.IFNA(VLOOKUP($A381,INDIRECT("'W"&amp;J$1&amp;"'!$A$3:$T$1000"),3,FALSE),0)</f>
        <v>10.199999999999999</v>
      </c>
      <c r="K381" s="17">
        <f ca="1">_xlfn.IFNA(VLOOKUP($A381,INDIRECT("'W"&amp;K$1&amp;"'!$A$3:$T$1000"),3,FALSE),0)</f>
        <v>0</v>
      </c>
      <c r="L381" s="17">
        <f ca="1">_xlfn.IFNA(VLOOKUP($A381,INDIRECT("'W"&amp;L$1&amp;"'!$A$3:$T$1000"),3,FALSE),0)</f>
        <v>0</v>
      </c>
      <c r="M381" s="17">
        <f ca="1">_xlfn.IFNA(VLOOKUP($A381,INDIRECT("'W"&amp;M$1&amp;"'!$A$3:$T$1000"),3,FALSE),0)</f>
        <v>0</v>
      </c>
      <c r="N381" s="17">
        <f ca="1">_xlfn.IFNA(VLOOKUP($A381,INDIRECT("'W"&amp;N$1&amp;"'!$A$3:$T$1000"),3,FALSE),0)</f>
        <v>0</v>
      </c>
      <c r="O381" s="17">
        <f ca="1">_xlfn.IFNA(VLOOKUP($A381,INDIRECT("'W"&amp;O$1&amp;"'!$A$3:$T$1000"),3,FALSE),0)</f>
        <v>0</v>
      </c>
      <c r="P381" s="17">
        <f ca="1">_xlfn.IFNA(VLOOKUP($A381,INDIRECT("'W"&amp;P$1&amp;"'!$A$3:$T$1000"),3,FALSE),0)</f>
        <v>0</v>
      </c>
      <c r="Q381" s="17">
        <f ca="1">_xlfn.IFNA(VLOOKUP($A381,INDIRECT("'W"&amp;Q$1&amp;"'!$A$3:$T$1000"),3,FALSE),0)</f>
        <v>0</v>
      </c>
      <c r="R381" s="17">
        <f ca="1">_xlfn.IFNA(VLOOKUP($A381,INDIRECT("'W"&amp;R$1&amp;"'!$A$3:$T$1000"),3,FALSE),0)</f>
        <v>0</v>
      </c>
      <c r="S381" s="17">
        <f ca="1">_xlfn.IFNA(VLOOKUP($A381,INDIRECT("'W"&amp;S$1&amp;"'!$A$3:$T$1000"),3,FALSE),0)</f>
        <v>0</v>
      </c>
      <c r="T381" s="17">
        <f ca="1">_xlfn.IFNA(VLOOKUP($A381,INDIRECT("'W"&amp;T$1&amp;"'!$A$3:$T$1000"),3,FALSE),0)</f>
        <v>0</v>
      </c>
      <c r="U381" s="16">
        <f t="shared" ca="1" si="38"/>
        <v>3</v>
      </c>
      <c r="V381" s="16">
        <f t="shared" ca="1" si="30"/>
        <v>98.42</v>
      </c>
      <c r="W381" s="16"/>
    </row>
    <row r="382" spans="1:23" x14ac:dyDescent="0.2">
      <c r="A382" s="16" t="s">
        <v>1598</v>
      </c>
      <c r="B382" s="16" t="str">
        <f t="shared" ca="1" si="32"/>
        <v>WR</v>
      </c>
      <c r="C382" s="17">
        <f ca="1">_xlfn.IFNA(VLOOKUP($A382,INDIRECT("'W"&amp;C$1&amp;"'!$A$3:$T$1000"),3,FALSE),0)</f>
        <v>0</v>
      </c>
      <c r="D382" s="17">
        <f ca="1">_xlfn.IFNA(VLOOKUP($A382,INDIRECT("'W"&amp;D$1&amp;"'!$A$3:$T$1000"),3,FALSE),0)</f>
        <v>0</v>
      </c>
      <c r="E382" s="17">
        <f ca="1">_xlfn.IFNA(VLOOKUP($A382,INDIRECT("'W"&amp;E$1&amp;"'!$A$3:$T$1000"),3,FALSE),0)</f>
        <v>0</v>
      </c>
      <c r="F382" s="17">
        <f ca="1">_xlfn.IFNA(VLOOKUP($A382,INDIRECT("'W"&amp;F$1&amp;"'!$A$3:$T$1000"),3,FALSE),0)</f>
        <v>0</v>
      </c>
      <c r="G382" s="17">
        <f ca="1">_xlfn.IFNA(VLOOKUP($A382,INDIRECT("'W"&amp;G$1&amp;"'!$A$3:$T$1000"),3,FALSE),0)</f>
        <v>0</v>
      </c>
      <c r="H382" s="17">
        <f ca="1">_xlfn.IFNA(VLOOKUP($A382,INDIRECT("'W"&amp;H$1&amp;"'!$A$3:$T$1000"),3,FALSE),0)</f>
        <v>0</v>
      </c>
      <c r="I382" s="17">
        <f ca="1">_xlfn.IFNA(VLOOKUP($A382,INDIRECT("'W"&amp;I$1&amp;"'!$A$3:$T$1000"),3,FALSE),0)</f>
        <v>3.6</v>
      </c>
      <c r="J382" s="17">
        <f ca="1">_xlfn.IFNA(VLOOKUP($A382,INDIRECT("'W"&amp;J$1&amp;"'!$A$3:$T$1000"),3,FALSE),0)</f>
        <v>9.7000000000000011</v>
      </c>
      <c r="K382" s="17">
        <f ca="1">_xlfn.IFNA(VLOOKUP($A382,INDIRECT("'W"&amp;K$1&amp;"'!$A$3:$T$1000"),3,FALSE),0)</f>
        <v>0</v>
      </c>
      <c r="L382" s="17">
        <f ca="1">_xlfn.IFNA(VLOOKUP($A382,INDIRECT("'W"&amp;L$1&amp;"'!$A$3:$T$1000"),3,FALSE),0)</f>
        <v>15.3</v>
      </c>
      <c r="M382" s="17">
        <f ca="1">_xlfn.IFNA(VLOOKUP($A382,INDIRECT("'W"&amp;M$1&amp;"'!$A$3:$T$1000"),3,FALSE),0)</f>
        <v>0</v>
      </c>
      <c r="N382" s="17">
        <f ca="1">_xlfn.IFNA(VLOOKUP($A382,INDIRECT("'W"&amp;N$1&amp;"'!$A$3:$T$1000"),3,FALSE),0)</f>
        <v>0</v>
      </c>
      <c r="O382" s="17">
        <f ca="1">_xlfn.IFNA(VLOOKUP($A382,INDIRECT("'W"&amp;O$1&amp;"'!$A$3:$T$1000"),3,FALSE),0)</f>
        <v>0</v>
      </c>
      <c r="P382" s="17">
        <f ca="1">_xlfn.IFNA(VLOOKUP($A382,INDIRECT("'W"&amp;P$1&amp;"'!$A$3:$T$1000"),3,FALSE),0)</f>
        <v>1</v>
      </c>
      <c r="Q382" s="17">
        <f ca="1">_xlfn.IFNA(VLOOKUP($A382,INDIRECT("'W"&amp;Q$1&amp;"'!$A$3:$T$1000"),3,FALSE),0)</f>
        <v>2.1</v>
      </c>
      <c r="R382" s="17">
        <f ca="1">_xlfn.IFNA(VLOOKUP($A382,INDIRECT("'W"&amp;R$1&amp;"'!$A$3:$T$1000"),3,FALSE),0)</f>
        <v>5.7</v>
      </c>
      <c r="S382" s="17">
        <f ca="1">_xlfn.IFNA(VLOOKUP($A382,INDIRECT("'W"&amp;S$1&amp;"'!$A$3:$T$1000"),3,FALSE),0)</f>
        <v>24.700000000000003</v>
      </c>
      <c r="T382" s="17">
        <f ca="1">_xlfn.IFNA(VLOOKUP($A382,INDIRECT("'W"&amp;T$1&amp;"'!$A$3:$T$1000"),3,FALSE),0)</f>
        <v>15.9</v>
      </c>
      <c r="U382" s="16">
        <f t="shared" ca="1" si="38"/>
        <v>3</v>
      </c>
      <c r="V382" s="16">
        <f t="shared" ca="1" si="30"/>
        <v>78.000000000000014</v>
      </c>
      <c r="W382" s="16"/>
    </row>
    <row r="383" spans="1:23" x14ac:dyDescent="0.2">
      <c r="A383" s="16" t="s">
        <v>1599</v>
      </c>
      <c r="B383" s="16" t="str">
        <f t="shared" ca="1" si="32"/>
        <v>WR</v>
      </c>
      <c r="C383" s="17">
        <f ca="1">_xlfn.IFNA(VLOOKUP($A383,INDIRECT("'W"&amp;C$1&amp;"'!$A$3:$T$1000"),3,FALSE),0)</f>
        <v>2.9000000000000004</v>
      </c>
      <c r="D383" s="17">
        <f ca="1">_xlfn.IFNA(VLOOKUP($A383,INDIRECT("'W"&amp;D$1&amp;"'!$A$3:$T$1000"),3,FALSE),0)</f>
        <v>3</v>
      </c>
      <c r="E383" s="17">
        <f ca="1">_xlfn.IFNA(VLOOKUP($A383,INDIRECT("'W"&amp;E$1&amp;"'!$A$3:$T$1000"),3,FALSE),0)</f>
        <v>22.200000000000003</v>
      </c>
      <c r="F383" s="17">
        <f ca="1">_xlfn.IFNA(VLOOKUP($A383,INDIRECT("'W"&amp;F$1&amp;"'!$A$3:$T$1000"),3,FALSE),0)</f>
        <v>17.8</v>
      </c>
      <c r="G383" s="17">
        <f ca="1">_xlfn.IFNA(VLOOKUP($A383,INDIRECT("'W"&amp;G$1&amp;"'!$A$3:$T$1000"),3,FALSE),0)</f>
        <v>4.4000000000000004</v>
      </c>
      <c r="H383" s="17">
        <f ca="1">_xlfn.IFNA(VLOOKUP($A383,INDIRECT("'W"&amp;H$1&amp;"'!$A$3:$T$1000"),3,FALSE),0)</f>
        <v>16.8</v>
      </c>
      <c r="I383" s="17">
        <f ca="1">_xlfn.IFNA(VLOOKUP($A383,INDIRECT("'W"&amp;I$1&amp;"'!$A$3:$T$1000"),3,FALSE),0)</f>
        <v>2.2000000000000002</v>
      </c>
      <c r="J383" s="17">
        <f ca="1">_xlfn.IFNA(VLOOKUP($A383,INDIRECT("'W"&amp;J$1&amp;"'!$A$3:$T$1000"),3,FALSE),0)</f>
        <v>0</v>
      </c>
      <c r="K383" s="17">
        <f ca="1">_xlfn.IFNA(VLOOKUP($A383,INDIRECT("'W"&amp;K$1&amp;"'!$A$3:$T$1000"),3,FALSE),0)</f>
        <v>0</v>
      </c>
      <c r="L383" s="17">
        <f ca="1">_xlfn.IFNA(VLOOKUP($A383,INDIRECT("'W"&amp;L$1&amp;"'!$A$3:$T$1000"),3,FALSE),0)</f>
        <v>1.1000000000000001</v>
      </c>
      <c r="M383" s="17">
        <f ca="1">_xlfn.IFNA(VLOOKUP($A383,INDIRECT("'W"&amp;M$1&amp;"'!$A$3:$T$1000"),3,FALSE),0)</f>
        <v>0</v>
      </c>
      <c r="N383" s="17">
        <f ca="1">_xlfn.IFNA(VLOOKUP($A383,INDIRECT("'W"&amp;N$1&amp;"'!$A$3:$T$1000"),3,FALSE),0)</f>
        <v>0</v>
      </c>
      <c r="O383" s="17">
        <f ca="1">_xlfn.IFNA(VLOOKUP($A383,INDIRECT("'W"&amp;O$1&amp;"'!$A$3:$T$1000"),3,FALSE),0)</f>
        <v>0</v>
      </c>
      <c r="P383" s="17">
        <f ca="1">_xlfn.IFNA(VLOOKUP($A383,INDIRECT("'W"&amp;P$1&amp;"'!$A$3:$T$1000"),3,FALSE),0)</f>
        <v>0</v>
      </c>
      <c r="Q383" s="17">
        <f ca="1">_xlfn.IFNA(VLOOKUP($A383,INDIRECT("'W"&amp;Q$1&amp;"'!$A$3:$T$1000"),3,FALSE),0)</f>
        <v>0</v>
      </c>
      <c r="R383" s="17">
        <f ca="1">_xlfn.IFNA(VLOOKUP($A383,INDIRECT("'W"&amp;R$1&amp;"'!$A$3:$T$1000"),3,FALSE),0)</f>
        <v>0</v>
      </c>
      <c r="S383" s="17">
        <f ca="1">_xlfn.IFNA(VLOOKUP($A383,INDIRECT("'W"&amp;S$1&amp;"'!$A$3:$T$1000"),3,FALSE),0)</f>
        <v>0</v>
      </c>
      <c r="T383" s="17">
        <f ca="1">_xlfn.IFNA(VLOOKUP($A383,INDIRECT("'W"&amp;T$1&amp;"'!$A$3:$T$1000"),3,FALSE),0)</f>
        <v>2.2000000000000002</v>
      </c>
      <c r="U383" s="16">
        <f t="shared" ca="1" si="38"/>
        <v>3</v>
      </c>
      <c r="V383" s="16">
        <f t="shared" ca="1" si="30"/>
        <v>72.600000000000009</v>
      </c>
      <c r="W383" s="16"/>
    </row>
    <row r="384" spans="1:23" x14ac:dyDescent="0.2">
      <c r="A384" s="16" t="s">
        <v>1600</v>
      </c>
      <c r="B384" s="16" t="str">
        <f t="shared" ca="1" si="32"/>
        <v>WR</v>
      </c>
      <c r="C384" s="17">
        <f ca="1">_xlfn.IFNA(VLOOKUP($A384,INDIRECT("'W"&amp;C$1&amp;"'!$A$3:$T$1000"),3,FALSE),0)</f>
        <v>0.9</v>
      </c>
      <c r="D384" s="17">
        <f ca="1">_xlfn.IFNA(VLOOKUP($A384,INDIRECT("'W"&amp;D$1&amp;"'!$A$3:$T$1000"),3,FALSE),0)</f>
        <v>27</v>
      </c>
      <c r="E384" s="17">
        <f ca="1">_xlfn.IFNA(VLOOKUP($A384,INDIRECT("'W"&amp;E$1&amp;"'!$A$3:$T$1000"),3,FALSE),0)</f>
        <v>14.9</v>
      </c>
      <c r="F384" s="17">
        <f ca="1">_xlfn.IFNA(VLOOKUP($A384,INDIRECT("'W"&amp;F$1&amp;"'!$A$3:$T$1000"),3,FALSE),0)</f>
        <v>13</v>
      </c>
      <c r="G384" s="17">
        <f ca="1">_xlfn.IFNA(VLOOKUP($A384,INDIRECT("'W"&amp;G$1&amp;"'!$A$3:$T$1000"),3,FALSE),0)</f>
        <v>4.5999999999999996</v>
      </c>
      <c r="H384" s="17">
        <f ca="1">_xlfn.IFNA(VLOOKUP($A384,INDIRECT("'W"&amp;H$1&amp;"'!$A$3:$T$1000"),3,FALSE),0)</f>
        <v>0</v>
      </c>
      <c r="I384" s="17">
        <f ca="1">_xlfn.IFNA(VLOOKUP($A384,INDIRECT("'W"&amp;I$1&amp;"'!$A$3:$T$1000"),3,FALSE),0)</f>
        <v>3.6</v>
      </c>
      <c r="J384" s="17">
        <f ca="1">_xlfn.IFNA(VLOOKUP($A384,INDIRECT("'W"&amp;J$1&amp;"'!$A$3:$T$1000"),3,FALSE),0)</f>
        <v>20.100000000000001</v>
      </c>
      <c r="K384" s="17">
        <f ca="1">_xlfn.IFNA(VLOOKUP($A384,INDIRECT("'W"&amp;K$1&amp;"'!$A$3:$T$1000"),3,FALSE),0)</f>
        <v>2.4000000000000004</v>
      </c>
      <c r="L384" s="17">
        <f ca="1">_xlfn.IFNA(VLOOKUP($A384,INDIRECT("'W"&amp;L$1&amp;"'!$A$3:$T$1000"),3,FALSE),0)</f>
        <v>13.9</v>
      </c>
      <c r="M384" s="17">
        <f ca="1">_xlfn.IFNA(VLOOKUP($A384,INDIRECT("'W"&amp;M$1&amp;"'!$A$3:$T$1000"),3,FALSE),0)</f>
        <v>0</v>
      </c>
      <c r="N384" s="17">
        <f ca="1">_xlfn.IFNA(VLOOKUP($A384,INDIRECT("'W"&amp;N$1&amp;"'!$A$3:$T$1000"),3,FALSE),0)</f>
        <v>6.2</v>
      </c>
      <c r="O384" s="17">
        <f ca="1">_xlfn.IFNA(VLOOKUP($A384,INDIRECT("'W"&amp;O$1&amp;"'!$A$3:$T$1000"),3,FALSE),0)</f>
        <v>14.5</v>
      </c>
      <c r="P384" s="17">
        <f ca="1">_xlfn.IFNA(VLOOKUP($A384,INDIRECT("'W"&amp;P$1&amp;"'!$A$3:$T$1000"),3,FALSE),0)</f>
        <v>6.9</v>
      </c>
      <c r="Q384" s="17">
        <f ca="1">_xlfn.IFNA(VLOOKUP($A384,INDIRECT("'W"&amp;Q$1&amp;"'!$A$3:$T$1000"),3,FALSE),0)</f>
        <v>4.2</v>
      </c>
      <c r="R384" s="17">
        <f ca="1">_xlfn.IFNA(VLOOKUP($A384,INDIRECT("'W"&amp;R$1&amp;"'!$A$3:$T$1000"),3,FALSE),0)</f>
        <v>5.9</v>
      </c>
      <c r="S384" s="17">
        <f ca="1">_xlfn.IFNA(VLOOKUP($A384,INDIRECT("'W"&amp;S$1&amp;"'!$A$3:$T$1000"),3,FALSE),0)</f>
        <v>12.600000000000001</v>
      </c>
      <c r="T384" s="17">
        <f ca="1">_xlfn.IFNA(VLOOKUP($A384,INDIRECT("'W"&amp;T$1&amp;"'!$A$3:$T$1000"),3,FALSE),0)</f>
        <v>14.8</v>
      </c>
      <c r="U384" s="16">
        <f t="shared" ca="1" si="38"/>
        <v>2</v>
      </c>
      <c r="V384" s="16">
        <f t="shared" ca="1" si="30"/>
        <v>165.5</v>
      </c>
      <c r="W384" s="16"/>
    </row>
    <row r="385" spans="1:23" x14ac:dyDescent="0.2">
      <c r="A385" s="16" t="s">
        <v>1601</v>
      </c>
      <c r="B385" s="16" t="str">
        <f t="shared" ca="1" si="32"/>
        <v>WR</v>
      </c>
      <c r="C385" s="17">
        <f ca="1">_xlfn.IFNA(VLOOKUP($A385,INDIRECT("'W"&amp;C$1&amp;"'!$A$3:$T$1000"),3,FALSE),0)</f>
        <v>10.5</v>
      </c>
      <c r="D385" s="17">
        <f ca="1">_xlfn.IFNA(VLOOKUP($A385,INDIRECT("'W"&amp;D$1&amp;"'!$A$3:$T$1000"),3,FALSE),0)</f>
        <v>3.9000000000000004</v>
      </c>
      <c r="E385" s="17">
        <f ca="1">_xlfn.IFNA(VLOOKUP($A385,INDIRECT("'W"&amp;E$1&amp;"'!$A$3:$T$1000"),3,FALSE),0)</f>
        <v>8.1999999999999993</v>
      </c>
      <c r="F385" s="17">
        <f ca="1">_xlfn.IFNA(VLOOKUP($A385,INDIRECT("'W"&amp;F$1&amp;"'!$A$3:$T$1000"),3,FALSE),0)</f>
        <v>12.8</v>
      </c>
      <c r="G385" s="17">
        <f ca="1">_xlfn.IFNA(VLOOKUP($A385,INDIRECT("'W"&amp;G$1&amp;"'!$A$3:$T$1000"),3,FALSE),0)</f>
        <v>4.0999999999999996</v>
      </c>
      <c r="H385" s="17">
        <f ca="1">_xlfn.IFNA(VLOOKUP($A385,INDIRECT("'W"&amp;H$1&amp;"'!$A$3:$T$1000"),3,FALSE),0)</f>
        <v>6.8000000000000007</v>
      </c>
      <c r="I385" s="17">
        <f ca="1">_xlfn.IFNA(VLOOKUP($A385,INDIRECT("'W"&amp;I$1&amp;"'!$A$3:$T$1000"),3,FALSE),0)</f>
        <v>19.600000000000001</v>
      </c>
      <c r="J385" s="17">
        <f ca="1">_xlfn.IFNA(VLOOKUP($A385,INDIRECT("'W"&amp;J$1&amp;"'!$A$3:$T$1000"),3,FALSE),0)</f>
        <v>9.4</v>
      </c>
      <c r="K385" s="17">
        <f ca="1">_xlfn.IFNA(VLOOKUP($A385,INDIRECT("'W"&amp;K$1&amp;"'!$A$3:$T$1000"),3,FALSE),0)</f>
        <v>0</v>
      </c>
      <c r="L385" s="17">
        <f ca="1">_xlfn.IFNA(VLOOKUP($A385,INDIRECT("'W"&amp;L$1&amp;"'!$A$3:$T$1000"),3,FALSE),0)</f>
        <v>18</v>
      </c>
      <c r="M385" s="17">
        <f ca="1">_xlfn.IFNA(VLOOKUP($A385,INDIRECT("'W"&amp;M$1&amp;"'!$A$3:$T$1000"),3,FALSE),0)</f>
        <v>12.9</v>
      </c>
      <c r="N385" s="17">
        <f ca="1">_xlfn.IFNA(VLOOKUP($A385,INDIRECT("'W"&amp;N$1&amp;"'!$A$3:$T$1000"),3,FALSE),0)</f>
        <v>6.8000000000000007</v>
      </c>
      <c r="O385" s="17">
        <f ca="1">_xlfn.IFNA(VLOOKUP($A385,INDIRECT("'W"&amp;O$1&amp;"'!$A$3:$T$1000"),3,FALSE),0)</f>
        <v>14.9</v>
      </c>
      <c r="P385" s="17">
        <f ca="1">_xlfn.IFNA(VLOOKUP($A385,INDIRECT("'W"&amp;P$1&amp;"'!$A$3:$T$1000"),3,FALSE),0)</f>
        <v>0</v>
      </c>
      <c r="Q385" s="17">
        <f ca="1">_xlfn.IFNA(VLOOKUP($A385,INDIRECT("'W"&amp;Q$1&amp;"'!$A$3:$T$1000"),3,FALSE),0)</f>
        <v>0</v>
      </c>
      <c r="R385" s="17">
        <f ca="1">_xlfn.IFNA(VLOOKUP($A385,INDIRECT("'W"&amp;R$1&amp;"'!$A$3:$T$1000"),3,FALSE),0)</f>
        <v>0</v>
      </c>
      <c r="S385" s="17">
        <f ca="1">_xlfn.IFNA(VLOOKUP($A385,INDIRECT("'W"&amp;S$1&amp;"'!$A$3:$T$1000"),3,FALSE),0)</f>
        <v>6.5</v>
      </c>
      <c r="T385" s="17">
        <f ca="1">_xlfn.IFNA(VLOOKUP($A385,INDIRECT("'W"&amp;T$1&amp;"'!$A$3:$T$1000"),3,FALSE),0)</f>
        <v>0.5</v>
      </c>
      <c r="U385" s="16">
        <f t="shared" ca="1" si="38"/>
        <v>2</v>
      </c>
      <c r="V385" s="16">
        <f t="shared" ca="1" si="30"/>
        <v>134.90000000000003</v>
      </c>
      <c r="W385" s="16"/>
    </row>
    <row r="386" spans="1:23" x14ac:dyDescent="0.2">
      <c r="A386" s="16" t="s">
        <v>1602</v>
      </c>
      <c r="B386" s="16" t="str">
        <f t="shared" ref="B386:B449" ca="1" si="39">VLOOKUP(A386,PlayerPosDB,3,FALSE)</f>
        <v>WR</v>
      </c>
      <c r="C386" s="17">
        <f ca="1">_xlfn.IFNA(VLOOKUP($A386,INDIRECT("'W"&amp;C$1&amp;"'!$A$3:$T$1000"),3,FALSE),0)</f>
        <v>13.7</v>
      </c>
      <c r="D386" s="17">
        <f ca="1">_xlfn.IFNA(VLOOKUP($A386,INDIRECT("'W"&amp;D$1&amp;"'!$A$3:$T$1000"),3,FALSE),0)</f>
        <v>6.5</v>
      </c>
      <c r="E386" s="17">
        <f ca="1">_xlfn.IFNA(VLOOKUP($A386,INDIRECT("'W"&amp;E$1&amp;"'!$A$3:$T$1000"),3,FALSE),0)</f>
        <v>4.5999999999999996</v>
      </c>
      <c r="F386" s="17">
        <f ca="1">_xlfn.IFNA(VLOOKUP($A386,INDIRECT("'W"&amp;F$1&amp;"'!$A$3:$T$1000"),3,FALSE),0)</f>
        <v>5.6</v>
      </c>
      <c r="G386" s="17">
        <f ca="1">_xlfn.IFNA(VLOOKUP($A386,INDIRECT("'W"&amp;G$1&amp;"'!$A$3:$T$1000"),3,FALSE),0)</f>
        <v>6.6000000000000005</v>
      </c>
      <c r="H386" s="17">
        <f ca="1">_xlfn.IFNA(VLOOKUP($A386,INDIRECT("'W"&amp;H$1&amp;"'!$A$3:$T$1000"),3,FALSE),0)</f>
        <v>0</v>
      </c>
      <c r="I386" s="17">
        <f ca="1">_xlfn.IFNA(VLOOKUP($A386,INDIRECT("'W"&amp;I$1&amp;"'!$A$3:$T$1000"),3,FALSE),0)</f>
        <v>1.6</v>
      </c>
      <c r="J386" s="17">
        <f ca="1">_xlfn.IFNA(VLOOKUP($A386,INDIRECT("'W"&amp;J$1&amp;"'!$A$3:$T$1000"),3,FALSE),0)</f>
        <v>6.5</v>
      </c>
      <c r="K386" s="17">
        <f ca="1">_xlfn.IFNA(VLOOKUP($A386,INDIRECT("'W"&amp;K$1&amp;"'!$A$3:$T$1000"),3,FALSE),0)</f>
        <v>6.6</v>
      </c>
      <c r="L386" s="17">
        <f ca="1">_xlfn.IFNA(VLOOKUP($A386,INDIRECT("'W"&amp;L$1&amp;"'!$A$3:$T$1000"),3,FALSE),0)</f>
        <v>7.1</v>
      </c>
      <c r="M386" s="17">
        <f ca="1">_xlfn.IFNA(VLOOKUP($A386,INDIRECT("'W"&amp;M$1&amp;"'!$A$3:$T$1000"),3,FALSE),0)</f>
        <v>4.7</v>
      </c>
      <c r="N386" s="17">
        <f ca="1">_xlfn.IFNA(VLOOKUP($A386,INDIRECT("'W"&amp;N$1&amp;"'!$A$3:$T$1000"),3,FALSE),0)</f>
        <v>24.4</v>
      </c>
      <c r="O386" s="17">
        <f ca="1">_xlfn.IFNA(VLOOKUP($A386,INDIRECT("'W"&amp;O$1&amp;"'!$A$3:$T$1000"),3,FALSE),0)</f>
        <v>9.3000000000000007</v>
      </c>
      <c r="P386" s="17">
        <f ca="1">_xlfn.IFNA(VLOOKUP($A386,INDIRECT("'W"&amp;P$1&amp;"'!$A$3:$T$1000"),3,FALSE),0)</f>
        <v>16.399999999999999</v>
      </c>
      <c r="Q386" s="17">
        <f ca="1">_xlfn.IFNA(VLOOKUP($A386,INDIRECT("'W"&amp;Q$1&amp;"'!$A$3:$T$1000"),3,FALSE),0)</f>
        <v>0</v>
      </c>
      <c r="R386" s="17">
        <f ca="1">_xlfn.IFNA(VLOOKUP($A386,INDIRECT("'W"&amp;R$1&amp;"'!$A$3:$T$1000"),3,FALSE),0)</f>
        <v>0</v>
      </c>
      <c r="S386" s="17">
        <f ca="1">_xlfn.IFNA(VLOOKUP($A386,INDIRECT("'W"&amp;S$1&amp;"'!$A$3:$T$1000"),3,FALSE),0)</f>
        <v>0</v>
      </c>
      <c r="T386" s="17">
        <f ca="1">_xlfn.IFNA(VLOOKUP($A386,INDIRECT("'W"&amp;T$1&amp;"'!$A$3:$T$1000"),3,FALSE),0)</f>
        <v>7</v>
      </c>
      <c r="U386" s="16">
        <f t="shared" ca="1" si="38"/>
        <v>2</v>
      </c>
      <c r="V386" s="16">
        <f t="shared" ca="1" si="30"/>
        <v>120.6</v>
      </c>
      <c r="W386" s="16"/>
    </row>
    <row r="387" spans="1:23" x14ac:dyDescent="0.2">
      <c r="A387" s="16" t="s">
        <v>1603</v>
      </c>
      <c r="B387" s="16" t="str">
        <f t="shared" ca="1" si="39"/>
        <v>WR</v>
      </c>
      <c r="C387" s="17">
        <f ca="1">_xlfn.IFNA(VLOOKUP($A387,INDIRECT("'W"&amp;C$1&amp;"'!$A$3:$T$1000"),3,FALSE),0)</f>
        <v>0</v>
      </c>
      <c r="D387" s="17">
        <f ca="1">_xlfn.IFNA(VLOOKUP($A387,INDIRECT("'W"&amp;D$1&amp;"'!$A$3:$T$1000"),3,FALSE),0)</f>
        <v>0</v>
      </c>
      <c r="E387" s="17">
        <f ca="1">_xlfn.IFNA(VLOOKUP($A387,INDIRECT("'W"&amp;E$1&amp;"'!$A$3:$T$1000"),3,FALSE),0)</f>
        <v>0</v>
      </c>
      <c r="F387" s="17">
        <f ca="1">_xlfn.IFNA(VLOOKUP($A387,INDIRECT("'W"&amp;F$1&amp;"'!$A$3:$T$1000"),3,FALSE),0)</f>
        <v>0</v>
      </c>
      <c r="G387" s="17">
        <f ca="1">_xlfn.IFNA(VLOOKUP($A387,INDIRECT("'W"&amp;G$1&amp;"'!$A$3:$T$1000"),3,FALSE),0)</f>
        <v>0</v>
      </c>
      <c r="H387" s="17">
        <f ca="1">_xlfn.IFNA(VLOOKUP($A387,INDIRECT("'W"&amp;H$1&amp;"'!$A$3:$T$1000"),3,FALSE),0)</f>
        <v>7.4</v>
      </c>
      <c r="I387" s="17">
        <f ca="1">_xlfn.IFNA(VLOOKUP($A387,INDIRECT("'W"&amp;I$1&amp;"'!$A$3:$T$1000"),3,FALSE),0)</f>
        <v>8</v>
      </c>
      <c r="J387" s="17">
        <f ca="1">_xlfn.IFNA(VLOOKUP($A387,INDIRECT("'W"&amp;J$1&amp;"'!$A$3:$T$1000"),3,FALSE),0)</f>
        <v>10.9</v>
      </c>
      <c r="K387" s="17">
        <f ca="1">_xlfn.IFNA(VLOOKUP($A387,INDIRECT("'W"&amp;K$1&amp;"'!$A$3:$T$1000"),3,FALSE),0)</f>
        <v>13.5</v>
      </c>
      <c r="L387" s="17">
        <f ca="1">_xlfn.IFNA(VLOOKUP($A387,INDIRECT("'W"&amp;L$1&amp;"'!$A$3:$T$1000"),3,FALSE),0)</f>
        <v>4.5999999999999996</v>
      </c>
      <c r="M387" s="17">
        <f ca="1">_xlfn.IFNA(VLOOKUP($A387,INDIRECT("'W"&amp;M$1&amp;"'!$A$3:$T$1000"),3,FALSE),0)</f>
        <v>18.700000000000003</v>
      </c>
      <c r="N387" s="17">
        <f ca="1">_xlfn.IFNA(VLOOKUP($A387,INDIRECT("'W"&amp;N$1&amp;"'!$A$3:$T$1000"),3,FALSE),0)</f>
        <v>11.8</v>
      </c>
      <c r="O387" s="17">
        <f ca="1">_xlfn.IFNA(VLOOKUP($A387,INDIRECT("'W"&amp;O$1&amp;"'!$A$3:$T$1000"),3,FALSE),0)</f>
        <v>19.600000000000001</v>
      </c>
      <c r="P387" s="17">
        <f ca="1">_xlfn.IFNA(VLOOKUP($A387,INDIRECT("'W"&amp;P$1&amp;"'!$A$3:$T$1000"),3,FALSE),0)</f>
        <v>2.4000000000000004</v>
      </c>
      <c r="Q387" s="17">
        <f ca="1">_xlfn.IFNA(VLOOKUP($A387,INDIRECT("'W"&amp;Q$1&amp;"'!$A$3:$T$1000"),3,FALSE),0)</f>
        <v>1.9</v>
      </c>
      <c r="R387" s="17">
        <f ca="1">_xlfn.IFNA(VLOOKUP($A387,INDIRECT("'W"&amp;R$1&amp;"'!$A$3:$T$1000"),3,FALSE),0)</f>
        <v>8.6999999999999993</v>
      </c>
      <c r="S387" s="17">
        <f ca="1">_xlfn.IFNA(VLOOKUP($A387,INDIRECT("'W"&amp;S$1&amp;"'!$A$3:$T$1000"),3,FALSE),0)</f>
        <v>5.2</v>
      </c>
      <c r="T387" s="17">
        <f ca="1">_xlfn.IFNA(VLOOKUP($A387,INDIRECT("'W"&amp;T$1&amp;"'!$A$3:$T$1000"),3,FALSE),0)</f>
        <v>7</v>
      </c>
      <c r="U387" s="16">
        <f t="shared" ca="1" si="38"/>
        <v>2</v>
      </c>
      <c r="V387" s="16">
        <f t="shared" ca="1" si="30"/>
        <v>119.70000000000002</v>
      </c>
      <c r="W387" s="16"/>
    </row>
    <row r="388" spans="1:23" x14ac:dyDescent="0.2">
      <c r="A388" s="16" t="s">
        <v>1604</v>
      </c>
      <c r="B388" s="16" t="str">
        <f t="shared" ca="1" si="39"/>
        <v>WR</v>
      </c>
      <c r="C388" s="17">
        <f ca="1">_xlfn.IFNA(VLOOKUP($A388,INDIRECT("'W"&amp;C$1&amp;"'!$A$3:$T$1000"),3,FALSE),0)</f>
        <v>1.3</v>
      </c>
      <c r="D388" s="17">
        <f ca="1">_xlfn.IFNA(VLOOKUP($A388,INDIRECT("'W"&amp;D$1&amp;"'!$A$3:$T$1000"),3,FALSE),0)</f>
        <v>1.4</v>
      </c>
      <c r="E388" s="17">
        <f ca="1">_xlfn.IFNA(VLOOKUP($A388,INDIRECT("'W"&amp;E$1&amp;"'!$A$3:$T$1000"),3,FALSE),0)</f>
        <v>16.3</v>
      </c>
      <c r="F388" s="17">
        <f ca="1">_xlfn.IFNA(VLOOKUP($A388,INDIRECT("'W"&amp;F$1&amp;"'!$A$3:$T$1000"),3,FALSE),0)</f>
        <v>4.0999999999999996</v>
      </c>
      <c r="G388" s="17">
        <f ca="1">_xlfn.IFNA(VLOOKUP($A388,INDIRECT("'W"&amp;G$1&amp;"'!$A$3:$T$1000"),3,FALSE),0)</f>
        <v>0</v>
      </c>
      <c r="H388" s="17">
        <f ca="1">_xlfn.IFNA(VLOOKUP($A388,INDIRECT("'W"&amp;H$1&amp;"'!$A$3:$T$1000"),3,FALSE),0)</f>
        <v>7.4</v>
      </c>
      <c r="I388" s="17">
        <f ca="1">_xlfn.IFNA(VLOOKUP($A388,INDIRECT("'W"&amp;I$1&amp;"'!$A$3:$T$1000"),3,FALSE),0)</f>
        <v>0.3</v>
      </c>
      <c r="J388" s="17">
        <f ca="1">_xlfn.IFNA(VLOOKUP($A388,INDIRECT("'W"&amp;J$1&amp;"'!$A$3:$T$1000"),3,FALSE),0)</f>
        <v>3.9000000000000004</v>
      </c>
      <c r="K388" s="17">
        <f ca="1">_xlfn.IFNA(VLOOKUP($A388,INDIRECT("'W"&amp;K$1&amp;"'!$A$3:$T$1000"),3,FALSE),0)</f>
        <v>24.6</v>
      </c>
      <c r="L388" s="17">
        <f ca="1">_xlfn.IFNA(VLOOKUP($A388,INDIRECT("'W"&amp;L$1&amp;"'!$A$3:$T$1000"),3,FALSE),0)</f>
        <v>7.6000000000000005</v>
      </c>
      <c r="M388" s="17">
        <f ca="1">_xlfn.IFNA(VLOOKUP($A388,INDIRECT("'W"&amp;M$1&amp;"'!$A$3:$T$1000"),3,FALSE),0)</f>
        <v>4.4000000000000004</v>
      </c>
      <c r="N388" s="17">
        <f ca="1">_xlfn.IFNA(VLOOKUP($A388,INDIRECT("'W"&amp;N$1&amp;"'!$A$3:$T$1000"),3,FALSE),0)</f>
        <v>12</v>
      </c>
      <c r="O388" s="17">
        <f ca="1">_xlfn.IFNA(VLOOKUP($A388,INDIRECT("'W"&amp;O$1&amp;"'!$A$3:$T$1000"),3,FALSE),0)</f>
        <v>11</v>
      </c>
      <c r="P388" s="17">
        <f ca="1">_xlfn.IFNA(VLOOKUP($A388,INDIRECT("'W"&amp;P$1&amp;"'!$A$3:$T$1000"),3,FALSE),0)</f>
        <v>11.2</v>
      </c>
      <c r="Q388" s="17">
        <f ca="1">_xlfn.IFNA(VLOOKUP($A388,INDIRECT("'W"&amp;Q$1&amp;"'!$A$3:$T$1000"),3,FALSE),0)</f>
        <v>6.1</v>
      </c>
      <c r="R388" s="17">
        <f ca="1">_xlfn.IFNA(VLOOKUP($A388,INDIRECT("'W"&amp;R$1&amp;"'!$A$3:$T$1000"),3,FALSE),0)</f>
        <v>5.7</v>
      </c>
      <c r="S388" s="17">
        <f ca="1">_xlfn.IFNA(VLOOKUP($A388,INDIRECT("'W"&amp;S$1&amp;"'!$A$3:$T$1000"),3,FALSE),0)</f>
        <v>1.7000000000000002</v>
      </c>
      <c r="T388" s="17">
        <f ca="1">_xlfn.IFNA(VLOOKUP($A388,INDIRECT("'W"&amp;T$1&amp;"'!$A$3:$T$1000"),3,FALSE),0)</f>
        <v>0</v>
      </c>
      <c r="U388" s="16">
        <f t="shared" ca="1" si="38"/>
        <v>2</v>
      </c>
      <c r="V388" s="16">
        <f t="shared" ca="1" si="30"/>
        <v>119.00000000000001</v>
      </c>
      <c r="W388" s="16"/>
    </row>
    <row r="389" spans="1:23" x14ac:dyDescent="0.2">
      <c r="A389" s="16" t="s">
        <v>1605</v>
      </c>
      <c r="B389" s="16" t="str">
        <f t="shared" ca="1" si="39"/>
        <v>WR</v>
      </c>
      <c r="C389" s="17">
        <f ca="1">_xlfn.IFNA(VLOOKUP($A389,INDIRECT("'W"&amp;C$1&amp;"'!$A$3:$T$1000"),3,FALSE),0)</f>
        <v>1.6</v>
      </c>
      <c r="D389" s="17">
        <f ca="1">_xlfn.IFNA(VLOOKUP($A389,INDIRECT("'W"&amp;D$1&amp;"'!$A$3:$T$1000"),3,FALSE),0)</f>
        <v>4.3000000000000007</v>
      </c>
      <c r="E389" s="17">
        <f ca="1">_xlfn.IFNA(VLOOKUP($A389,INDIRECT("'W"&amp;E$1&amp;"'!$A$3:$T$1000"),3,FALSE),0)</f>
        <v>20.400000000000002</v>
      </c>
      <c r="F389" s="17">
        <f ca="1">_xlfn.IFNA(VLOOKUP($A389,INDIRECT("'W"&amp;F$1&amp;"'!$A$3:$T$1000"),3,FALSE),0)</f>
        <v>1.5</v>
      </c>
      <c r="G389" s="17">
        <f ca="1">_xlfn.IFNA(VLOOKUP($A389,INDIRECT("'W"&amp;G$1&amp;"'!$A$3:$T$1000"),3,FALSE),0)</f>
        <v>6.5</v>
      </c>
      <c r="H389" s="17">
        <f ca="1">_xlfn.IFNA(VLOOKUP($A389,INDIRECT("'W"&amp;H$1&amp;"'!$A$3:$T$1000"),3,FALSE),0)</f>
        <v>5</v>
      </c>
      <c r="I389" s="17">
        <f ca="1">_xlfn.IFNA(VLOOKUP($A389,INDIRECT("'W"&amp;I$1&amp;"'!$A$3:$T$1000"),3,FALSE),0)</f>
        <v>0</v>
      </c>
      <c r="J389" s="17">
        <f ca="1">_xlfn.IFNA(VLOOKUP($A389,INDIRECT("'W"&amp;J$1&amp;"'!$A$3:$T$1000"),3,FALSE),0)</f>
        <v>6.9</v>
      </c>
      <c r="K389" s="17">
        <f ca="1">_xlfn.IFNA(VLOOKUP($A389,INDIRECT("'W"&amp;K$1&amp;"'!$A$3:$T$1000"),3,FALSE),0)</f>
        <v>12.9</v>
      </c>
      <c r="L389" s="17">
        <f ca="1">_xlfn.IFNA(VLOOKUP($A389,INDIRECT("'W"&amp;L$1&amp;"'!$A$3:$T$1000"),3,FALSE),0)</f>
        <v>3.8000000000000003</v>
      </c>
      <c r="M389" s="17">
        <f ca="1">_xlfn.IFNA(VLOOKUP($A389,INDIRECT("'W"&amp;M$1&amp;"'!$A$3:$T$1000"),3,FALSE),0)</f>
        <v>9.5</v>
      </c>
      <c r="N389" s="17">
        <f ca="1">_xlfn.IFNA(VLOOKUP($A389,INDIRECT("'W"&amp;N$1&amp;"'!$A$3:$T$1000"),3,FALSE),0)</f>
        <v>6.4</v>
      </c>
      <c r="O389" s="17">
        <f ca="1">_xlfn.IFNA(VLOOKUP($A389,INDIRECT("'W"&amp;O$1&amp;"'!$A$3:$T$1000"),3,FALSE),0)</f>
        <v>3.5</v>
      </c>
      <c r="P389" s="17">
        <f ca="1">_xlfn.IFNA(VLOOKUP($A389,INDIRECT("'W"&amp;P$1&amp;"'!$A$3:$T$1000"),3,FALSE),0)</f>
        <v>18.2</v>
      </c>
      <c r="Q389" s="17">
        <f ca="1">_xlfn.IFNA(VLOOKUP($A389,INDIRECT("'W"&amp;Q$1&amp;"'!$A$3:$T$1000"),3,FALSE),0)</f>
        <v>4.9000000000000004</v>
      </c>
      <c r="R389" s="17">
        <f ca="1">_xlfn.IFNA(VLOOKUP($A389,INDIRECT("'W"&amp;R$1&amp;"'!$A$3:$T$1000"),3,FALSE),0)</f>
        <v>7.6999999999999993</v>
      </c>
      <c r="S389" s="17">
        <f ca="1">_xlfn.IFNA(VLOOKUP($A389,INDIRECT("'W"&amp;S$1&amp;"'!$A$3:$T$1000"),3,FALSE),0)</f>
        <v>2</v>
      </c>
      <c r="T389" s="17">
        <f ca="1">_xlfn.IFNA(VLOOKUP($A389,INDIRECT("'W"&amp;T$1&amp;"'!$A$3:$T$1000"),3,FALSE),0)</f>
        <v>2.8</v>
      </c>
      <c r="U389" s="16">
        <f t="shared" ca="1" si="38"/>
        <v>2</v>
      </c>
      <c r="V389" s="16">
        <f t="shared" ca="1" si="30"/>
        <v>117.90000000000002</v>
      </c>
      <c r="W389" s="16"/>
    </row>
    <row r="390" spans="1:23" x14ac:dyDescent="0.2">
      <c r="A390" s="16" t="s">
        <v>1606</v>
      </c>
      <c r="B390" s="16" t="str">
        <f t="shared" ca="1" si="39"/>
        <v>WR</v>
      </c>
      <c r="C390" s="17">
        <f ca="1">_xlfn.IFNA(VLOOKUP($A390,INDIRECT("'W"&amp;C$1&amp;"'!$A$3:$T$1000"),3,FALSE),0)</f>
        <v>6.4</v>
      </c>
      <c r="D390" s="17">
        <f ca="1">_xlfn.IFNA(VLOOKUP($A390,INDIRECT("'W"&amp;D$1&amp;"'!$A$3:$T$1000"),3,FALSE),0)</f>
        <v>3</v>
      </c>
      <c r="E390" s="17">
        <f ca="1">_xlfn.IFNA(VLOOKUP($A390,INDIRECT("'W"&amp;E$1&amp;"'!$A$3:$T$1000"),3,FALSE),0)</f>
        <v>11.5</v>
      </c>
      <c r="F390" s="17">
        <f ca="1">_xlfn.IFNA(VLOOKUP($A390,INDIRECT("'W"&amp;F$1&amp;"'!$A$3:$T$1000"),3,FALSE),0)</f>
        <v>0</v>
      </c>
      <c r="G390" s="17">
        <f ca="1">_xlfn.IFNA(VLOOKUP($A390,INDIRECT("'W"&amp;G$1&amp;"'!$A$3:$T$1000"),3,FALSE),0)</f>
        <v>0</v>
      </c>
      <c r="H390" s="17">
        <f ca="1">_xlfn.IFNA(VLOOKUP($A390,INDIRECT("'W"&amp;H$1&amp;"'!$A$3:$T$1000"),3,FALSE),0)</f>
        <v>0</v>
      </c>
      <c r="I390" s="17">
        <f ca="1">_xlfn.IFNA(VLOOKUP($A390,INDIRECT("'W"&amp;I$1&amp;"'!$A$3:$T$1000"),3,FALSE),0)</f>
        <v>0</v>
      </c>
      <c r="J390" s="17">
        <f ca="1">_xlfn.IFNA(VLOOKUP($A390,INDIRECT("'W"&amp;J$1&amp;"'!$A$3:$T$1000"),3,FALSE),0)</f>
        <v>0</v>
      </c>
      <c r="K390" s="17">
        <f ca="1">_xlfn.IFNA(VLOOKUP($A390,INDIRECT("'W"&amp;K$1&amp;"'!$A$3:$T$1000"),3,FALSE),0)</f>
        <v>0</v>
      </c>
      <c r="L390" s="17">
        <f ca="1">_xlfn.IFNA(VLOOKUP($A390,INDIRECT("'W"&amp;L$1&amp;"'!$A$3:$T$1000"),3,FALSE),0)</f>
        <v>0</v>
      </c>
      <c r="M390" s="17">
        <f ca="1">_xlfn.IFNA(VLOOKUP($A390,INDIRECT("'W"&amp;M$1&amp;"'!$A$3:$T$1000"),3,FALSE),0)</f>
        <v>0</v>
      </c>
      <c r="N390" s="17">
        <f ca="1">_xlfn.IFNA(VLOOKUP($A390,INDIRECT("'W"&amp;N$1&amp;"'!$A$3:$T$1000"),3,FALSE),0)</f>
        <v>7.2</v>
      </c>
      <c r="O390" s="17">
        <f ca="1">_xlfn.IFNA(VLOOKUP($A390,INDIRECT("'W"&amp;O$1&amp;"'!$A$3:$T$1000"),3,FALSE),0)</f>
        <v>19.899999999999999</v>
      </c>
      <c r="P390" s="17">
        <f ca="1">_xlfn.IFNA(VLOOKUP($A390,INDIRECT("'W"&amp;P$1&amp;"'!$A$3:$T$1000"),3,FALSE),0)</f>
        <v>14.700000000000001</v>
      </c>
      <c r="Q390" s="17">
        <f ca="1">_xlfn.IFNA(VLOOKUP($A390,INDIRECT("'W"&amp;Q$1&amp;"'!$A$3:$T$1000"),3,FALSE),0)</f>
        <v>7.6000000000000005</v>
      </c>
      <c r="R390" s="17">
        <f ca="1">_xlfn.IFNA(VLOOKUP($A390,INDIRECT("'W"&amp;R$1&amp;"'!$A$3:$T$1000"),3,FALSE),0)</f>
        <v>12.8</v>
      </c>
      <c r="S390" s="17">
        <f ca="1">_xlfn.IFNA(VLOOKUP($A390,INDIRECT("'W"&amp;S$1&amp;"'!$A$3:$T$1000"),3,FALSE),0)</f>
        <v>25.5</v>
      </c>
      <c r="T390" s="17">
        <f ca="1">_xlfn.IFNA(VLOOKUP($A390,INDIRECT("'W"&amp;T$1&amp;"'!$A$3:$T$1000"),3,FALSE),0)</f>
        <v>6.9</v>
      </c>
      <c r="U390" s="16">
        <f t="shared" ca="1" si="38"/>
        <v>2</v>
      </c>
      <c r="V390" s="16">
        <f t="shared" ca="1" si="30"/>
        <v>115.5</v>
      </c>
      <c r="W390" s="16"/>
    </row>
    <row r="391" spans="1:23" x14ac:dyDescent="0.2">
      <c r="A391" s="16" t="s">
        <v>1607</v>
      </c>
      <c r="B391" s="16" t="str">
        <f t="shared" ca="1" si="39"/>
        <v>WR</v>
      </c>
      <c r="C391" s="17">
        <f ca="1">_xlfn.IFNA(VLOOKUP($A391,INDIRECT("'W"&amp;C$1&amp;"'!$A$3:$T$1000"),3,FALSE),0)</f>
        <v>7</v>
      </c>
      <c r="D391" s="17">
        <f ca="1">_xlfn.IFNA(VLOOKUP($A391,INDIRECT("'W"&amp;D$1&amp;"'!$A$3:$T$1000"),3,FALSE),0)</f>
        <v>7.7</v>
      </c>
      <c r="E391" s="17">
        <f ca="1">_xlfn.IFNA(VLOOKUP($A391,INDIRECT("'W"&amp;E$1&amp;"'!$A$3:$T$1000"),3,FALSE),0)</f>
        <v>2.2999999999999998</v>
      </c>
      <c r="F391" s="17">
        <f ca="1">_xlfn.IFNA(VLOOKUP($A391,INDIRECT("'W"&amp;F$1&amp;"'!$A$3:$T$1000"),3,FALSE),0)</f>
        <v>5.9</v>
      </c>
      <c r="G391" s="17">
        <f ca="1">_xlfn.IFNA(VLOOKUP($A391,INDIRECT("'W"&amp;G$1&amp;"'!$A$3:$T$1000"),3,FALSE),0)</f>
        <v>0</v>
      </c>
      <c r="H391" s="17">
        <f ca="1">_xlfn.IFNA(VLOOKUP($A391,INDIRECT("'W"&amp;H$1&amp;"'!$A$3:$T$1000"),3,FALSE),0)</f>
        <v>18.399999999999999</v>
      </c>
      <c r="I391" s="17">
        <f ca="1">_xlfn.IFNA(VLOOKUP($A391,INDIRECT("'W"&amp;I$1&amp;"'!$A$3:$T$1000"),3,FALSE),0)</f>
        <v>13.4</v>
      </c>
      <c r="J391" s="17">
        <f ca="1">_xlfn.IFNA(VLOOKUP($A391,INDIRECT("'W"&amp;J$1&amp;"'!$A$3:$T$1000"),3,FALSE),0)</f>
        <v>8.6999999999999993</v>
      </c>
      <c r="K391" s="17">
        <f ca="1">_xlfn.IFNA(VLOOKUP($A391,INDIRECT("'W"&amp;K$1&amp;"'!$A$3:$T$1000"),3,FALSE),0)</f>
        <v>4.8000000000000007</v>
      </c>
      <c r="L391" s="17">
        <f ca="1">_xlfn.IFNA(VLOOKUP($A391,INDIRECT("'W"&amp;L$1&amp;"'!$A$3:$T$1000"),3,FALSE),0)</f>
        <v>0</v>
      </c>
      <c r="M391" s="17">
        <f ca="1">_xlfn.IFNA(VLOOKUP($A391,INDIRECT("'W"&amp;M$1&amp;"'!$A$3:$T$1000"),3,FALSE),0)</f>
        <v>2.2000000000000002</v>
      </c>
      <c r="N391" s="17">
        <f ca="1">_xlfn.IFNA(VLOOKUP($A391,INDIRECT("'W"&amp;N$1&amp;"'!$A$3:$T$1000"),3,FALSE),0)</f>
        <v>6.9</v>
      </c>
      <c r="O391" s="17">
        <f ca="1">_xlfn.IFNA(VLOOKUP($A391,INDIRECT("'W"&amp;O$1&amp;"'!$A$3:$T$1000"),3,FALSE),0)</f>
        <v>0</v>
      </c>
      <c r="P391" s="17">
        <f ca="1">_xlfn.IFNA(VLOOKUP($A391,INDIRECT("'W"&amp;P$1&amp;"'!$A$3:$T$1000"),3,FALSE),0)</f>
        <v>0</v>
      </c>
      <c r="Q391" s="17">
        <f ca="1">_xlfn.IFNA(VLOOKUP($A391,INDIRECT("'W"&amp;Q$1&amp;"'!$A$3:$T$1000"),3,FALSE),0)</f>
        <v>17.5</v>
      </c>
      <c r="R391" s="17">
        <f ca="1">_xlfn.IFNA(VLOOKUP($A391,INDIRECT("'W"&amp;R$1&amp;"'!$A$3:$T$1000"),3,FALSE),0)</f>
        <v>3</v>
      </c>
      <c r="S391" s="17">
        <f ca="1">_xlfn.IFNA(VLOOKUP($A391,INDIRECT("'W"&amp;S$1&amp;"'!$A$3:$T$1000"),3,FALSE),0)</f>
        <v>11.3</v>
      </c>
      <c r="T391" s="17">
        <f ca="1">_xlfn.IFNA(VLOOKUP($A391,INDIRECT("'W"&amp;T$1&amp;"'!$A$3:$T$1000"),3,FALSE),0)</f>
        <v>0</v>
      </c>
      <c r="U391" s="16">
        <f t="shared" ca="1" si="38"/>
        <v>2</v>
      </c>
      <c r="V391" s="16">
        <f t="shared" ca="1" si="30"/>
        <v>109.1</v>
      </c>
      <c r="W391" s="16"/>
    </row>
    <row r="392" spans="1:23" x14ac:dyDescent="0.2">
      <c r="A392" s="16" t="s">
        <v>1608</v>
      </c>
      <c r="B392" s="16" t="str">
        <f t="shared" ca="1" si="39"/>
        <v>WR</v>
      </c>
      <c r="C392" s="17">
        <f ca="1">_xlfn.IFNA(VLOOKUP($A392,INDIRECT("'W"&amp;C$1&amp;"'!$A$3:$T$1000"),3,FALSE),0)</f>
        <v>6.2</v>
      </c>
      <c r="D392" s="17">
        <f ca="1">_xlfn.IFNA(VLOOKUP($A392,INDIRECT("'W"&amp;D$1&amp;"'!$A$3:$T$1000"),3,FALSE),0)</f>
        <v>6</v>
      </c>
      <c r="E392" s="17">
        <f ca="1">_xlfn.IFNA(VLOOKUP($A392,INDIRECT("'W"&amp;E$1&amp;"'!$A$3:$T$1000"),3,FALSE),0)</f>
        <v>3.7</v>
      </c>
      <c r="F392" s="17">
        <f ca="1">_xlfn.IFNA(VLOOKUP($A392,INDIRECT("'W"&amp;F$1&amp;"'!$A$3:$T$1000"),3,FALSE),0)</f>
        <v>4.7</v>
      </c>
      <c r="G392" s="17">
        <f ca="1">_xlfn.IFNA(VLOOKUP($A392,INDIRECT("'W"&amp;G$1&amp;"'!$A$3:$T$1000"),3,FALSE),0)</f>
        <v>10.3</v>
      </c>
      <c r="H392" s="17">
        <f ca="1">_xlfn.IFNA(VLOOKUP($A392,INDIRECT("'W"&amp;H$1&amp;"'!$A$3:$T$1000"),3,FALSE),0)</f>
        <v>0</v>
      </c>
      <c r="I392" s="17">
        <f ca="1">_xlfn.IFNA(VLOOKUP($A392,INDIRECT("'W"&amp;I$1&amp;"'!$A$3:$T$1000"),3,FALSE),0)</f>
        <v>1.4</v>
      </c>
      <c r="J392" s="17">
        <f ca="1">_xlfn.IFNA(VLOOKUP($A392,INDIRECT("'W"&amp;J$1&amp;"'!$A$3:$T$1000"),3,FALSE),0)</f>
        <v>16.5</v>
      </c>
      <c r="K392" s="17">
        <f ca="1">_xlfn.IFNA(VLOOKUP($A392,INDIRECT("'W"&amp;K$1&amp;"'!$A$3:$T$1000"),3,FALSE),0)</f>
        <v>24.4</v>
      </c>
      <c r="L392" s="17">
        <f ca="1">_xlfn.IFNA(VLOOKUP($A392,INDIRECT("'W"&amp;L$1&amp;"'!$A$3:$T$1000"),3,FALSE),0)</f>
        <v>2.8000000000000003</v>
      </c>
      <c r="M392" s="17">
        <f ca="1">_xlfn.IFNA(VLOOKUP($A392,INDIRECT("'W"&amp;M$1&amp;"'!$A$3:$T$1000"),3,FALSE),0)</f>
        <v>2.9000000000000004</v>
      </c>
      <c r="N392" s="17">
        <f ca="1">_xlfn.IFNA(VLOOKUP($A392,INDIRECT("'W"&amp;N$1&amp;"'!$A$3:$T$1000"),3,FALSE),0)</f>
        <v>8.5</v>
      </c>
      <c r="O392" s="17">
        <f ca="1">_xlfn.IFNA(VLOOKUP($A392,INDIRECT("'W"&amp;O$1&amp;"'!$A$3:$T$1000"),3,FALSE),0)</f>
        <v>11.9</v>
      </c>
      <c r="P392" s="17">
        <f ca="1">_xlfn.IFNA(VLOOKUP($A392,INDIRECT("'W"&amp;P$1&amp;"'!$A$3:$T$1000"),3,FALSE),0)</f>
        <v>0</v>
      </c>
      <c r="Q392" s="17">
        <f ca="1">_xlfn.IFNA(VLOOKUP($A392,INDIRECT("'W"&amp;Q$1&amp;"'!$A$3:$T$1000"),3,FALSE),0)</f>
        <v>0</v>
      </c>
      <c r="R392" s="17">
        <f ca="1">_xlfn.IFNA(VLOOKUP($A392,INDIRECT("'W"&amp;R$1&amp;"'!$A$3:$T$1000"),3,FALSE),0)</f>
        <v>0</v>
      </c>
      <c r="S392" s="17">
        <f ca="1">_xlfn.IFNA(VLOOKUP($A392,INDIRECT("'W"&amp;S$1&amp;"'!$A$3:$T$1000"),3,FALSE),0)</f>
        <v>0</v>
      </c>
      <c r="T392" s="17">
        <f ca="1">_xlfn.IFNA(VLOOKUP($A392,INDIRECT("'W"&amp;T$1&amp;"'!$A$3:$T$1000"),3,FALSE),0)</f>
        <v>8.6999999999999993</v>
      </c>
      <c r="U392" s="16">
        <f t="shared" ca="1" si="38"/>
        <v>2</v>
      </c>
      <c r="V392" s="16">
        <f t="shared" ca="1" si="30"/>
        <v>108</v>
      </c>
      <c r="W392" s="16"/>
    </row>
    <row r="393" spans="1:23" x14ac:dyDescent="0.2">
      <c r="A393" s="16" t="s">
        <v>1609</v>
      </c>
      <c r="B393" s="16" t="str">
        <f t="shared" ca="1" si="39"/>
        <v>WR</v>
      </c>
      <c r="C393" s="17">
        <f ca="1">_xlfn.IFNA(VLOOKUP($A393,INDIRECT("'W"&amp;C$1&amp;"'!$A$3:$T$1000"),3,FALSE),0)</f>
        <v>23.9</v>
      </c>
      <c r="D393" s="17">
        <f ca="1">_xlfn.IFNA(VLOOKUP($A393,INDIRECT("'W"&amp;D$1&amp;"'!$A$3:$T$1000"),3,FALSE),0)</f>
        <v>2.1</v>
      </c>
      <c r="E393" s="17">
        <f ca="1">_xlfn.IFNA(VLOOKUP($A393,INDIRECT("'W"&amp;E$1&amp;"'!$A$3:$T$1000"),3,FALSE),0)</f>
        <v>12.3</v>
      </c>
      <c r="F393" s="17">
        <f ca="1">_xlfn.IFNA(VLOOKUP($A393,INDIRECT("'W"&amp;F$1&amp;"'!$A$3:$T$1000"),3,FALSE),0)</f>
        <v>8.3000000000000007</v>
      </c>
      <c r="G393" s="17">
        <f ca="1">_xlfn.IFNA(VLOOKUP($A393,INDIRECT("'W"&amp;G$1&amp;"'!$A$3:$T$1000"),3,FALSE),0)</f>
        <v>11.4</v>
      </c>
      <c r="H393" s="17">
        <f ca="1">_xlfn.IFNA(VLOOKUP($A393,INDIRECT("'W"&amp;H$1&amp;"'!$A$3:$T$1000"),3,FALSE),0)</f>
        <v>20.399999999999999</v>
      </c>
      <c r="I393" s="17">
        <f ca="1">_xlfn.IFNA(VLOOKUP($A393,INDIRECT("'W"&amp;I$1&amp;"'!$A$3:$T$1000"),3,FALSE),0)</f>
        <v>7.8000000000000007</v>
      </c>
      <c r="J393" s="17">
        <f ca="1">_xlfn.IFNA(VLOOKUP($A393,INDIRECT("'W"&amp;J$1&amp;"'!$A$3:$T$1000"),3,FALSE),0)</f>
        <v>0</v>
      </c>
      <c r="K393" s="17">
        <f ca="1">_xlfn.IFNA(VLOOKUP($A393,INDIRECT("'W"&amp;K$1&amp;"'!$A$3:$T$1000"),3,FALSE),0)</f>
        <v>0</v>
      </c>
      <c r="L393" s="17">
        <f ca="1">_xlfn.IFNA(VLOOKUP($A393,INDIRECT("'W"&amp;L$1&amp;"'!$A$3:$T$1000"),3,FALSE),0)</f>
        <v>0</v>
      </c>
      <c r="M393" s="17">
        <f ca="1">_xlfn.IFNA(VLOOKUP($A393,INDIRECT("'W"&amp;M$1&amp;"'!$A$3:$T$1000"),3,FALSE),0)</f>
        <v>0</v>
      </c>
      <c r="N393" s="17">
        <f ca="1">_xlfn.IFNA(VLOOKUP($A393,INDIRECT("'W"&amp;N$1&amp;"'!$A$3:$T$1000"),3,FALSE),0)</f>
        <v>0</v>
      </c>
      <c r="O393" s="17">
        <f ca="1">_xlfn.IFNA(VLOOKUP($A393,INDIRECT("'W"&amp;O$1&amp;"'!$A$3:$T$1000"),3,FALSE),0)</f>
        <v>0</v>
      </c>
      <c r="P393" s="17">
        <f ca="1">_xlfn.IFNA(VLOOKUP($A393,INDIRECT("'W"&amp;P$1&amp;"'!$A$3:$T$1000"),3,FALSE),0)</f>
        <v>2.2999999999999998</v>
      </c>
      <c r="Q393" s="17">
        <f ca="1">_xlfn.IFNA(VLOOKUP($A393,INDIRECT("'W"&amp;Q$1&amp;"'!$A$3:$T$1000"),3,FALSE),0)</f>
        <v>0</v>
      </c>
      <c r="R393" s="17">
        <f ca="1">_xlfn.IFNA(VLOOKUP($A393,INDIRECT("'W"&amp;R$1&amp;"'!$A$3:$T$1000"),3,FALSE),0)</f>
        <v>3</v>
      </c>
      <c r="S393" s="17">
        <f ca="1">_xlfn.IFNA(VLOOKUP($A393,INDIRECT("'W"&amp;S$1&amp;"'!$A$3:$T$1000"),3,FALSE),0)</f>
        <v>1.4</v>
      </c>
      <c r="T393" s="17">
        <f ca="1">_xlfn.IFNA(VLOOKUP($A393,INDIRECT("'W"&amp;T$1&amp;"'!$A$3:$T$1000"),3,FALSE),0)</f>
        <v>14.600000000000001</v>
      </c>
      <c r="U393" s="16">
        <f t="shared" ca="1" si="38"/>
        <v>2</v>
      </c>
      <c r="V393" s="16">
        <f t="shared" ca="1" si="30"/>
        <v>107.5</v>
      </c>
      <c r="W393" s="16"/>
    </row>
    <row r="394" spans="1:23" x14ac:dyDescent="0.2">
      <c r="A394" s="16" t="s">
        <v>1610</v>
      </c>
      <c r="B394" s="16" t="str">
        <f t="shared" ca="1" si="39"/>
        <v>WR</v>
      </c>
      <c r="C394" s="17">
        <f ca="1">_xlfn.IFNA(VLOOKUP($A394,INDIRECT("'W"&amp;C$1&amp;"'!$A$3:$T$1000"),3,FALSE),0)</f>
        <v>0</v>
      </c>
      <c r="D394" s="17">
        <f ca="1">_xlfn.IFNA(VLOOKUP($A394,INDIRECT("'W"&amp;D$1&amp;"'!$A$3:$T$1000"),3,FALSE),0)</f>
        <v>0</v>
      </c>
      <c r="E394" s="17">
        <f ca="1">_xlfn.IFNA(VLOOKUP($A394,INDIRECT("'W"&amp;E$1&amp;"'!$A$3:$T$1000"),3,FALSE),0)</f>
        <v>0.7</v>
      </c>
      <c r="F394" s="17">
        <f ca="1">_xlfn.IFNA(VLOOKUP($A394,INDIRECT("'W"&amp;F$1&amp;"'!$A$3:$T$1000"),3,FALSE),0)</f>
        <v>1.6</v>
      </c>
      <c r="G394" s="17">
        <f ca="1">_xlfn.IFNA(VLOOKUP($A394,INDIRECT("'W"&amp;G$1&amp;"'!$A$3:$T$1000"),3,FALSE),0)</f>
        <v>4.4000000000000004</v>
      </c>
      <c r="H394" s="17">
        <f ca="1">_xlfn.IFNA(VLOOKUP($A394,INDIRECT("'W"&amp;H$1&amp;"'!$A$3:$T$1000"),3,FALSE),0)</f>
        <v>13.4</v>
      </c>
      <c r="I394" s="17">
        <f ca="1">_xlfn.IFNA(VLOOKUP($A394,INDIRECT("'W"&amp;I$1&amp;"'!$A$3:$T$1000"),3,FALSE),0)</f>
        <v>3.8000000000000003</v>
      </c>
      <c r="J394" s="17">
        <f ca="1">_xlfn.IFNA(VLOOKUP($A394,INDIRECT("'W"&amp;J$1&amp;"'!$A$3:$T$1000"),3,FALSE),0)</f>
        <v>6.1000000000000005</v>
      </c>
      <c r="K394" s="17">
        <f ca="1">_xlfn.IFNA(VLOOKUP($A394,INDIRECT("'W"&amp;K$1&amp;"'!$A$3:$T$1000"),3,FALSE),0)</f>
        <v>2.8</v>
      </c>
      <c r="L394" s="17">
        <f ca="1">_xlfn.IFNA(VLOOKUP($A394,INDIRECT("'W"&amp;L$1&amp;"'!$A$3:$T$1000"),3,FALSE),0)</f>
        <v>6.7</v>
      </c>
      <c r="M394" s="17">
        <f ca="1">_xlfn.IFNA(VLOOKUP($A394,INDIRECT("'W"&amp;M$1&amp;"'!$A$3:$T$1000"),3,FALSE),0)</f>
        <v>5.3000000000000007</v>
      </c>
      <c r="N394" s="17">
        <f ca="1">_xlfn.IFNA(VLOOKUP($A394,INDIRECT("'W"&amp;N$1&amp;"'!$A$3:$T$1000"),3,FALSE),0)</f>
        <v>1.1000000000000001</v>
      </c>
      <c r="O394" s="17">
        <f ca="1">_xlfn.IFNA(VLOOKUP($A394,INDIRECT("'W"&amp;O$1&amp;"'!$A$3:$T$1000"),3,FALSE),0)</f>
        <v>7.6000000000000005</v>
      </c>
      <c r="P394" s="17">
        <f ca="1">_xlfn.IFNA(VLOOKUP($A394,INDIRECT("'W"&amp;P$1&amp;"'!$A$3:$T$1000"),3,FALSE),0)</f>
        <v>0</v>
      </c>
      <c r="Q394" s="17">
        <f ca="1">_xlfn.IFNA(VLOOKUP($A394,INDIRECT("'W"&amp;Q$1&amp;"'!$A$3:$T$1000"),3,FALSE),0)</f>
        <v>2.9000000000000004</v>
      </c>
      <c r="R394" s="17">
        <f ca="1">_xlfn.IFNA(VLOOKUP($A394,INDIRECT("'W"&amp;R$1&amp;"'!$A$3:$T$1000"),3,FALSE),0)</f>
        <v>18</v>
      </c>
      <c r="S394" s="17">
        <f ca="1">_xlfn.IFNA(VLOOKUP($A394,INDIRECT("'W"&amp;S$1&amp;"'!$A$3:$T$1000"),3,FALSE),0)</f>
        <v>4.8000000000000007</v>
      </c>
      <c r="T394" s="17">
        <f ca="1">_xlfn.IFNA(VLOOKUP($A394,INDIRECT("'W"&amp;T$1&amp;"'!$A$3:$T$1000"),3,FALSE),0)</f>
        <v>21.200000000000003</v>
      </c>
      <c r="U394" s="16">
        <f t="shared" ca="1" si="38"/>
        <v>2</v>
      </c>
      <c r="V394" s="16">
        <f t="shared" ca="1" si="30"/>
        <v>100.4</v>
      </c>
      <c r="W394" s="16"/>
    </row>
    <row r="395" spans="1:23" x14ac:dyDescent="0.2">
      <c r="A395" s="16" t="s">
        <v>1611</v>
      </c>
      <c r="B395" s="16" t="str">
        <f t="shared" ca="1" si="39"/>
        <v>WR</v>
      </c>
      <c r="C395" s="17">
        <f ca="1">_xlfn.IFNA(VLOOKUP($A395,INDIRECT("'W"&amp;C$1&amp;"'!$A$3:$T$1000"),3,FALSE),0)</f>
        <v>1.2000000000000002</v>
      </c>
      <c r="D395" s="17">
        <f ca="1">_xlfn.IFNA(VLOOKUP($A395,INDIRECT("'W"&amp;D$1&amp;"'!$A$3:$T$1000"),3,FALSE),0)</f>
        <v>1.1000000000000001</v>
      </c>
      <c r="E395" s="17">
        <f ca="1">_xlfn.IFNA(VLOOKUP($A395,INDIRECT("'W"&amp;E$1&amp;"'!$A$3:$T$1000"),3,FALSE),0)</f>
        <v>17.5</v>
      </c>
      <c r="F395" s="17">
        <f ca="1">_xlfn.IFNA(VLOOKUP($A395,INDIRECT("'W"&amp;F$1&amp;"'!$A$3:$T$1000"),3,FALSE),0)</f>
        <v>2.2000000000000002</v>
      </c>
      <c r="G395" s="17">
        <f ca="1">_xlfn.IFNA(VLOOKUP($A395,INDIRECT("'W"&amp;G$1&amp;"'!$A$3:$T$1000"),3,FALSE),0)</f>
        <v>1.1000000000000001</v>
      </c>
      <c r="H395" s="17">
        <f ca="1">_xlfn.IFNA(VLOOKUP($A395,INDIRECT("'W"&amp;H$1&amp;"'!$A$3:$T$1000"),3,FALSE),0)</f>
        <v>4.5999999999999996</v>
      </c>
      <c r="I395" s="17">
        <f ca="1">_xlfn.IFNA(VLOOKUP($A395,INDIRECT("'W"&amp;I$1&amp;"'!$A$3:$T$1000"),3,FALSE),0)</f>
        <v>4.0999999999999996</v>
      </c>
      <c r="J395" s="17">
        <f ca="1">_xlfn.IFNA(VLOOKUP($A395,INDIRECT("'W"&amp;J$1&amp;"'!$A$3:$T$1000"),3,FALSE),0)</f>
        <v>12.9</v>
      </c>
      <c r="K395" s="17">
        <f ca="1">_xlfn.IFNA(VLOOKUP($A395,INDIRECT("'W"&amp;K$1&amp;"'!$A$3:$T$1000"),3,FALSE),0)</f>
        <v>0</v>
      </c>
      <c r="L395" s="17">
        <f ca="1">_xlfn.IFNA(VLOOKUP($A395,INDIRECT("'W"&amp;L$1&amp;"'!$A$3:$T$1000"),3,FALSE),0)</f>
        <v>3</v>
      </c>
      <c r="M395" s="17">
        <f ca="1">_xlfn.IFNA(VLOOKUP($A395,INDIRECT("'W"&amp;M$1&amp;"'!$A$3:$T$1000"),3,FALSE),0)</f>
        <v>0.4</v>
      </c>
      <c r="N395" s="17">
        <f ca="1">_xlfn.IFNA(VLOOKUP($A395,INDIRECT("'W"&amp;N$1&amp;"'!$A$3:$T$1000"),3,FALSE),0)</f>
        <v>15.3</v>
      </c>
      <c r="O395" s="17">
        <f ca="1">_xlfn.IFNA(VLOOKUP($A395,INDIRECT("'W"&amp;O$1&amp;"'!$A$3:$T$1000"),3,FALSE),0)</f>
        <v>9.9</v>
      </c>
      <c r="P395" s="17">
        <f ca="1">_xlfn.IFNA(VLOOKUP($A395,INDIRECT("'W"&amp;P$1&amp;"'!$A$3:$T$1000"),3,FALSE),0)</f>
        <v>0.9</v>
      </c>
      <c r="Q395" s="17">
        <f ca="1">_xlfn.IFNA(VLOOKUP($A395,INDIRECT("'W"&amp;Q$1&amp;"'!$A$3:$T$1000"),3,FALSE),0)</f>
        <v>9</v>
      </c>
      <c r="R395" s="17">
        <f ca="1">_xlfn.IFNA(VLOOKUP($A395,INDIRECT("'W"&amp;R$1&amp;"'!$A$3:$T$1000"),3,FALSE),0)</f>
        <v>8.5</v>
      </c>
      <c r="S395" s="17">
        <f ca="1">_xlfn.IFNA(VLOOKUP($A395,INDIRECT("'W"&amp;S$1&amp;"'!$A$3:$T$1000"),3,FALSE),0)</f>
        <v>5.0999999999999996</v>
      </c>
      <c r="T395" s="17">
        <f ca="1">_xlfn.IFNA(VLOOKUP($A395,INDIRECT("'W"&amp;T$1&amp;"'!$A$3:$T$1000"),3,FALSE),0)</f>
        <v>-2</v>
      </c>
      <c r="U395" s="16">
        <f t="shared" ca="1" si="38"/>
        <v>2</v>
      </c>
      <c r="V395" s="16">
        <f t="shared" ca="1" si="30"/>
        <v>94.800000000000011</v>
      </c>
      <c r="W395" s="16"/>
    </row>
    <row r="396" spans="1:23" x14ac:dyDescent="0.2">
      <c r="A396" s="16" t="s">
        <v>1612</v>
      </c>
      <c r="B396" s="16" t="str">
        <f t="shared" ca="1" si="39"/>
        <v>WR</v>
      </c>
      <c r="C396" s="17">
        <f ca="1">_xlfn.IFNA(VLOOKUP($A396,INDIRECT("'W"&amp;C$1&amp;"'!$A$3:$T$1000"),3,FALSE),0)</f>
        <v>2.4</v>
      </c>
      <c r="D396" s="17">
        <f ca="1">_xlfn.IFNA(VLOOKUP($A396,INDIRECT("'W"&amp;D$1&amp;"'!$A$3:$T$1000"),3,FALSE),0)</f>
        <v>7.4</v>
      </c>
      <c r="E396" s="17">
        <f ca="1">_xlfn.IFNA(VLOOKUP($A396,INDIRECT("'W"&amp;E$1&amp;"'!$A$3:$T$1000"),3,FALSE),0)</f>
        <v>2.7</v>
      </c>
      <c r="F396" s="17">
        <f ca="1">_xlfn.IFNA(VLOOKUP($A396,INDIRECT("'W"&amp;F$1&amp;"'!$A$3:$T$1000"),3,FALSE),0)</f>
        <v>1.6</v>
      </c>
      <c r="G396" s="17">
        <f ca="1">_xlfn.IFNA(VLOOKUP($A396,INDIRECT("'W"&amp;G$1&amp;"'!$A$3:$T$1000"),3,FALSE),0)</f>
        <v>2.6</v>
      </c>
      <c r="H396" s="17">
        <f ca="1">_xlfn.IFNA(VLOOKUP($A396,INDIRECT("'W"&amp;H$1&amp;"'!$A$3:$T$1000"),3,FALSE),0)</f>
        <v>0.8</v>
      </c>
      <c r="I396" s="17">
        <f ca="1">_xlfn.IFNA(VLOOKUP($A396,INDIRECT("'W"&amp;I$1&amp;"'!$A$3:$T$1000"),3,FALSE),0)</f>
        <v>7.1000000000000005</v>
      </c>
      <c r="J396" s="17">
        <f ca="1">_xlfn.IFNA(VLOOKUP($A396,INDIRECT("'W"&amp;J$1&amp;"'!$A$3:$T$1000"),3,FALSE),0)</f>
        <v>12.5</v>
      </c>
      <c r="K396" s="17">
        <f ca="1">_xlfn.IFNA(VLOOKUP($A396,INDIRECT("'W"&amp;K$1&amp;"'!$A$3:$T$1000"),3,FALSE),0)</f>
        <v>4.3000000000000007</v>
      </c>
      <c r="L396" s="17">
        <f ca="1">_xlfn.IFNA(VLOOKUP($A396,INDIRECT("'W"&amp;L$1&amp;"'!$A$3:$T$1000"),3,FALSE),0)</f>
        <v>0</v>
      </c>
      <c r="M396" s="17">
        <f ca="1">_xlfn.IFNA(VLOOKUP($A396,INDIRECT("'W"&amp;M$1&amp;"'!$A$3:$T$1000"),3,FALSE),0)</f>
        <v>15.600000000000001</v>
      </c>
      <c r="N396" s="17">
        <f ca="1">_xlfn.IFNA(VLOOKUP($A396,INDIRECT("'W"&amp;N$1&amp;"'!$A$3:$T$1000"),3,FALSE),0)</f>
        <v>3.6</v>
      </c>
      <c r="O396" s="17">
        <f ca="1">_xlfn.IFNA(VLOOKUP($A396,INDIRECT("'W"&amp;O$1&amp;"'!$A$3:$T$1000"),3,FALSE),0)</f>
        <v>15.200000000000001</v>
      </c>
      <c r="P396" s="17">
        <f ca="1">_xlfn.IFNA(VLOOKUP($A396,INDIRECT("'W"&amp;P$1&amp;"'!$A$3:$T$1000"),3,FALSE),0)</f>
        <v>4.9000000000000004</v>
      </c>
      <c r="Q396" s="17">
        <f ca="1">_xlfn.IFNA(VLOOKUP($A396,INDIRECT("'W"&amp;Q$1&amp;"'!$A$3:$T$1000"),3,FALSE),0)</f>
        <v>0.9</v>
      </c>
      <c r="R396" s="17">
        <f ca="1">_xlfn.IFNA(VLOOKUP($A396,INDIRECT("'W"&amp;R$1&amp;"'!$A$3:$T$1000"),3,FALSE),0)</f>
        <v>3.1</v>
      </c>
      <c r="S396" s="17">
        <f ca="1">_xlfn.IFNA(VLOOKUP($A396,INDIRECT("'W"&amp;S$1&amp;"'!$A$3:$T$1000"),3,FALSE),0)</f>
        <v>0.6</v>
      </c>
      <c r="T396" s="17">
        <f ca="1">_xlfn.IFNA(VLOOKUP($A396,INDIRECT("'W"&amp;T$1&amp;"'!$A$3:$T$1000"),3,FALSE),0)</f>
        <v>5.0999999999999996</v>
      </c>
      <c r="U396" s="16">
        <f t="shared" ca="1" si="38"/>
        <v>2</v>
      </c>
      <c r="V396" s="16">
        <f t="shared" ca="1" si="30"/>
        <v>90.4</v>
      </c>
      <c r="W396" s="16"/>
    </row>
    <row r="397" spans="1:23" x14ac:dyDescent="0.2">
      <c r="A397" s="16" t="s">
        <v>1613</v>
      </c>
      <c r="B397" s="16" t="str">
        <f t="shared" ca="1" si="39"/>
        <v>WR</v>
      </c>
      <c r="C397" s="17">
        <f ca="1">_xlfn.IFNA(VLOOKUP($A397,INDIRECT("'W"&amp;C$1&amp;"'!$A$3:$T$1000"),3,FALSE),0)</f>
        <v>2</v>
      </c>
      <c r="D397" s="17">
        <f ca="1">_xlfn.IFNA(VLOOKUP($A397,INDIRECT("'W"&amp;D$1&amp;"'!$A$3:$T$1000"),3,FALSE),0)</f>
        <v>2.9000000000000004</v>
      </c>
      <c r="E397" s="17">
        <f ca="1">_xlfn.IFNA(VLOOKUP($A397,INDIRECT("'W"&amp;E$1&amp;"'!$A$3:$T$1000"),3,FALSE),0)</f>
        <v>0</v>
      </c>
      <c r="F397" s="17">
        <f ca="1">_xlfn.IFNA(VLOOKUP($A397,INDIRECT("'W"&amp;F$1&amp;"'!$A$3:$T$1000"),3,FALSE),0)</f>
        <v>11.5</v>
      </c>
      <c r="G397" s="17">
        <f ca="1">_xlfn.IFNA(VLOOKUP($A397,INDIRECT("'W"&amp;G$1&amp;"'!$A$3:$T$1000"),3,FALSE),0)</f>
        <v>1.5</v>
      </c>
      <c r="H397" s="17">
        <f ca="1">_xlfn.IFNA(VLOOKUP($A397,INDIRECT("'W"&amp;H$1&amp;"'!$A$3:$T$1000"),3,FALSE),0)</f>
        <v>4.7</v>
      </c>
      <c r="I397" s="17">
        <f ca="1">_xlfn.IFNA(VLOOKUP($A397,INDIRECT("'W"&amp;I$1&amp;"'!$A$3:$T$1000"),3,FALSE),0)</f>
        <v>4.5</v>
      </c>
      <c r="J397" s="17">
        <f ca="1">_xlfn.IFNA(VLOOKUP($A397,INDIRECT("'W"&amp;J$1&amp;"'!$A$3:$T$1000"),3,FALSE),0)</f>
        <v>0</v>
      </c>
      <c r="K397" s="17">
        <f ca="1">_xlfn.IFNA(VLOOKUP($A397,INDIRECT("'W"&amp;K$1&amp;"'!$A$3:$T$1000"),3,FALSE),0)</f>
        <v>5.8000000000000007</v>
      </c>
      <c r="L397" s="17">
        <f ca="1">_xlfn.IFNA(VLOOKUP($A397,INDIRECT("'W"&amp;L$1&amp;"'!$A$3:$T$1000"),3,FALSE),0)</f>
        <v>-0.7</v>
      </c>
      <c r="M397" s="17">
        <f ca="1">_xlfn.IFNA(VLOOKUP($A397,INDIRECT("'W"&amp;M$1&amp;"'!$A$3:$T$1000"),3,FALSE),0)</f>
        <v>1.5</v>
      </c>
      <c r="N397" s="17">
        <f ca="1">_xlfn.IFNA(VLOOKUP($A397,INDIRECT("'W"&amp;N$1&amp;"'!$A$3:$T$1000"),3,FALSE),0)</f>
        <v>1.3</v>
      </c>
      <c r="O397" s="17">
        <f ca="1">_xlfn.IFNA(VLOOKUP($A397,INDIRECT("'W"&amp;O$1&amp;"'!$A$3:$T$1000"),3,FALSE),0)</f>
        <v>2.9000000000000004</v>
      </c>
      <c r="P397" s="17">
        <f ca="1">_xlfn.IFNA(VLOOKUP($A397,INDIRECT("'W"&amp;P$1&amp;"'!$A$3:$T$1000"),3,FALSE),0)</f>
        <v>0</v>
      </c>
      <c r="Q397" s="17">
        <f ca="1">_xlfn.IFNA(VLOOKUP($A397,INDIRECT("'W"&amp;Q$1&amp;"'!$A$3:$T$1000"),3,FALSE),0)</f>
        <v>5.0999999999999996</v>
      </c>
      <c r="R397" s="17">
        <f ca="1">_xlfn.IFNA(VLOOKUP($A397,INDIRECT("'W"&amp;R$1&amp;"'!$A$3:$T$1000"),3,FALSE),0)</f>
        <v>21.5</v>
      </c>
      <c r="S397" s="17">
        <f ca="1">_xlfn.IFNA(VLOOKUP($A397,INDIRECT("'W"&amp;S$1&amp;"'!$A$3:$T$1000"),3,FALSE),0)</f>
        <v>19.3</v>
      </c>
      <c r="T397" s="17">
        <f ca="1">_xlfn.IFNA(VLOOKUP($A397,INDIRECT("'W"&amp;T$1&amp;"'!$A$3:$T$1000"),3,FALSE),0)</f>
        <v>6.1000000000000005</v>
      </c>
      <c r="U397" s="16">
        <f t="shared" ca="1" si="38"/>
        <v>2</v>
      </c>
      <c r="V397" s="16">
        <f t="shared" ca="1" si="30"/>
        <v>89.899999999999991</v>
      </c>
      <c r="W397" s="16"/>
    </row>
    <row r="398" spans="1:23" x14ac:dyDescent="0.2">
      <c r="A398" s="16" t="s">
        <v>1614</v>
      </c>
      <c r="B398" s="16" t="str">
        <f t="shared" ca="1" si="39"/>
        <v>WR</v>
      </c>
      <c r="C398" s="17">
        <f ca="1">_xlfn.IFNA(VLOOKUP($A398,INDIRECT("'W"&amp;C$1&amp;"'!$A$3:$T$1000"),3,FALSE),0)</f>
        <v>0</v>
      </c>
      <c r="D398" s="17">
        <f ca="1">_xlfn.IFNA(VLOOKUP($A398,INDIRECT("'W"&amp;D$1&amp;"'!$A$3:$T$1000"),3,FALSE),0)</f>
        <v>0</v>
      </c>
      <c r="E398" s="17">
        <f ca="1">_xlfn.IFNA(VLOOKUP($A398,INDIRECT("'W"&amp;E$1&amp;"'!$A$3:$T$1000"),3,FALSE),0)</f>
        <v>0</v>
      </c>
      <c r="F398" s="17">
        <f ca="1">_xlfn.IFNA(VLOOKUP($A398,INDIRECT("'W"&amp;F$1&amp;"'!$A$3:$T$1000"),3,FALSE),0)</f>
        <v>0</v>
      </c>
      <c r="G398" s="17">
        <f ca="1">_xlfn.IFNA(VLOOKUP($A398,INDIRECT("'W"&amp;G$1&amp;"'!$A$3:$T$1000"),3,FALSE),0)</f>
        <v>8.8000000000000007</v>
      </c>
      <c r="H398" s="17">
        <f ca="1">_xlfn.IFNA(VLOOKUP($A398,INDIRECT("'W"&amp;H$1&amp;"'!$A$3:$T$1000"),3,FALSE),0)</f>
        <v>4.5</v>
      </c>
      <c r="I398" s="17">
        <f ca="1">_xlfn.IFNA(VLOOKUP($A398,INDIRECT("'W"&amp;I$1&amp;"'!$A$3:$T$1000"),3,FALSE),0)</f>
        <v>1.5</v>
      </c>
      <c r="J398" s="17">
        <f ca="1">_xlfn.IFNA(VLOOKUP($A398,INDIRECT("'W"&amp;J$1&amp;"'!$A$3:$T$1000"),3,FALSE),0)</f>
        <v>15.8</v>
      </c>
      <c r="K398" s="17">
        <f ca="1">_xlfn.IFNA(VLOOKUP($A398,INDIRECT("'W"&amp;K$1&amp;"'!$A$3:$T$1000"),3,FALSE),0)</f>
        <v>4.5999999999999996</v>
      </c>
      <c r="L398" s="17">
        <f ca="1">_xlfn.IFNA(VLOOKUP($A398,INDIRECT("'W"&amp;L$1&amp;"'!$A$3:$T$1000"),3,FALSE),0)</f>
        <v>5.6000000000000005</v>
      </c>
      <c r="M398" s="17">
        <f ca="1">_xlfn.IFNA(VLOOKUP($A398,INDIRECT("'W"&amp;M$1&amp;"'!$A$3:$T$1000"),3,FALSE),0)</f>
        <v>0</v>
      </c>
      <c r="N398" s="17">
        <f ca="1">_xlfn.IFNA(VLOOKUP($A398,INDIRECT("'W"&amp;N$1&amp;"'!$A$3:$T$1000"),3,FALSE),0)</f>
        <v>0</v>
      </c>
      <c r="O398" s="17">
        <f ca="1">_xlfn.IFNA(VLOOKUP($A398,INDIRECT("'W"&amp;O$1&amp;"'!$A$3:$T$1000"),3,FALSE),0)</f>
        <v>0</v>
      </c>
      <c r="P398" s="17">
        <f ca="1">_xlfn.IFNA(VLOOKUP($A398,INDIRECT("'W"&amp;P$1&amp;"'!$A$3:$T$1000"),3,FALSE),0)</f>
        <v>0</v>
      </c>
      <c r="Q398" s="17">
        <f ca="1">_xlfn.IFNA(VLOOKUP($A398,INDIRECT("'W"&amp;Q$1&amp;"'!$A$3:$T$1000"),3,FALSE),0)</f>
        <v>19</v>
      </c>
      <c r="R398" s="17">
        <f ca="1">_xlfn.IFNA(VLOOKUP($A398,INDIRECT("'W"&amp;R$1&amp;"'!$A$3:$T$1000"),3,FALSE),0)</f>
        <v>1.8</v>
      </c>
      <c r="S398" s="17">
        <f ca="1">_xlfn.IFNA(VLOOKUP($A398,INDIRECT("'W"&amp;S$1&amp;"'!$A$3:$T$1000"),3,FALSE),0)</f>
        <v>4.5</v>
      </c>
      <c r="T398" s="17">
        <f ca="1">_xlfn.IFNA(VLOOKUP($A398,INDIRECT("'W"&amp;T$1&amp;"'!$A$3:$T$1000"),3,FALSE),0)</f>
        <v>10.46</v>
      </c>
      <c r="U398" s="16">
        <f t="shared" ca="1" si="38"/>
        <v>2</v>
      </c>
      <c r="V398" s="16">
        <f t="shared" ca="1" si="30"/>
        <v>76.56</v>
      </c>
      <c r="W398" s="16"/>
    </row>
    <row r="399" spans="1:23" x14ac:dyDescent="0.2">
      <c r="A399" s="16" t="s">
        <v>1615</v>
      </c>
      <c r="B399" s="16" t="str">
        <f t="shared" ca="1" si="39"/>
        <v>WR</v>
      </c>
      <c r="C399" s="17">
        <f ca="1">_xlfn.IFNA(VLOOKUP($A399,INDIRECT("'W"&amp;C$1&amp;"'!$A$3:$T$1000"),3,FALSE),0)</f>
        <v>2.4000000000000004</v>
      </c>
      <c r="D399" s="17">
        <f ca="1">_xlfn.IFNA(VLOOKUP($A399,INDIRECT("'W"&amp;D$1&amp;"'!$A$3:$T$1000"),3,FALSE),0)</f>
        <v>0</v>
      </c>
      <c r="E399" s="17">
        <f ca="1">_xlfn.IFNA(VLOOKUP($A399,INDIRECT("'W"&amp;E$1&amp;"'!$A$3:$T$1000"),3,FALSE),0)</f>
        <v>1.2000000000000002</v>
      </c>
      <c r="F399" s="17">
        <f ca="1">_xlfn.IFNA(VLOOKUP($A399,INDIRECT("'W"&amp;F$1&amp;"'!$A$3:$T$1000"),3,FALSE),0)</f>
        <v>0</v>
      </c>
      <c r="G399" s="17">
        <f ca="1">_xlfn.IFNA(VLOOKUP($A399,INDIRECT("'W"&amp;G$1&amp;"'!$A$3:$T$1000"),3,FALSE),0)</f>
        <v>0</v>
      </c>
      <c r="H399" s="17">
        <f ca="1">_xlfn.IFNA(VLOOKUP($A399,INDIRECT("'W"&amp;H$1&amp;"'!$A$3:$T$1000"),3,FALSE),0)</f>
        <v>0</v>
      </c>
      <c r="I399" s="17">
        <f ca="1">_xlfn.IFNA(VLOOKUP($A399,INDIRECT("'W"&amp;I$1&amp;"'!$A$3:$T$1000"),3,FALSE),0)</f>
        <v>0</v>
      </c>
      <c r="J399" s="17">
        <f ca="1">_xlfn.IFNA(VLOOKUP($A399,INDIRECT("'W"&amp;J$1&amp;"'!$A$3:$T$1000"),3,FALSE),0)</f>
        <v>0</v>
      </c>
      <c r="K399" s="17">
        <f ca="1">_xlfn.IFNA(VLOOKUP($A399,INDIRECT("'W"&amp;K$1&amp;"'!$A$3:$T$1000"),3,FALSE),0)</f>
        <v>1</v>
      </c>
      <c r="L399" s="17">
        <f ca="1">_xlfn.IFNA(VLOOKUP($A399,INDIRECT("'W"&amp;L$1&amp;"'!$A$3:$T$1000"),3,FALSE),0)</f>
        <v>24.4</v>
      </c>
      <c r="M399" s="17">
        <f ca="1">_xlfn.IFNA(VLOOKUP($A399,INDIRECT("'W"&amp;M$1&amp;"'!$A$3:$T$1000"),3,FALSE),0)</f>
        <v>15.700000000000001</v>
      </c>
      <c r="N399" s="17">
        <f ca="1">_xlfn.IFNA(VLOOKUP($A399,INDIRECT("'W"&amp;N$1&amp;"'!$A$3:$T$1000"),3,FALSE),0)</f>
        <v>0</v>
      </c>
      <c r="O399" s="17">
        <f ca="1">_xlfn.IFNA(VLOOKUP($A399,INDIRECT("'W"&amp;O$1&amp;"'!$A$3:$T$1000"),3,FALSE),0)</f>
        <v>10.6</v>
      </c>
      <c r="P399" s="17">
        <f ca="1">_xlfn.IFNA(VLOOKUP($A399,INDIRECT("'W"&amp;P$1&amp;"'!$A$3:$T$1000"),3,FALSE),0)</f>
        <v>7.1000000000000005</v>
      </c>
      <c r="Q399" s="17">
        <f ca="1">_xlfn.IFNA(VLOOKUP($A399,INDIRECT("'W"&amp;Q$1&amp;"'!$A$3:$T$1000"),3,FALSE),0)</f>
        <v>7.8000000000000007</v>
      </c>
      <c r="R399" s="17">
        <f ca="1">_xlfn.IFNA(VLOOKUP($A399,INDIRECT("'W"&amp;R$1&amp;"'!$A$3:$T$1000"),3,FALSE),0)</f>
        <v>0</v>
      </c>
      <c r="S399" s="17">
        <f ca="1">_xlfn.IFNA(VLOOKUP($A399,INDIRECT("'W"&amp;S$1&amp;"'!$A$3:$T$1000"),3,FALSE),0)</f>
        <v>0</v>
      </c>
      <c r="T399" s="17">
        <f ca="1">_xlfn.IFNA(VLOOKUP($A399,INDIRECT("'W"&amp;T$1&amp;"'!$A$3:$T$1000"),3,FALSE),0)</f>
        <v>4.8000000000000007</v>
      </c>
      <c r="U399" s="16">
        <f t="shared" ca="1" si="38"/>
        <v>2</v>
      </c>
      <c r="V399" s="16">
        <f t="shared" ca="1" si="30"/>
        <v>75</v>
      </c>
      <c r="W399" s="16"/>
    </row>
    <row r="400" spans="1:23" x14ac:dyDescent="0.2">
      <c r="A400" s="16" t="s">
        <v>1616</v>
      </c>
      <c r="B400" s="16" t="str">
        <f t="shared" ca="1" si="39"/>
        <v>WR</v>
      </c>
      <c r="C400" s="17">
        <f ca="1">_xlfn.IFNA(VLOOKUP($A400,INDIRECT("'W"&amp;C$1&amp;"'!$A$3:$T$1000"),3,FALSE),0)</f>
        <v>0.8</v>
      </c>
      <c r="D400" s="17">
        <f ca="1">_xlfn.IFNA(VLOOKUP($A400,INDIRECT("'W"&amp;D$1&amp;"'!$A$3:$T$1000"),3,FALSE),0)</f>
        <v>0.7</v>
      </c>
      <c r="E400" s="17">
        <f ca="1">_xlfn.IFNA(VLOOKUP($A400,INDIRECT("'W"&amp;E$1&amp;"'!$A$3:$T$1000"),3,FALSE),0)</f>
        <v>0.9</v>
      </c>
      <c r="F400" s="17">
        <f ca="1">_xlfn.IFNA(VLOOKUP($A400,INDIRECT("'W"&amp;F$1&amp;"'!$A$3:$T$1000"),3,FALSE),0)</f>
        <v>0</v>
      </c>
      <c r="G400" s="17">
        <f ca="1">_xlfn.IFNA(VLOOKUP($A400,INDIRECT("'W"&amp;G$1&amp;"'!$A$3:$T$1000"),3,FALSE),0)</f>
        <v>0</v>
      </c>
      <c r="H400" s="17">
        <f ca="1">_xlfn.IFNA(VLOOKUP($A400,INDIRECT("'W"&amp;H$1&amp;"'!$A$3:$T$1000"),3,FALSE),0)</f>
        <v>-0.5</v>
      </c>
      <c r="I400" s="17">
        <f ca="1">_xlfn.IFNA(VLOOKUP($A400,INDIRECT("'W"&amp;I$1&amp;"'!$A$3:$T$1000"),3,FALSE),0)</f>
        <v>14.1</v>
      </c>
      <c r="J400" s="17">
        <f ca="1">_xlfn.IFNA(VLOOKUP($A400,INDIRECT("'W"&amp;J$1&amp;"'!$A$3:$T$1000"),3,FALSE),0)</f>
        <v>25.4</v>
      </c>
      <c r="K400" s="17">
        <f ca="1">_xlfn.IFNA(VLOOKUP($A400,INDIRECT("'W"&amp;K$1&amp;"'!$A$3:$T$1000"),3,FALSE),0)</f>
        <v>16.5</v>
      </c>
      <c r="L400" s="17">
        <f ca="1">_xlfn.IFNA(VLOOKUP($A400,INDIRECT("'W"&amp;L$1&amp;"'!$A$3:$T$1000"),3,FALSE),0)</f>
        <v>0</v>
      </c>
      <c r="M400" s="17">
        <f ca="1">_xlfn.IFNA(VLOOKUP($A400,INDIRECT("'W"&amp;M$1&amp;"'!$A$3:$T$1000"),3,FALSE),0)</f>
        <v>6.2</v>
      </c>
      <c r="N400" s="17">
        <f ca="1">_xlfn.IFNA(VLOOKUP($A400,INDIRECT("'W"&amp;N$1&amp;"'!$A$3:$T$1000"),3,FALSE),0)</f>
        <v>1.8000000000000003</v>
      </c>
      <c r="O400" s="17">
        <f ca="1">_xlfn.IFNA(VLOOKUP($A400,INDIRECT("'W"&amp;O$1&amp;"'!$A$3:$T$1000"),3,FALSE),0)</f>
        <v>0</v>
      </c>
      <c r="P400" s="17">
        <f ca="1">_xlfn.IFNA(VLOOKUP($A400,INDIRECT("'W"&amp;P$1&amp;"'!$A$3:$T$1000"),3,FALSE),0)</f>
        <v>0</v>
      </c>
      <c r="Q400" s="17">
        <f ca="1">_xlfn.IFNA(VLOOKUP($A400,INDIRECT("'W"&amp;Q$1&amp;"'!$A$3:$T$1000"),3,FALSE),0)</f>
        <v>0</v>
      </c>
      <c r="R400" s="17">
        <f ca="1">_xlfn.IFNA(VLOOKUP($A400,INDIRECT("'W"&amp;R$1&amp;"'!$A$3:$T$1000"),3,FALSE),0)</f>
        <v>0</v>
      </c>
      <c r="S400" s="17">
        <f ca="1">_xlfn.IFNA(VLOOKUP($A400,INDIRECT("'W"&amp;S$1&amp;"'!$A$3:$T$1000"),3,FALSE),0)</f>
        <v>0</v>
      </c>
      <c r="T400" s="17">
        <f ca="1">_xlfn.IFNA(VLOOKUP($A400,INDIRECT("'W"&amp;T$1&amp;"'!$A$3:$T$1000"),3,FALSE),0)</f>
        <v>0</v>
      </c>
      <c r="U400" s="16">
        <f t="shared" ca="1" si="38"/>
        <v>2</v>
      </c>
      <c r="V400" s="16">
        <f t="shared" ca="1" si="30"/>
        <v>65.899999999999991</v>
      </c>
      <c r="W400" s="16"/>
    </row>
    <row r="401" spans="1:23" x14ac:dyDescent="0.2">
      <c r="A401" s="16" t="s">
        <v>1617</v>
      </c>
      <c r="B401" s="16" t="str">
        <f t="shared" ca="1" si="39"/>
        <v>WR</v>
      </c>
      <c r="C401" s="17">
        <f ca="1">_xlfn.IFNA(VLOOKUP($A401,INDIRECT("'W"&amp;C$1&amp;"'!$A$3:$T$1000"),3,FALSE),0)</f>
        <v>14.8</v>
      </c>
      <c r="D401" s="17">
        <f ca="1">_xlfn.IFNA(VLOOKUP($A401,INDIRECT("'W"&amp;D$1&amp;"'!$A$3:$T$1000"),3,FALSE),0)</f>
        <v>18.900000000000002</v>
      </c>
      <c r="E401" s="17">
        <f ca="1">_xlfn.IFNA(VLOOKUP($A401,INDIRECT("'W"&amp;E$1&amp;"'!$A$3:$T$1000"),3,FALSE),0)</f>
        <v>0</v>
      </c>
      <c r="F401" s="17">
        <f ca="1">_xlfn.IFNA(VLOOKUP($A401,INDIRECT("'W"&amp;F$1&amp;"'!$A$3:$T$1000"),3,FALSE),0)</f>
        <v>11.700000000000001</v>
      </c>
      <c r="G401" s="17">
        <f ca="1">_xlfn.IFNA(VLOOKUP($A401,INDIRECT("'W"&amp;G$1&amp;"'!$A$3:$T$1000"),3,FALSE),0)</f>
        <v>16.600000000000001</v>
      </c>
      <c r="H401" s="17">
        <f ca="1">_xlfn.IFNA(VLOOKUP($A401,INDIRECT("'W"&amp;H$1&amp;"'!$A$3:$T$1000"),3,FALSE),0)</f>
        <v>1.8</v>
      </c>
      <c r="I401" s="17">
        <f ca="1">_xlfn.IFNA(VLOOKUP($A401,INDIRECT("'W"&amp;I$1&amp;"'!$A$3:$T$1000"),3,FALSE),0)</f>
        <v>0</v>
      </c>
      <c r="J401" s="17">
        <f ca="1">_xlfn.IFNA(VLOOKUP($A401,INDIRECT("'W"&amp;J$1&amp;"'!$A$3:$T$1000"),3,FALSE),0)</f>
        <v>0</v>
      </c>
      <c r="K401" s="17">
        <f ca="1">_xlfn.IFNA(VLOOKUP($A401,INDIRECT("'W"&amp;K$1&amp;"'!$A$3:$T$1000"),3,FALSE),0)</f>
        <v>0</v>
      </c>
      <c r="L401" s="17">
        <f ca="1">_xlfn.IFNA(VLOOKUP($A401,INDIRECT("'W"&amp;L$1&amp;"'!$A$3:$T$1000"),3,FALSE),0)</f>
        <v>0</v>
      </c>
      <c r="M401" s="17">
        <f ca="1">_xlfn.IFNA(VLOOKUP($A401,INDIRECT("'W"&amp;M$1&amp;"'!$A$3:$T$1000"),3,FALSE),0)</f>
        <v>0</v>
      </c>
      <c r="N401" s="17">
        <f ca="1">_xlfn.IFNA(VLOOKUP($A401,INDIRECT("'W"&amp;N$1&amp;"'!$A$3:$T$1000"),3,FALSE),0)</f>
        <v>0</v>
      </c>
      <c r="O401" s="17">
        <f ca="1">_xlfn.IFNA(VLOOKUP($A401,INDIRECT("'W"&amp;O$1&amp;"'!$A$3:$T$1000"),3,FALSE),0)</f>
        <v>0</v>
      </c>
      <c r="P401" s="17">
        <f ca="1">_xlfn.IFNA(VLOOKUP($A401,INDIRECT("'W"&amp;P$1&amp;"'!$A$3:$T$1000"),3,FALSE),0)</f>
        <v>0</v>
      </c>
      <c r="Q401" s="17">
        <f ca="1">_xlfn.IFNA(VLOOKUP($A401,INDIRECT("'W"&amp;Q$1&amp;"'!$A$3:$T$1000"),3,FALSE),0)</f>
        <v>0</v>
      </c>
      <c r="R401" s="17">
        <f ca="1">_xlfn.IFNA(VLOOKUP($A401,INDIRECT("'W"&amp;R$1&amp;"'!$A$3:$T$1000"),3,FALSE),0)</f>
        <v>0</v>
      </c>
      <c r="S401" s="17">
        <f ca="1">_xlfn.IFNA(VLOOKUP($A401,INDIRECT("'W"&amp;S$1&amp;"'!$A$3:$T$1000"),3,FALSE),0)</f>
        <v>0</v>
      </c>
      <c r="T401" s="17">
        <f ca="1">_xlfn.IFNA(VLOOKUP($A401,INDIRECT("'W"&amp;T$1&amp;"'!$A$3:$T$1000"),3,FALSE),0)</f>
        <v>0</v>
      </c>
      <c r="U401" s="16">
        <f t="shared" ca="1" si="38"/>
        <v>2</v>
      </c>
      <c r="V401" s="16">
        <f t="shared" ca="1" si="30"/>
        <v>63.800000000000004</v>
      </c>
      <c r="W401" s="16"/>
    </row>
    <row r="402" spans="1:23" x14ac:dyDescent="0.2">
      <c r="A402" s="16" t="s">
        <v>1618</v>
      </c>
      <c r="B402" s="16" t="str">
        <f t="shared" ca="1" si="39"/>
        <v>WR</v>
      </c>
      <c r="C402" s="17">
        <f ca="1">_xlfn.IFNA(VLOOKUP($A402,INDIRECT("'W"&amp;C$1&amp;"'!$A$3:$T$1000"),3,FALSE),0)</f>
        <v>12.5</v>
      </c>
      <c r="D402" s="17">
        <f ca="1">_xlfn.IFNA(VLOOKUP($A402,INDIRECT("'W"&amp;D$1&amp;"'!$A$3:$T$1000"),3,FALSE),0)</f>
        <v>2.6</v>
      </c>
      <c r="E402" s="17">
        <f ca="1">_xlfn.IFNA(VLOOKUP($A402,INDIRECT("'W"&amp;E$1&amp;"'!$A$3:$T$1000"),3,FALSE),0)</f>
        <v>2.6</v>
      </c>
      <c r="F402" s="17">
        <f ca="1">_xlfn.IFNA(VLOOKUP($A402,INDIRECT("'W"&amp;F$1&amp;"'!$A$3:$T$1000"),3,FALSE),0)</f>
        <v>2.1</v>
      </c>
      <c r="G402" s="17">
        <f ca="1">_xlfn.IFNA(VLOOKUP($A402,INDIRECT("'W"&amp;G$1&amp;"'!$A$3:$T$1000"),3,FALSE),0)</f>
        <v>0</v>
      </c>
      <c r="H402" s="17">
        <f ca="1">_xlfn.IFNA(VLOOKUP($A402,INDIRECT("'W"&amp;H$1&amp;"'!$A$3:$T$1000"),3,FALSE),0)</f>
        <v>0</v>
      </c>
      <c r="I402" s="17">
        <f ca="1">_xlfn.IFNA(VLOOKUP($A402,INDIRECT("'W"&amp;I$1&amp;"'!$A$3:$T$1000"),3,FALSE),0)</f>
        <v>0</v>
      </c>
      <c r="J402" s="17">
        <f ca="1">_xlfn.IFNA(VLOOKUP($A402,INDIRECT("'W"&amp;J$1&amp;"'!$A$3:$T$1000"),3,FALSE),0)</f>
        <v>0</v>
      </c>
      <c r="K402" s="17">
        <f ca="1">_xlfn.IFNA(VLOOKUP($A402,INDIRECT("'W"&amp;K$1&amp;"'!$A$3:$T$1000"),3,FALSE),0)</f>
        <v>0</v>
      </c>
      <c r="L402" s="17">
        <f ca="1">_xlfn.IFNA(VLOOKUP($A402,INDIRECT("'W"&amp;L$1&amp;"'!$A$3:$T$1000"),3,FALSE),0)</f>
        <v>0</v>
      </c>
      <c r="M402" s="17">
        <f ca="1">_xlfn.IFNA(VLOOKUP($A402,INDIRECT("'W"&amp;M$1&amp;"'!$A$3:$T$1000"),3,FALSE),0)</f>
        <v>0</v>
      </c>
      <c r="N402" s="17">
        <f ca="1">_xlfn.IFNA(VLOOKUP($A402,INDIRECT("'W"&amp;N$1&amp;"'!$A$3:$T$1000"),3,FALSE),0)</f>
        <v>0</v>
      </c>
      <c r="O402" s="17">
        <f ca="1">_xlfn.IFNA(VLOOKUP($A402,INDIRECT("'W"&amp;O$1&amp;"'!$A$3:$T$1000"),3,FALSE),0)</f>
        <v>9.1</v>
      </c>
      <c r="P402" s="17">
        <f ca="1">_xlfn.IFNA(VLOOKUP($A402,INDIRECT("'W"&amp;P$1&amp;"'!$A$3:$T$1000"),3,FALSE),0)</f>
        <v>6.8</v>
      </c>
      <c r="Q402" s="17">
        <f ca="1">_xlfn.IFNA(VLOOKUP($A402,INDIRECT("'W"&amp;Q$1&amp;"'!$A$3:$T$1000"),3,FALSE),0)</f>
        <v>4.9000000000000004</v>
      </c>
      <c r="R402" s="17">
        <f ca="1">_xlfn.IFNA(VLOOKUP($A402,INDIRECT("'W"&amp;R$1&amp;"'!$A$3:$T$1000"),3,FALSE),0)</f>
        <v>6.3000000000000007</v>
      </c>
      <c r="S402" s="17">
        <f ca="1">_xlfn.IFNA(VLOOKUP($A402,INDIRECT("'W"&amp;S$1&amp;"'!$A$3:$T$1000"),3,FALSE),0)</f>
        <v>7.2</v>
      </c>
      <c r="T402" s="17">
        <f ca="1">_xlfn.IFNA(VLOOKUP($A402,INDIRECT("'W"&amp;T$1&amp;"'!$A$3:$T$1000"),3,FALSE),0)</f>
        <v>2.5</v>
      </c>
      <c r="U402" s="16">
        <f ca="1">COUNTIF(C402:T402,"&gt; 9")</f>
        <v>2</v>
      </c>
      <c r="V402" s="16">
        <f t="shared" ca="1" si="30"/>
        <v>56.599999999999994</v>
      </c>
      <c r="W402" s="16"/>
    </row>
    <row r="403" spans="1:23" x14ac:dyDescent="0.2">
      <c r="A403" s="16" t="s">
        <v>1619</v>
      </c>
      <c r="B403" s="16" t="str">
        <f t="shared" ca="1" si="39"/>
        <v>WR</v>
      </c>
      <c r="C403" s="17">
        <f ca="1">_xlfn.IFNA(VLOOKUP($A403,INDIRECT("'W"&amp;C$1&amp;"'!$A$3:$T$1000"),3,FALSE),0)</f>
        <v>13.8</v>
      </c>
      <c r="D403" s="17">
        <f ca="1">_xlfn.IFNA(VLOOKUP($A403,INDIRECT("'W"&amp;D$1&amp;"'!$A$3:$T$1000"),3,FALSE),0)</f>
        <v>16</v>
      </c>
      <c r="E403" s="17">
        <f ca="1">_xlfn.IFNA(VLOOKUP($A403,INDIRECT("'W"&amp;E$1&amp;"'!$A$3:$T$1000"),3,FALSE),0)</f>
        <v>23.1</v>
      </c>
      <c r="F403" s="17">
        <f ca="1">_xlfn.IFNA(VLOOKUP($A403,INDIRECT("'W"&amp;F$1&amp;"'!$A$3:$T$1000"),3,FALSE),0)</f>
        <v>0</v>
      </c>
      <c r="G403" s="17">
        <f ca="1">_xlfn.IFNA(VLOOKUP($A403,INDIRECT("'W"&amp;G$1&amp;"'!$A$3:$T$1000"),3,FALSE),0)</f>
        <v>0</v>
      </c>
      <c r="H403" s="17">
        <f ca="1">_xlfn.IFNA(VLOOKUP($A403,INDIRECT("'W"&amp;H$1&amp;"'!$A$3:$T$1000"),3,FALSE),0)</f>
        <v>0</v>
      </c>
      <c r="I403" s="17">
        <f ca="1">_xlfn.IFNA(VLOOKUP($A403,INDIRECT("'W"&amp;I$1&amp;"'!$A$3:$T$1000"),3,FALSE),0)</f>
        <v>0</v>
      </c>
      <c r="J403" s="17">
        <f ca="1">_xlfn.IFNA(VLOOKUP($A403,INDIRECT("'W"&amp;J$1&amp;"'!$A$3:$T$1000"),3,FALSE),0)</f>
        <v>0</v>
      </c>
      <c r="K403" s="17">
        <f ca="1">_xlfn.IFNA(VLOOKUP($A403,INDIRECT("'W"&amp;K$1&amp;"'!$A$3:$T$1000"),3,FALSE),0)</f>
        <v>0</v>
      </c>
      <c r="L403" s="17">
        <f ca="1">_xlfn.IFNA(VLOOKUP($A403,INDIRECT("'W"&amp;L$1&amp;"'!$A$3:$T$1000"),3,FALSE),0)</f>
        <v>0</v>
      </c>
      <c r="M403" s="17">
        <f ca="1">_xlfn.IFNA(VLOOKUP($A403,INDIRECT("'W"&amp;M$1&amp;"'!$A$3:$T$1000"),3,FALSE),0)</f>
        <v>0</v>
      </c>
      <c r="N403" s="17">
        <f ca="1">_xlfn.IFNA(VLOOKUP($A403,INDIRECT("'W"&amp;N$1&amp;"'!$A$3:$T$1000"),3,FALSE),0)</f>
        <v>0</v>
      </c>
      <c r="O403" s="17">
        <f ca="1">_xlfn.IFNA(VLOOKUP($A403,INDIRECT("'W"&amp;O$1&amp;"'!$A$3:$T$1000"),3,FALSE),0)</f>
        <v>0</v>
      </c>
      <c r="P403" s="17">
        <f ca="1">_xlfn.IFNA(VLOOKUP($A403,INDIRECT("'W"&amp;P$1&amp;"'!$A$3:$T$1000"),3,FALSE),0)</f>
        <v>0</v>
      </c>
      <c r="Q403" s="17">
        <f ca="1">_xlfn.IFNA(VLOOKUP($A403,INDIRECT("'W"&amp;Q$1&amp;"'!$A$3:$T$1000"),3,FALSE),0)</f>
        <v>0</v>
      </c>
      <c r="R403" s="17">
        <f ca="1">_xlfn.IFNA(VLOOKUP($A403,INDIRECT("'W"&amp;R$1&amp;"'!$A$3:$T$1000"),3,FALSE),0)</f>
        <v>0</v>
      </c>
      <c r="S403" s="17">
        <f ca="1">_xlfn.IFNA(VLOOKUP($A403,INDIRECT("'W"&amp;S$1&amp;"'!$A$3:$T$1000"),3,FALSE),0)</f>
        <v>0</v>
      </c>
      <c r="T403" s="17">
        <f ca="1">_xlfn.IFNA(VLOOKUP($A403,INDIRECT("'W"&amp;T$1&amp;"'!$A$3:$T$1000"),3,FALSE),0)</f>
        <v>0</v>
      </c>
      <c r="U403" s="16">
        <f t="shared" ref="U403:U493" ca="1" si="40">COUNTIF(C403:T403,"&gt; 15")</f>
        <v>2</v>
      </c>
      <c r="V403" s="16">
        <f t="shared" ca="1" si="30"/>
        <v>52.900000000000006</v>
      </c>
      <c r="W403" s="16"/>
    </row>
    <row r="404" spans="1:23" x14ac:dyDescent="0.2">
      <c r="A404" s="16" t="s">
        <v>1620</v>
      </c>
      <c r="B404" s="16" t="str">
        <f t="shared" ca="1" si="39"/>
        <v>WR</v>
      </c>
      <c r="C404" s="17">
        <f ca="1">_xlfn.IFNA(VLOOKUP($A404,INDIRECT("'W"&amp;C$1&amp;"'!$A$3:$T$1000"),3,FALSE),0)</f>
        <v>8.8000000000000007</v>
      </c>
      <c r="D404" s="17">
        <f ca="1">_xlfn.IFNA(VLOOKUP($A404,INDIRECT("'W"&amp;D$1&amp;"'!$A$3:$T$1000"),3,FALSE),0)</f>
        <v>8.8000000000000007</v>
      </c>
      <c r="E404" s="17">
        <f ca="1">_xlfn.IFNA(VLOOKUP($A404,INDIRECT("'W"&amp;E$1&amp;"'!$A$3:$T$1000"),3,FALSE),0)</f>
        <v>9.6000000000000014</v>
      </c>
      <c r="F404" s="17">
        <f ca="1">_xlfn.IFNA(VLOOKUP($A404,INDIRECT("'W"&amp;F$1&amp;"'!$A$3:$T$1000"),3,FALSE),0)</f>
        <v>12.600000000000001</v>
      </c>
      <c r="G404" s="17">
        <f ca="1">_xlfn.IFNA(VLOOKUP($A404,INDIRECT("'W"&amp;G$1&amp;"'!$A$3:$T$1000"),3,FALSE),0)</f>
        <v>13</v>
      </c>
      <c r="H404" s="17">
        <f ca="1">_xlfn.IFNA(VLOOKUP($A404,INDIRECT("'W"&amp;H$1&amp;"'!$A$3:$T$1000"),3,FALSE),0)</f>
        <v>7.5</v>
      </c>
      <c r="I404" s="17">
        <f ca="1">_xlfn.IFNA(VLOOKUP($A404,INDIRECT("'W"&amp;I$1&amp;"'!$A$3:$T$1000"),3,FALSE),0)</f>
        <v>5.3000000000000007</v>
      </c>
      <c r="J404" s="17">
        <f ca="1">_xlfn.IFNA(VLOOKUP($A404,INDIRECT("'W"&amp;J$1&amp;"'!$A$3:$T$1000"),3,FALSE),0)</f>
        <v>5.5</v>
      </c>
      <c r="K404" s="17">
        <f ca="1">_xlfn.IFNA(VLOOKUP($A404,INDIRECT("'W"&amp;K$1&amp;"'!$A$3:$T$1000"),3,FALSE),0)</f>
        <v>2.5</v>
      </c>
      <c r="L404" s="17">
        <f ca="1">_xlfn.IFNA(VLOOKUP($A404,INDIRECT("'W"&amp;L$1&amp;"'!$A$3:$T$1000"),3,FALSE),0)</f>
        <v>7.6000000000000005</v>
      </c>
      <c r="M404" s="17">
        <f ca="1">_xlfn.IFNA(VLOOKUP($A404,INDIRECT("'W"&amp;M$1&amp;"'!$A$3:$T$1000"),3,FALSE),0)</f>
        <v>0</v>
      </c>
      <c r="N404" s="17">
        <f ca="1">_xlfn.IFNA(VLOOKUP($A404,INDIRECT("'W"&amp;N$1&amp;"'!$A$3:$T$1000"),3,FALSE),0)</f>
        <v>7.2</v>
      </c>
      <c r="O404" s="17">
        <f ca="1">_xlfn.IFNA(VLOOKUP($A404,INDIRECT("'W"&amp;O$1&amp;"'!$A$3:$T$1000"),3,FALSE),0)</f>
        <v>1.6</v>
      </c>
      <c r="P404" s="17">
        <f ca="1">_xlfn.IFNA(VLOOKUP($A404,INDIRECT("'W"&amp;P$1&amp;"'!$A$3:$T$1000"),3,FALSE),0)</f>
        <v>5.8000000000000007</v>
      </c>
      <c r="Q404" s="17">
        <f ca="1">_xlfn.IFNA(VLOOKUP($A404,INDIRECT("'W"&amp;Q$1&amp;"'!$A$3:$T$1000"),3,FALSE),0)</f>
        <v>5.8000000000000007</v>
      </c>
      <c r="R404" s="17">
        <f ca="1">_xlfn.IFNA(VLOOKUP($A404,INDIRECT("'W"&amp;R$1&amp;"'!$A$3:$T$1000"),3,FALSE),0)</f>
        <v>9.6999999999999993</v>
      </c>
      <c r="S404" s="17">
        <f ca="1">_xlfn.IFNA(VLOOKUP($A404,INDIRECT("'W"&amp;S$1&amp;"'!$A$3:$T$1000"),3,FALSE),0)</f>
        <v>15.600000000000001</v>
      </c>
      <c r="T404" s="17">
        <f ca="1">_xlfn.IFNA(VLOOKUP($A404,INDIRECT("'W"&amp;T$1&amp;"'!$A$3:$T$1000"),3,FALSE),0)</f>
        <v>9.3000000000000007</v>
      </c>
      <c r="U404" s="16">
        <f t="shared" ca="1" si="40"/>
        <v>1</v>
      </c>
      <c r="V404" s="16">
        <f t="shared" ca="1" si="30"/>
        <v>136.20000000000002</v>
      </c>
      <c r="W404" s="16"/>
    </row>
    <row r="405" spans="1:23" x14ac:dyDescent="0.2">
      <c r="A405" s="16" t="s">
        <v>1621</v>
      </c>
      <c r="B405" s="16" t="str">
        <f t="shared" ca="1" si="39"/>
        <v>WR</v>
      </c>
      <c r="C405" s="17">
        <f ca="1">_xlfn.IFNA(VLOOKUP($A405,INDIRECT("'W"&amp;C$1&amp;"'!$A$3:$T$1000"),3,FALSE),0)</f>
        <v>5.0999999999999996</v>
      </c>
      <c r="D405" s="17">
        <f ca="1">_xlfn.IFNA(VLOOKUP($A405,INDIRECT("'W"&amp;D$1&amp;"'!$A$3:$T$1000"),3,FALSE),0)</f>
        <v>3.6</v>
      </c>
      <c r="E405" s="17">
        <f ca="1">_xlfn.IFNA(VLOOKUP($A405,INDIRECT("'W"&amp;E$1&amp;"'!$A$3:$T$1000"),3,FALSE),0)</f>
        <v>5.6</v>
      </c>
      <c r="F405" s="17">
        <f ca="1">_xlfn.IFNA(VLOOKUP($A405,INDIRECT("'W"&amp;F$1&amp;"'!$A$3:$T$1000"),3,FALSE),0)</f>
        <v>14.3</v>
      </c>
      <c r="G405" s="17">
        <f ca="1">_xlfn.IFNA(VLOOKUP($A405,INDIRECT("'W"&amp;G$1&amp;"'!$A$3:$T$1000"),3,FALSE),0)</f>
        <v>12.2</v>
      </c>
      <c r="H405" s="17">
        <f ca="1">_xlfn.IFNA(VLOOKUP($A405,INDIRECT("'W"&amp;H$1&amp;"'!$A$3:$T$1000"),3,FALSE),0)</f>
        <v>11</v>
      </c>
      <c r="I405" s="17">
        <f ca="1">_xlfn.IFNA(VLOOKUP($A405,INDIRECT("'W"&amp;I$1&amp;"'!$A$3:$T$1000"),3,FALSE),0)</f>
        <v>7.8000000000000007</v>
      </c>
      <c r="J405" s="17">
        <f ca="1">_xlfn.IFNA(VLOOKUP($A405,INDIRECT("'W"&amp;J$1&amp;"'!$A$3:$T$1000"),3,FALSE),0)</f>
        <v>2.1</v>
      </c>
      <c r="K405" s="17">
        <f ca="1">_xlfn.IFNA(VLOOKUP($A405,INDIRECT("'W"&amp;K$1&amp;"'!$A$3:$T$1000"),3,FALSE),0)</f>
        <v>1.9000000000000001</v>
      </c>
      <c r="L405" s="17">
        <f ca="1">_xlfn.IFNA(VLOOKUP($A405,INDIRECT("'W"&amp;L$1&amp;"'!$A$3:$T$1000"),3,FALSE),0)</f>
        <v>0</v>
      </c>
      <c r="M405" s="17">
        <f ca="1">_xlfn.IFNA(VLOOKUP($A405,INDIRECT("'W"&amp;M$1&amp;"'!$A$3:$T$1000"),3,FALSE),0)</f>
        <v>7.1000000000000005</v>
      </c>
      <c r="N405" s="17">
        <f ca="1">_xlfn.IFNA(VLOOKUP($A405,INDIRECT("'W"&amp;N$1&amp;"'!$A$3:$T$1000"),3,FALSE),0)</f>
        <v>12.600000000000001</v>
      </c>
      <c r="O405" s="17">
        <f ca="1">_xlfn.IFNA(VLOOKUP($A405,INDIRECT("'W"&amp;O$1&amp;"'!$A$3:$T$1000"),3,FALSE),0)</f>
        <v>6.7</v>
      </c>
      <c r="P405" s="17">
        <f ca="1">_xlfn.IFNA(VLOOKUP($A405,INDIRECT("'W"&amp;P$1&amp;"'!$A$3:$T$1000"),3,FALSE),0)</f>
        <v>0</v>
      </c>
      <c r="Q405" s="17">
        <f ca="1">_xlfn.IFNA(VLOOKUP($A405,INDIRECT("'W"&amp;Q$1&amp;"'!$A$3:$T$1000"),3,FALSE),0)</f>
        <v>6.8000000000000007</v>
      </c>
      <c r="R405" s="17">
        <f ca="1">_xlfn.IFNA(VLOOKUP($A405,INDIRECT("'W"&amp;R$1&amp;"'!$A$3:$T$1000"),3,FALSE),0)</f>
        <v>2.9000000000000004</v>
      </c>
      <c r="S405" s="17">
        <f ca="1">_xlfn.IFNA(VLOOKUP($A405,INDIRECT("'W"&amp;S$1&amp;"'!$A$3:$T$1000"),3,FALSE),0)</f>
        <v>21.4</v>
      </c>
      <c r="T405" s="17">
        <f ca="1">_xlfn.IFNA(VLOOKUP($A405,INDIRECT("'W"&amp;T$1&amp;"'!$A$3:$T$1000"),3,FALSE),0)</f>
        <v>10.199999999999999</v>
      </c>
      <c r="U405" s="16">
        <f t="shared" ca="1" si="40"/>
        <v>1</v>
      </c>
      <c r="V405" s="16">
        <f t="shared" ca="1" si="30"/>
        <v>131.29999999999998</v>
      </c>
      <c r="W405" s="16"/>
    </row>
    <row r="406" spans="1:23" x14ac:dyDescent="0.2">
      <c r="A406" s="16" t="s">
        <v>1622</v>
      </c>
      <c r="B406" s="16" t="str">
        <f t="shared" ca="1" si="39"/>
        <v>WR</v>
      </c>
      <c r="C406" s="17">
        <f ca="1">_xlfn.IFNA(VLOOKUP($A406,INDIRECT("'W"&amp;C$1&amp;"'!$A$3:$T$1000"),3,FALSE),0)</f>
        <v>1.7000000000000002</v>
      </c>
      <c r="D406" s="17">
        <f ca="1">_xlfn.IFNA(VLOOKUP($A406,INDIRECT("'W"&amp;D$1&amp;"'!$A$3:$T$1000"),3,FALSE),0)</f>
        <v>11.200000000000001</v>
      </c>
      <c r="E406" s="17">
        <f ca="1">_xlfn.IFNA(VLOOKUP($A406,INDIRECT("'W"&amp;E$1&amp;"'!$A$3:$T$1000"),3,FALSE),0)</f>
        <v>11.7</v>
      </c>
      <c r="F406" s="17">
        <f ca="1">_xlfn.IFNA(VLOOKUP($A406,INDIRECT("'W"&amp;F$1&amp;"'!$A$3:$T$1000"),3,FALSE),0)</f>
        <v>3.9000000000000004</v>
      </c>
      <c r="G406" s="17">
        <f ca="1">_xlfn.IFNA(VLOOKUP($A406,INDIRECT("'W"&amp;G$1&amp;"'!$A$3:$T$1000"),3,FALSE),0)</f>
        <v>18.200000000000003</v>
      </c>
      <c r="H406" s="17">
        <f ca="1">_xlfn.IFNA(VLOOKUP($A406,INDIRECT("'W"&amp;H$1&amp;"'!$A$3:$T$1000"),3,FALSE),0)</f>
        <v>6.3</v>
      </c>
      <c r="I406" s="17">
        <f ca="1">_xlfn.IFNA(VLOOKUP($A406,INDIRECT("'W"&amp;I$1&amp;"'!$A$3:$T$1000"),3,FALSE),0)</f>
        <v>0</v>
      </c>
      <c r="J406" s="17">
        <f ca="1">_xlfn.IFNA(VLOOKUP($A406,INDIRECT("'W"&amp;J$1&amp;"'!$A$3:$T$1000"),3,FALSE),0)</f>
        <v>5.9</v>
      </c>
      <c r="K406" s="17">
        <f ca="1">_xlfn.IFNA(VLOOKUP($A406,INDIRECT("'W"&amp;K$1&amp;"'!$A$3:$T$1000"),3,FALSE),0)</f>
        <v>9.4</v>
      </c>
      <c r="L406" s="17">
        <f ca="1">_xlfn.IFNA(VLOOKUP($A406,INDIRECT("'W"&amp;L$1&amp;"'!$A$3:$T$1000"),3,FALSE),0)</f>
        <v>2.9000000000000004</v>
      </c>
      <c r="M406" s="17">
        <f ca="1">_xlfn.IFNA(VLOOKUP($A406,INDIRECT("'W"&amp;M$1&amp;"'!$A$3:$T$1000"),3,FALSE),0)</f>
        <v>3.1</v>
      </c>
      <c r="N406" s="17">
        <f ca="1">_xlfn.IFNA(VLOOKUP($A406,INDIRECT("'W"&amp;N$1&amp;"'!$A$3:$T$1000"),3,FALSE),0)</f>
        <v>9.1999999999999993</v>
      </c>
      <c r="O406" s="17">
        <f ca="1">_xlfn.IFNA(VLOOKUP($A406,INDIRECT("'W"&amp;O$1&amp;"'!$A$3:$T$1000"),3,FALSE),0)</f>
        <v>5.1000000000000005</v>
      </c>
      <c r="P406" s="17">
        <f ca="1">_xlfn.IFNA(VLOOKUP($A406,INDIRECT("'W"&amp;P$1&amp;"'!$A$3:$T$1000"),3,FALSE),0)</f>
        <v>0</v>
      </c>
      <c r="Q406" s="17">
        <f ca="1">_xlfn.IFNA(VLOOKUP($A406,INDIRECT("'W"&amp;Q$1&amp;"'!$A$3:$T$1000"),3,FALSE),0)</f>
        <v>7.6</v>
      </c>
      <c r="R406" s="17">
        <f ca="1">_xlfn.IFNA(VLOOKUP($A406,INDIRECT("'W"&amp;R$1&amp;"'!$A$3:$T$1000"),3,FALSE),0)</f>
        <v>9</v>
      </c>
      <c r="S406" s="17">
        <f ca="1">_xlfn.IFNA(VLOOKUP($A406,INDIRECT("'W"&amp;S$1&amp;"'!$A$3:$T$1000"),3,FALSE),0)</f>
        <v>10.5</v>
      </c>
      <c r="T406" s="17">
        <f ca="1">_xlfn.IFNA(VLOOKUP($A406,INDIRECT("'W"&amp;T$1&amp;"'!$A$3:$T$1000"),3,FALSE),0)</f>
        <v>11.8</v>
      </c>
      <c r="U406" s="16">
        <f t="shared" ca="1" si="40"/>
        <v>1</v>
      </c>
      <c r="V406" s="16">
        <f t="shared" ca="1" si="30"/>
        <v>127.49999999999999</v>
      </c>
      <c r="W406" s="16"/>
    </row>
    <row r="407" spans="1:23" x14ac:dyDescent="0.2">
      <c r="A407" s="16" t="s">
        <v>1623</v>
      </c>
      <c r="B407" s="16" t="str">
        <f t="shared" ca="1" si="39"/>
        <v>WR</v>
      </c>
      <c r="C407" s="17">
        <f ca="1">_xlfn.IFNA(VLOOKUP($A407,INDIRECT("'W"&amp;C$1&amp;"'!$A$3:$T$1000"),3,FALSE),0)</f>
        <v>2.2000000000000002</v>
      </c>
      <c r="D407" s="17">
        <f ca="1">_xlfn.IFNA(VLOOKUP($A407,INDIRECT("'W"&amp;D$1&amp;"'!$A$3:$T$1000"),3,FALSE),0)</f>
        <v>0</v>
      </c>
      <c r="E407" s="17">
        <f ca="1">_xlfn.IFNA(VLOOKUP($A407,INDIRECT("'W"&amp;E$1&amp;"'!$A$3:$T$1000"),3,FALSE),0)</f>
        <v>11.3</v>
      </c>
      <c r="F407" s="17">
        <f ca="1">_xlfn.IFNA(VLOOKUP($A407,INDIRECT("'W"&amp;F$1&amp;"'!$A$3:$T$1000"),3,FALSE),0)</f>
        <v>2.8</v>
      </c>
      <c r="G407" s="17">
        <f ca="1">_xlfn.IFNA(VLOOKUP($A407,INDIRECT("'W"&amp;G$1&amp;"'!$A$3:$T$1000"),3,FALSE),0)</f>
        <v>8.9</v>
      </c>
      <c r="H407" s="17">
        <f ca="1">_xlfn.IFNA(VLOOKUP($A407,INDIRECT("'W"&amp;H$1&amp;"'!$A$3:$T$1000"),3,FALSE),0)</f>
        <v>18.200000000000003</v>
      </c>
      <c r="I407" s="17">
        <f ca="1">_xlfn.IFNA(VLOOKUP($A407,INDIRECT("'W"&amp;I$1&amp;"'!$A$3:$T$1000"),3,FALSE),0)</f>
        <v>2.4000000000000004</v>
      </c>
      <c r="J407" s="17">
        <f ca="1">_xlfn.IFNA(VLOOKUP($A407,INDIRECT("'W"&amp;J$1&amp;"'!$A$3:$T$1000"),3,FALSE),0)</f>
        <v>2.2000000000000002</v>
      </c>
      <c r="K407" s="17">
        <f ca="1">_xlfn.IFNA(VLOOKUP($A407,INDIRECT("'W"&amp;K$1&amp;"'!$A$3:$T$1000"),3,FALSE),0)</f>
        <v>7</v>
      </c>
      <c r="L407" s="17">
        <f ca="1">_xlfn.IFNA(VLOOKUP($A407,INDIRECT("'W"&amp;L$1&amp;"'!$A$3:$T$1000"),3,FALSE),0)</f>
        <v>7</v>
      </c>
      <c r="M407" s="17">
        <f ca="1">_xlfn.IFNA(VLOOKUP($A407,INDIRECT("'W"&amp;M$1&amp;"'!$A$3:$T$1000"),3,FALSE),0)</f>
        <v>7.9</v>
      </c>
      <c r="N407" s="17">
        <f ca="1">_xlfn.IFNA(VLOOKUP($A407,INDIRECT("'W"&amp;N$1&amp;"'!$A$3:$T$1000"),3,FALSE),0)</f>
        <v>8.8000000000000007</v>
      </c>
      <c r="O407" s="17">
        <f ca="1">_xlfn.IFNA(VLOOKUP($A407,INDIRECT("'W"&amp;O$1&amp;"'!$A$3:$T$1000"),3,FALSE),0)</f>
        <v>4</v>
      </c>
      <c r="P407" s="17">
        <f ca="1">_xlfn.IFNA(VLOOKUP($A407,INDIRECT("'W"&amp;P$1&amp;"'!$A$3:$T$1000"),3,FALSE),0)</f>
        <v>0</v>
      </c>
      <c r="Q407" s="17">
        <f ca="1">_xlfn.IFNA(VLOOKUP($A407,INDIRECT("'W"&amp;Q$1&amp;"'!$A$3:$T$1000"),3,FALSE),0)</f>
        <v>8.6</v>
      </c>
      <c r="R407" s="17">
        <f ca="1">_xlfn.IFNA(VLOOKUP($A407,INDIRECT("'W"&amp;R$1&amp;"'!$A$3:$T$1000"),3,FALSE),0)</f>
        <v>5.9</v>
      </c>
      <c r="S407" s="17">
        <f ca="1">_xlfn.IFNA(VLOOKUP($A407,INDIRECT("'W"&amp;S$1&amp;"'!$A$3:$T$1000"),3,FALSE),0)</f>
        <v>12.600000000000001</v>
      </c>
      <c r="T407" s="17">
        <f ca="1">_xlfn.IFNA(VLOOKUP($A407,INDIRECT("'W"&amp;T$1&amp;"'!$A$3:$T$1000"),3,FALSE),0)</f>
        <v>4.9000000000000004</v>
      </c>
      <c r="U407" s="16">
        <f t="shared" ca="1" si="40"/>
        <v>1</v>
      </c>
      <c r="V407" s="16">
        <f t="shared" ca="1" si="30"/>
        <v>114.70000000000002</v>
      </c>
      <c r="W407" s="16"/>
    </row>
    <row r="408" spans="1:23" x14ac:dyDescent="0.2">
      <c r="A408" s="16" t="s">
        <v>1624</v>
      </c>
      <c r="B408" s="16" t="str">
        <f t="shared" ca="1" si="39"/>
        <v>WR</v>
      </c>
      <c r="C408" s="17">
        <f ca="1">_xlfn.IFNA(VLOOKUP($A408,INDIRECT("'W"&amp;C$1&amp;"'!$A$3:$T$1000"),3,FALSE),0)</f>
        <v>3.2</v>
      </c>
      <c r="D408" s="17">
        <f ca="1">_xlfn.IFNA(VLOOKUP($A408,INDIRECT("'W"&amp;D$1&amp;"'!$A$3:$T$1000"),3,FALSE),0)</f>
        <v>2.2999999999999998</v>
      </c>
      <c r="E408" s="17">
        <f ca="1">_xlfn.IFNA(VLOOKUP($A408,INDIRECT("'W"&amp;E$1&amp;"'!$A$3:$T$1000"),3,FALSE),0)</f>
        <v>19.100000000000001</v>
      </c>
      <c r="F408" s="17">
        <f ca="1">_xlfn.IFNA(VLOOKUP($A408,INDIRECT("'W"&amp;F$1&amp;"'!$A$3:$T$1000"),3,FALSE),0)</f>
        <v>12.900000000000002</v>
      </c>
      <c r="G408" s="17">
        <f ca="1">_xlfn.IFNA(VLOOKUP($A408,INDIRECT("'W"&amp;G$1&amp;"'!$A$3:$T$1000"),3,FALSE),0)</f>
        <v>3.6</v>
      </c>
      <c r="H408" s="17">
        <f ca="1">_xlfn.IFNA(VLOOKUP($A408,INDIRECT("'W"&amp;H$1&amp;"'!$A$3:$T$1000"),3,FALSE),0)</f>
        <v>0</v>
      </c>
      <c r="I408" s="17">
        <f ca="1">_xlfn.IFNA(VLOOKUP($A408,INDIRECT("'W"&amp;I$1&amp;"'!$A$3:$T$1000"),3,FALSE),0)</f>
        <v>6.2</v>
      </c>
      <c r="J408" s="17">
        <f ca="1">_xlfn.IFNA(VLOOKUP($A408,INDIRECT("'W"&amp;J$1&amp;"'!$A$3:$T$1000"),3,FALSE),0)</f>
        <v>4.3000000000000007</v>
      </c>
      <c r="K408" s="17">
        <f ca="1">_xlfn.IFNA(VLOOKUP($A408,INDIRECT("'W"&amp;K$1&amp;"'!$A$3:$T$1000"),3,FALSE),0)</f>
        <v>1.5</v>
      </c>
      <c r="L408" s="17">
        <f ca="1">_xlfn.IFNA(VLOOKUP($A408,INDIRECT("'W"&amp;L$1&amp;"'!$A$3:$T$1000"),3,FALSE),0)</f>
        <v>0</v>
      </c>
      <c r="M408" s="17">
        <f ca="1">_xlfn.IFNA(VLOOKUP($A408,INDIRECT("'W"&amp;M$1&amp;"'!$A$3:$T$1000"),3,FALSE),0)</f>
        <v>5</v>
      </c>
      <c r="N408" s="17">
        <f ca="1">_xlfn.IFNA(VLOOKUP($A408,INDIRECT("'W"&amp;N$1&amp;"'!$A$3:$T$1000"),3,FALSE),0)</f>
        <v>11.700000000000001</v>
      </c>
      <c r="O408" s="17">
        <f ca="1">_xlfn.IFNA(VLOOKUP($A408,INDIRECT("'W"&amp;O$1&amp;"'!$A$3:$T$1000"),3,FALSE),0)</f>
        <v>13.4</v>
      </c>
      <c r="P408" s="17">
        <f ca="1">_xlfn.IFNA(VLOOKUP($A408,INDIRECT("'W"&amp;P$1&amp;"'!$A$3:$T$1000"),3,FALSE),0)</f>
        <v>1.7000000000000002</v>
      </c>
      <c r="Q408" s="17">
        <f ca="1">_xlfn.IFNA(VLOOKUP($A408,INDIRECT("'W"&amp;Q$1&amp;"'!$A$3:$T$1000"),3,FALSE),0)</f>
        <v>2.8</v>
      </c>
      <c r="R408" s="17">
        <f ca="1">_xlfn.IFNA(VLOOKUP($A408,INDIRECT("'W"&amp;R$1&amp;"'!$A$3:$T$1000"),3,FALSE),0)</f>
        <v>4.3000000000000007</v>
      </c>
      <c r="S408" s="17">
        <f ca="1">_xlfn.IFNA(VLOOKUP($A408,INDIRECT("'W"&amp;S$1&amp;"'!$A$3:$T$1000"),3,FALSE),0)</f>
        <v>9.9</v>
      </c>
      <c r="T408" s="17">
        <f ca="1">_xlfn.IFNA(VLOOKUP($A408,INDIRECT("'W"&amp;T$1&amp;"'!$A$3:$T$1000"),3,FALSE),0)</f>
        <v>3.9000000000000004</v>
      </c>
      <c r="U408" s="16">
        <f t="shared" ca="1" si="40"/>
        <v>1</v>
      </c>
      <c r="V408" s="16">
        <f t="shared" ca="1" si="30"/>
        <v>105.80000000000003</v>
      </c>
      <c r="W408" s="16"/>
    </row>
    <row r="409" spans="1:23" x14ac:dyDescent="0.2">
      <c r="A409" s="16" t="s">
        <v>1625</v>
      </c>
      <c r="B409" s="16" t="str">
        <f t="shared" ca="1" si="39"/>
        <v>WR</v>
      </c>
      <c r="C409" s="17">
        <f ca="1">_xlfn.IFNA(VLOOKUP($A409,INDIRECT("'W"&amp;C$1&amp;"'!$A$3:$T$1000"),3,FALSE),0)</f>
        <v>2.6</v>
      </c>
      <c r="D409" s="17">
        <f ca="1">_xlfn.IFNA(VLOOKUP($A409,INDIRECT("'W"&amp;D$1&amp;"'!$A$3:$T$1000"),3,FALSE),0)</f>
        <v>2.6</v>
      </c>
      <c r="E409" s="17">
        <f ca="1">_xlfn.IFNA(VLOOKUP($A409,INDIRECT("'W"&amp;E$1&amp;"'!$A$3:$T$1000"),3,FALSE),0)</f>
        <v>24.1</v>
      </c>
      <c r="F409" s="17">
        <f ca="1">_xlfn.IFNA(VLOOKUP($A409,INDIRECT("'W"&amp;F$1&amp;"'!$A$3:$T$1000"),3,FALSE),0)</f>
        <v>5.5</v>
      </c>
      <c r="G409" s="17">
        <f ca="1">_xlfn.IFNA(VLOOKUP($A409,INDIRECT("'W"&amp;G$1&amp;"'!$A$3:$T$1000"),3,FALSE),0)</f>
        <v>8</v>
      </c>
      <c r="H409" s="17">
        <f ca="1">_xlfn.IFNA(VLOOKUP($A409,INDIRECT("'W"&amp;H$1&amp;"'!$A$3:$T$1000"),3,FALSE),0)</f>
        <v>6.2</v>
      </c>
      <c r="I409" s="17">
        <f ca="1">_xlfn.IFNA(VLOOKUP($A409,INDIRECT("'W"&amp;I$1&amp;"'!$A$3:$T$1000"),3,FALSE),0)</f>
        <v>14.600000000000001</v>
      </c>
      <c r="J409" s="17">
        <f ca="1">_xlfn.IFNA(VLOOKUP($A409,INDIRECT("'W"&amp;J$1&amp;"'!$A$3:$T$1000"),3,FALSE),0)</f>
        <v>0.8</v>
      </c>
      <c r="K409" s="17">
        <f ca="1">_xlfn.IFNA(VLOOKUP($A409,INDIRECT("'W"&amp;K$1&amp;"'!$A$3:$T$1000"),3,FALSE),0)</f>
        <v>0</v>
      </c>
      <c r="L409" s="17">
        <f ca="1">_xlfn.IFNA(VLOOKUP($A409,INDIRECT("'W"&amp;L$1&amp;"'!$A$3:$T$1000"),3,FALSE),0)</f>
        <v>0</v>
      </c>
      <c r="M409" s="17">
        <f ca="1">_xlfn.IFNA(VLOOKUP($A409,INDIRECT("'W"&amp;M$1&amp;"'!$A$3:$T$1000"),3,FALSE),0)</f>
        <v>6.5</v>
      </c>
      <c r="N409" s="17">
        <f ca="1">_xlfn.IFNA(VLOOKUP($A409,INDIRECT("'W"&amp;N$1&amp;"'!$A$3:$T$1000"),3,FALSE),0)</f>
        <v>0</v>
      </c>
      <c r="O409" s="17">
        <f ca="1">_xlfn.IFNA(VLOOKUP($A409,INDIRECT("'W"&amp;O$1&amp;"'!$A$3:$T$1000"),3,FALSE),0)</f>
        <v>2.7</v>
      </c>
      <c r="P409" s="17">
        <f ca="1">_xlfn.IFNA(VLOOKUP($A409,INDIRECT("'W"&amp;P$1&amp;"'!$A$3:$T$1000"),3,FALSE),0)</f>
        <v>12.5</v>
      </c>
      <c r="Q409" s="17">
        <f ca="1">_xlfn.IFNA(VLOOKUP($A409,INDIRECT("'W"&amp;Q$1&amp;"'!$A$3:$T$1000"),3,FALSE),0)</f>
        <v>0</v>
      </c>
      <c r="R409" s="17">
        <f ca="1">_xlfn.IFNA(VLOOKUP($A409,INDIRECT("'W"&amp;R$1&amp;"'!$A$3:$T$1000"),3,FALSE),0)</f>
        <v>1.5</v>
      </c>
      <c r="S409" s="17">
        <f ca="1">_xlfn.IFNA(VLOOKUP($A409,INDIRECT("'W"&amp;S$1&amp;"'!$A$3:$T$1000"),3,FALSE),0)</f>
        <v>13.100000000000001</v>
      </c>
      <c r="T409" s="17">
        <f ca="1">_xlfn.IFNA(VLOOKUP($A409,INDIRECT("'W"&amp;T$1&amp;"'!$A$3:$T$1000"),3,FALSE),0)</f>
        <v>0</v>
      </c>
      <c r="U409" s="16">
        <f t="shared" ca="1" si="40"/>
        <v>1</v>
      </c>
      <c r="V409" s="16">
        <f t="shared" ca="1" si="30"/>
        <v>100.70000000000002</v>
      </c>
      <c r="W409" s="16"/>
    </row>
    <row r="410" spans="1:23" x14ac:dyDescent="0.2">
      <c r="A410" s="16" t="s">
        <v>1626</v>
      </c>
      <c r="B410" s="16" t="str">
        <f t="shared" ca="1" si="39"/>
        <v>WR</v>
      </c>
      <c r="C410" s="17">
        <f ca="1">_xlfn.IFNA(VLOOKUP($A410,INDIRECT("'W"&amp;C$1&amp;"'!$A$3:$T$1000"),3,FALSE),0)</f>
        <v>5.5</v>
      </c>
      <c r="D410" s="17">
        <f ca="1">_xlfn.IFNA(VLOOKUP($A410,INDIRECT("'W"&amp;D$1&amp;"'!$A$3:$T$1000"),3,FALSE),0)</f>
        <v>0</v>
      </c>
      <c r="E410" s="17">
        <f ca="1">_xlfn.IFNA(VLOOKUP($A410,INDIRECT("'W"&amp;E$1&amp;"'!$A$3:$T$1000"),3,FALSE),0)</f>
        <v>5.2</v>
      </c>
      <c r="F410" s="17">
        <f ca="1">_xlfn.IFNA(VLOOKUP($A410,INDIRECT("'W"&amp;F$1&amp;"'!$A$3:$T$1000"),3,FALSE),0)</f>
        <v>16.600000000000001</v>
      </c>
      <c r="G410" s="17">
        <f ca="1">_xlfn.IFNA(VLOOKUP($A410,INDIRECT("'W"&amp;G$1&amp;"'!$A$3:$T$1000"),3,FALSE),0)</f>
        <v>1.3</v>
      </c>
      <c r="H410" s="17">
        <f ca="1">_xlfn.IFNA(VLOOKUP($A410,INDIRECT("'W"&amp;H$1&amp;"'!$A$3:$T$1000"),3,FALSE),0)</f>
        <v>9.8000000000000007</v>
      </c>
      <c r="I410" s="17">
        <f ca="1">_xlfn.IFNA(VLOOKUP($A410,INDIRECT("'W"&amp;I$1&amp;"'!$A$3:$T$1000"),3,FALSE),0)</f>
        <v>1.9000000000000001</v>
      </c>
      <c r="J410" s="17">
        <f ca="1">_xlfn.IFNA(VLOOKUP($A410,INDIRECT("'W"&amp;J$1&amp;"'!$A$3:$T$1000"),3,FALSE),0)</f>
        <v>11.4</v>
      </c>
      <c r="K410" s="17">
        <f ca="1">_xlfn.IFNA(VLOOKUP($A410,INDIRECT("'W"&amp;K$1&amp;"'!$A$3:$T$1000"),3,FALSE),0)</f>
        <v>11.9</v>
      </c>
      <c r="L410" s="17">
        <f ca="1">_xlfn.IFNA(VLOOKUP($A410,INDIRECT("'W"&amp;L$1&amp;"'!$A$3:$T$1000"),3,FALSE),0)</f>
        <v>5.5</v>
      </c>
      <c r="M410" s="17">
        <f ca="1">_xlfn.IFNA(VLOOKUP($A410,INDIRECT("'W"&amp;M$1&amp;"'!$A$3:$T$1000"),3,FALSE),0)</f>
        <v>0</v>
      </c>
      <c r="N410" s="17">
        <f ca="1">_xlfn.IFNA(VLOOKUP($A410,INDIRECT("'W"&amp;N$1&amp;"'!$A$3:$T$1000"),3,FALSE),0)</f>
        <v>7.6000000000000005</v>
      </c>
      <c r="O410" s="17">
        <f ca="1">_xlfn.IFNA(VLOOKUP($A410,INDIRECT("'W"&amp;O$1&amp;"'!$A$3:$T$1000"),3,FALSE),0)</f>
        <v>7.3000000000000007</v>
      </c>
      <c r="P410" s="17">
        <f ca="1">_xlfn.IFNA(VLOOKUP($A410,INDIRECT("'W"&amp;P$1&amp;"'!$A$3:$T$1000"),3,FALSE),0)</f>
        <v>4.9000000000000004</v>
      </c>
      <c r="Q410" s="17">
        <f ca="1">_xlfn.IFNA(VLOOKUP($A410,INDIRECT("'W"&amp;Q$1&amp;"'!$A$3:$T$1000"),3,FALSE),0)</f>
        <v>1.9</v>
      </c>
      <c r="R410" s="17">
        <f ca="1">_xlfn.IFNA(VLOOKUP($A410,INDIRECT("'W"&amp;R$1&amp;"'!$A$3:$T$1000"),3,FALSE),0)</f>
        <v>0</v>
      </c>
      <c r="S410" s="17">
        <f ca="1">_xlfn.IFNA(VLOOKUP($A410,INDIRECT("'W"&amp;S$1&amp;"'!$A$3:$T$1000"),3,FALSE),0)</f>
        <v>5.3000000000000007</v>
      </c>
      <c r="T410" s="17">
        <f ca="1">_xlfn.IFNA(VLOOKUP($A410,INDIRECT("'W"&amp;T$1&amp;"'!$A$3:$T$1000"),3,FALSE),0)</f>
        <v>4.5</v>
      </c>
      <c r="U410" s="16">
        <f t="shared" ca="1" si="40"/>
        <v>1</v>
      </c>
      <c r="V410" s="16">
        <f t="shared" ca="1" si="30"/>
        <v>100.6</v>
      </c>
      <c r="W410" s="16"/>
    </row>
    <row r="411" spans="1:23" x14ac:dyDescent="0.2">
      <c r="A411" s="16" t="s">
        <v>1627</v>
      </c>
      <c r="B411" s="16" t="str">
        <f t="shared" ca="1" si="39"/>
        <v>WR</v>
      </c>
      <c r="C411" s="17">
        <f ca="1">_xlfn.IFNA(VLOOKUP($A411,INDIRECT("'W"&amp;C$1&amp;"'!$A$3:$T$1000"),3,FALSE),0)</f>
        <v>7.1000000000000005</v>
      </c>
      <c r="D411" s="17">
        <f ca="1">_xlfn.IFNA(VLOOKUP($A411,INDIRECT("'W"&amp;D$1&amp;"'!$A$3:$T$1000"),3,FALSE),0)</f>
        <v>0</v>
      </c>
      <c r="E411" s="17">
        <f ca="1">_xlfn.IFNA(VLOOKUP($A411,INDIRECT("'W"&amp;E$1&amp;"'!$A$3:$T$1000"),3,FALSE),0)</f>
        <v>8.9</v>
      </c>
      <c r="F411" s="17">
        <f ca="1">_xlfn.IFNA(VLOOKUP($A411,INDIRECT("'W"&amp;F$1&amp;"'!$A$3:$T$1000"),3,FALSE),0)</f>
        <v>6.6000000000000005</v>
      </c>
      <c r="G411" s="17">
        <f ca="1">_xlfn.IFNA(VLOOKUP($A411,INDIRECT("'W"&amp;G$1&amp;"'!$A$3:$T$1000"),3,FALSE),0)</f>
        <v>11.4</v>
      </c>
      <c r="H411" s="17">
        <f ca="1">_xlfn.IFNA(VLOOKUP($A411,INDIRECT("'W"&amp;H$1&amp;"'!$A$3:$T$1000"),3,FALSE),0)</f>
        <v>4.0999999999999996</v>
      </c>
      <c r="I411" s="17">
        <f ca="1">_xlfn.IFNA(VLOOKUP($A411,INDIRECT("'W"&amp;I$1&amp;"'!$A$3:$T$1000"),3,FALSE),0)</f>
        <v>14.5</v>
      </c>
      <c r="J411" s="17">
        <f ca="1">_xlfn.IFNA(VLOOKUP($A411,INDIRECT("'W"&amp;J$1&amp;"'!$A$3:$T$1000"),3,FALSE),0)</f>
        <v>15.5</v>
      </c>
      <c r="K411" s="17">
        <f ca="1">_xlfn.IFNA(VLOOKUP($A411,INDIRECT("'W"&amp;K$1&amp;"'!$A$3:$T$1000"),3,FALSE),0)</f>
        <v>4.5999999999999996</v>
      </c>
      <c r="L411" s="17">
        <f ca="1">_xlfn.IFNA(VLOOKUP($A411,INDIRECT("'W"&amp;L$1&amp;"'!$A$3:$T$1000"),3,FALSE),0)</f>
        <v>0</v>
      </c>
      <c r="M411" s="17">
        <f ca="1">_xlfn.IFNA(VLOOKUP($A411,INDIRECT("'W"&amp;M$1&amp;"'!$A$3:$T$1000"),3,FALSE),0)</f>
        <v>0</v>
      </c>
      <c r="N411" s="17">
        <f ca="1">_xlfn.IFNA(VLOOKUP($A411,INDIRECT("'W"&amp;N$1&amp;"'!$A$3:$T$1000"),3,FALSE),0)</f>
        <v>0</v>
      </c>
      <c r="O411" s="17">
        <f ca="1">_xlfn.IFNA(VLOOKUP($A411,INDIRECT("'W"&amp;O$1&amp;"'!$A$3:$T$1000"),3,FALSE),0)</f>
        <v>0</v>
      </c>
      <c r="P411" s="17">
        <f ca="1">_xlfn.IFNA(VLOOKUP($A411,INDIRECT("'W"&amp;P$1&amp;"'!$A$3:$T$1000"),3,FALSE),0)</f>
        <v>0</v>
      </c>
      <c r="Q411" s="17">
        <f ca="1">_xlfn.IFNA(VLOOKUP($A411,INDIRECT("'W"&amp;Q$1&amp;"'!$A$3:$T$1000"),3,FALSE),0)</f>
        <v>6.9</v>
      </c>
      <c r="R411" s="17">
        <f ca="1">_xlfn.IFNA(VLOOKUP($A411,INDIRECT("'W"&amp;R$1&amp;"'!$A$3:$T$1000"),3,FALSE),0)</f>
        <v>2.2000000000000002</v>
      </c>
      <c r="S411" s="17">
        <f ca="1">_xlfn.IFNA(VLOOKUP($A411,INDIRECT("'W"&amp;S$1&amp;"'!$A$3:$T$1000"),3,FALSE),0)</f>
        <v>10.199999999999999</v>
      </c>
      <c r="T411" s="17">
        <f ca="1">_xlfn.IFNA(VLOOKUP($A411,INDIRECT("'W"&amp;T$1&amp;"'!$A$3:$T$1000"),3,FALSE),0)</f>
        <v>5</v>
      </c>
      <c r="U411" s="16">
        <f t="shared" ca="1" si="40"/>
        <v>1</v>
      </c>
      <c r="V411" s="16">
        <f t="shared" ca="1" si="30"/>
        <v>97</v>
      </c>
      <c r="W411" s="16"/>
    </row>
    <row r="412" spans="1:23" x14ac:dyDescent="0.2">
      <c r="A412" s="16" t="s">
        <v>1628</v>
      </c>
      <c r="B412" s="16" t="str">
        <f t="shared" ca="1" si="39"/>
        <v>WR</v>
      </c>
      <c r="C412" s="17">
        <f ca="1">_xlfn.IFNA(VLOOKUP($A412,INDIRECT("'W"&amp;C$1&amp;"'!$A$3:$T$1000"),3,FALSE),0)</f>
        <v>0</v>
      </c>
      <c r="D412" s="17">
        <f ca="1">_xlfn.IFNA(VLOOKUP($A412,INDIRECT("'W"&amp;D$1&amp;"'!$A$3:$T$1000"),3,FALSE),0)</f>
        <v>10.1</v>
      </c>
      <c r="E412" s="17">
        <f ca="1">_xlfn.IFNA(VLOOKUP($A412,INDIRECT("'W"&amp;E$1&amp;"'!$A$3:$T$1000"),3,FALSE),0)</f>
        <v>0</v>
      </c>
      <c r="F412" s="17">
        <f ca="1">_xlfn.IFNA(VLOOKUP($A412,INDIRECT("'W"&amp;F$1&amp;"'!$A$3:$T$1000"),3,FALSE),0)</f>
        <v>22.3</v>
      </c>
      <c r="G412" s="17">
        <f ca="1">_xlfn.IFNA(VLOOKUP($A412,INDIRECT("'W"&amp;G$1&amp;"'!$A$3:$T$1000"),3,FALSE),0)</f>
        <v>3</v>
      </c>
      <c r="H412" s="17">
        <f ca="1">_xlfn.IFNA(VLOOKUP($A412,INDIRECT("'W"&amp;H$1&amp;"'!$A$3:$T$1000"),3,FALSE),0)</f>
        <v>1.4</v>
      </c>
      <c r="I412" s="17">
        <f ca="1">_xlfn.IFNA(VLOOKUP($A412,INDIRECT("'W"&amp;I$1&amp;"'!$A$3:$T$1000"),3,FALSE),0)</f>
        <v>12.3</v>
      </c>
      <c r="J412" s="17">
        <f ca="1">_xlfn.IFNA(VLOOKUP($A412,INDIRECT("'W"&amp;J$1&amp;"'!$A$3:$T$1000"),3,FALSE),0)</f>
        <v>2.1</v>
      </c>
      <c r="K412" s="17">
        <f ca="1">_xlfn.IFNA(VLOOKUP($A412,INDIRECT("'W"&amp;K$1&amp;"'!$A$3:$T$1000"),3,FALSE),0)</f>
        <v>0</v>
      </c>
      <c r="L412" s="17">
        <f ca="1">_xlfn.IFNA(VLOOKUP($A412,INDIRECT("'W"&amp;L$1&amp;"'!$A$3:$T$1000"),3,FALSE),0)</f>
        <v>0</v>
      </c>
      <c r="M412" s="17">
        <f ca="1">_xlfn.IFNA(VLOOKUP($A412,INDIRECT("'W"&amp;M$1&amp;"'!$A$3:$T$1000"),3,FALSE),0)</f>
        <v>0</v>
      </c>
      <c r="N412" s="17">
        <f ca="1">_xlfn.IFNA(VLOOKUP($A412,INDIRECT("'W"&amp;N$1&amp;"'!$A$3:$T$1000"),3,FALSE),0)</f>
        <v>3</v>
      </c>
      <c r="O412" s="17">
        <f ca="1">_xlfn.IFNA(VLOOKUP($A412,INDIRECT("'W"&amp;O$1&amp;"'!$A$3:$T$1000"),3,FALSE),0)</f>
        <v>5</v>
      </c>
      <c r="P412" s="17">
        <f ca="1">_xlfn.IFNA(VLOOKUP($A412,INDIRECT("'W"&amp;P$1&amp;"'!$A$3:$T$1000"),3,FALSE),0)</f>
        <v>6.9</v>
      </c>
      <c r="Q412" s="17">
        <f ca="1">_xlfn.IFNA(VLOOKUP($A412,INDIRECT("'W"&amp;Q$1&amp;"'!$A$3:$T$1000"),3,FALSE),0)</f>
        <v>2.4000000000000004</v>
      </c>
      <c r="R412" s="17">
        <f ca="1">_xlfn.IFNA(VLOOKUP($A412,INDIRECT("'W"&amp;R$1&amp;"'!$A$3:$T$1000"),3,FALSE),0)</f>
        <v>8.8000000000000007</v>
      </c>
      <c r="S412" s="17">
        <f ca="1">_xlfn.IFNA(VLOOKUP($A412,INDIRECT("'W"&amp;S$1&amp;"'!$A$3:$T$1000"),3,FALSE),0)</f>
        <v>6.3</v>
      </c>
      <c r="T412" s="17">
        <f ca="1">_xlfn.IFNA(VLOOKUP($A412,INDIRECT("'W"&amp;T$1&amp;"'!$A$3:$T$1000"),3,FALSE),0)</f>
        <v>7.4</v>
      </c>
      <c r="U412" s="16">
        <f t="shared" ca="1" si="40"/>
        <v>1</v>
      </c>
      <c r="V412" s="16">
        <f t="shared" ca="1" si="30"/>
        <v>91</v>
      </c>
      <c r="W412" s="16"/>
    </row>
    <row r="413" spans="1:23" x14ac:dyDescent="0.2">
      <c r="A413" s="16" t="s">
        <v>1629</v>
      </c>
      <c r="B413" s="16" t="str">
        <f t="shared" ca="1" si="39"/>
        <v>WR</v>
      </c>
      <c r="C413" s="17">
        <f ca="1">_xlfn.IFNA(VLOOKUP($A413,INDIRECT("'W"&amp;C$1&amp;"'!$A$3:$T$1000"),3,FALSE),0)</f>
        <v>8.8000000000000007</v>
      </c>
      <c r="D413" s="17">
        <f ca="1">_xlfn.IFNA(VLOOKUP($A413,INDIRECT("'W"&amp;D$1&amp;"'!$A$3:$T$1000"),3,FALSE),0)</f>
        <v>0</v>
      </c>
      <c r="E413" s="17">
        <f ca="1">_xlfn.IFNA(VLOOKUP($A413,INDIRECT("'W"&amp;E$1&amp;"'!$A$3:$T$1000"),3,FALSE),0)</f>
        <v>7.7</v>
      </c>
      <c r="F413" s="17">
        <f ca="1">_xlfn.IFNA(VLOOKUP($A413,INDIRECT("'W"&amp;F$1&amp;"'!$A$3:$T$1000"),3,FALSE),0)</f>
        <v>0</v>
      </c>
      <c r="G413" s="17">
        <f ca="1">_xlfn.IFNA(VLOOKUP($A413,INDIRECT("'W"&amp;G$1&amp;"'!$A$3:$T$1000"),3,FALSE),0)</f>
        <v>0</v>
      </c>
      <c r="H413" s="17">
        <f ca="1">_xlfn.IFNA(VLOOKUP($A413,INDIRECT("'W"&amp;H$1&amp;"'!$A$3:$T$1000"),3,FALSE),0)</f>
        <v>14.3</v>
      </c>
      <c r="I413" s="17">
        <f ca="1">_xlfn.IFNA(VLOOKUP($A413,INDIRECT("'W"&amp;I$1&amp;"'!$A$3:$T$1000"),3,FALSE),0)</f>
        <v>1</v>
      </c>
      <c r="J413" s="17">
        <f ca="1">_xlfn.IFNA(VLOOKUP($A413,INDIRECT("'W"&amp;J$1&amp;"'!$A$3:$T$1000"),3,FALSE),0)</f>
        <v>5.9</v>
      </c>
      <c r="K413" s="17">
        <f ca="1">_xlfn.IFNA(VLOOKUP($A413,INDIRECT("'W"&amp;K$1&amp;"'!$A$3:$T$1000"),3,FALSE),0)</f>
        <v>7.2</v>
      </c>
      <c r="L413" s="17">
        <f ca="1">_xlfn.IFNA(VLOOKUP($A413,INDIRECT("'W"&amp;L$1&amp;"'!$A$3:$T$1000"),3,FALSE),0)</f>
        <v>0</v>
      </c>
      <c r="M413" s="17">
        <f ca="1">_xlfn.IFNA(VLOOKUP($A413,INDIRECT("'W"&amp;M$1&amp;"'!$A$3:$T$1000"),3,FALSE),0)</f>
        <v>17</v>
      </c>
      <c r="N413" s="17">
        <f ca="1">_xlfn.IFNA(VLOOKUP($A413,INDIRECT("'W"&amp;N$1&amp;"'!$A$3:$T$1000"),3,FALSE),0)</f>
        <v>0.4</v>
      </c>
      <c r="O413" s="17">
        <f ca="1">_xlfn.IFNA(VLOOKUP($A413,INDIRECT("'W"&amp;O$1&amp;"'!$A$3:$T$1000"),3,FALSE),0)</f>
        <v>7.7</v>
      </c>
      <c r="P413" s="17">
        <f ca="1">_xlfn.IFNA(VLOOKUP($A413,INDIRECT("'W"&amp;P$1&amp;"'!$A$3:$T$1000"),3,FALSE),0)</f>
        <v>11.4</v>
      </c>
      <c r="Q413" s="17">
        <f ca="1">_xlfn.IFNA(VLOOKUP($A413,INDIRECT("'W"&amp;Q$1&amp;"'!$A$3:$T$1000"),3,FALSE),0)</f>
        <v>7.1000000000000005</v>
      </c>
      <c r="R413" s="17">
        <f ca="1">_xlfn.IFNA(VLOOKUP($A413,INDIRECT("'W"&amp;R$1&amp;"'!$A$3:$T$1000"),3,FALSE),0)</f>
        <v>2.3000000000000003</v>
      </c>
      <c r="S413" s="17">
        <f ca="1">_xlfn.IFNA(VLOOKUP($A413,INDIRECT("'W"&amp;S$1&amp;"'!$A$3:$T$1000"),3,FALSE),0)</f>
        <v>0</v>
      </c>
      <c r="T413" s="17">
        <f ca="1">_xlfn.IFNA(VLOOKUP($A413,INDIRECT("'W"&amp;T$1&amp;"'!$A$3:$T$1000"),3,FALSE),0)</f>
        <v>0</v>
      </c>
      <c r="U413" s="16">
        <f t="shared" ca="1" si="40"/>
        <v>1</v>
      </c>
      <c r="V413" s="16">
        <f t="shared" ca="1" si="30"/>
        <v>90.8</v>
      </c>
      <c r="W413" s="16"/>
    </row>
    <row r="414" spans="1:23" x14ac:dyDescent="0.2">
      <c r="A414" s="16" t="s">
        <v>1630</v>
      </c>
      <c r="B414" s="16" t="str">
        <f t="shared" ca="1" si="39"/>
        <v>WR</v>
      </c>
      <c r="C414" s="17">
        <f ca="1">_xlfn.IFNA(VLOOKUP($A414,INDIRECT("'W"&amp;C$1&amp;"'!$A$3:$T$1000"),3,FALSE),0)</f>
        <v>4.0999999999999996</v>
      </c>
      <c r="D414" s="17">
        <f ca="1">_xlfn.IFNA(VLOOKUP($A414,INDIRECT("'W"&amp;D$1&amp;"'!$A$3:$T$1000"),3,FALSE),0)</f>
        <v>4.8000000000000007</v>
      </c>
      <c r="E414" s="17">
        <f ca="1">_xlfn.IFNA(VLOOKUP($A414,INDIRECT("'W"&amp;E$1&amp;"'!$A$3:$T$1000"),3,FALSE),0)</f>
        <v>1.2000000000000002</v>
      </c>
      <c r="F414" s="17">
        <f ca="1">_xlfn.IFNA(VLOOKUP($A414,INDIRECT("'W"&amp;F$1&amp;"'!$A$3:$T$1000"),3,FALSE),0)</f>
        <v>7.1000000000000005</v>
      </c>
      <c r="G414" s="17">
        <f ca="1">_xlfn.IFNA(VLOOKUP($A414,INDIRECT("'W"&amp;G$1&amp;"'!$A$3:$T$1000"),3,FALSE),0)</f>
        <v>22.200000000000003</v>
      </c>
      <c r="H414" s="17">
        <f ca="1">_xlfn.IFNA(VLOOKUP($A414,INDIRECT("'W"&amp;H$1&amp;"'!$A$3:$T$1000"),3,FALSE),0)</f>
        <v>8.6999999999999993</v>
      </c>
      <c r="I414" s="17">
        <f ca="1">_xlfn.IFNA(VLOOKUP($A414,INDIRECT("'W"&amp;I$1&amp;"'!$A$3:$T$1000"),3,FALSE),0)</f>
        <v>1.6</v>
      </c>
      <c r="J414" s="17">
        <f ca="1">_xlfn.IFNA(VLOOKUP($A414,INDIRECT("'W"&amp;J$1&amp;"'!$A$3:$T$1000"),3,FALSE),0)</f>
        <v>12.8</v>
      </c>
      <c r="K414" s="17">
        <f ca="1">_xlfn.IFNA(VLOOKUP($A414,INDIRECT("'W"&amp;K$1&amp;"'!$A$3:$T$1000"),3,FALSE),0)</f>
        <v>7.5</v>
      </c>
      <c r="L414" s="17">
        <f ca="1">_xlfn.IFNA(VLOOKUP($A414,INDIRECT("'W"&amp;L$1&amp;"'!$A$3:$T$1000"),3,FALSE),0)</f>
        <v>0</v>
      </c>
      <c r="M414" s="17">
        <f ca="1">_xlfn.IFNA(VLOOKUP($A414,INDIRECT("'W"&amp;M$1&amp;"'!$A$3:$T$1000"),3,FALSE),0)</f>
        <v>0</v>
      </c>
      <c r="N414" s="17">
        <f ca="1">_xlfn.IFNA(VLOOKUP($A414,INDIRECT("'W"&amp;N$1&amp;"'!$A$3:$T$1000"),3,FALSE),0)</f>
        <v>0</v>
      </c>
      <c r="O414" s="17">
        <f ca="1">_xlfn.IFNA(VLOOKUP($A414,INDIRECT("'W"&amp;O$1&amp;"'!$A$3:$T$1000"),3,FALSE),0)</f>
        <v>1.8</v>
      </c>
      <c r="P414" s="17">
        <f ca="1">_xlfn.IFNA(VLOOKUP($A414,INDIRECT("'W"&amp;P$1&amp;"'!$A$3:$T$1000"),3,FALSE),0)</f>
        <v>3.7</v>
      </c>
      <c r="Q414" s="17">
        <f ca="1">_xlfn.IFNA(VLOOKUP($A414,INDIRECT("'W"&amp;Q$1&amp;"'!$A$3:$T$1000"),3,FALSE),0)</f>
        <v>2.1</v>
      </c>
      <c r="R414" s="17">
        <f ca="1">_xlfn.IFNA(VLOOKUP($A414,INDIRECT("'W"&amp;R$1&amp;"'!$A$3:$T$1000"),3,FALSE),0)</f>
        <v>3.2</v>
      </c>
      <c r="S414" s="17">
        <f ca="1">_xlfn.IFNA(VLOOKUP($A414,INDIRECT("'W"&amp;S$1&amp;"'!$A$3:$T$1000"),3,FALSE),0)</f>
        <v>9.6999999999999993</v>
      </c>
      <c r="T414" s="17">
        <f ca="1">_xlfn.IFNA(VLOOKUP($A414,INDIRECT("'W"&amp;T$1&amp;"'!$A$3:$T$1000"),3,FALSE),0)</f>
        <v>0</v>
      </c>
      <c r="U414" s="16">
        <f t="shared" ca="1" si="40"/>
        <v>1</v>
      </c>
      <c r="V414" s="16">
        <f t="shared" ca="1" si="30"/>
        <v>90.500000000000014</v>
      </c>
      <c r="W414" s="16"/>
    </row>
    <row r="415" spans="1:23" x14ac:dyDescent="0.2">
      <c r="A415" s="16" t="s">
        <v>1631</v>
      </c>
      <c r="B415" s="16" t="str">
        <f t="shared" ca="1" si="39"/>
        <v>WR</v>
      </c>
      <c r="C415" s="17">
        <f ca="1">_xlfn.IFNA(VLOOKUP($A415,INDIRECT("'W"&amp;C$1&amp;"'!$A$3:$T$1000"),3,FALSE),0)</f>
        <v>8.6</v>
      </c>
      <c r="D415" s="17">
        <f ca="1">_xlfn.IFNA(VLOOKUP($A415,INDIRECT("'W"&amp;D$1&amp;"'!$A$3:$T$1000"),3,FALSE),0)</f>
        <v>12.9</v>
      </c>
      <c r="E415" s="17">
        <f ca="1">_xlfn.IFNA(VLOOKUP($A415,INDIRECT("'W"&amp;E$1&amp;"'!$A$3:$T$1000"),3,FALSE),0)</f>
        <v>10.9</v>
      </c>
      <c r="F415" s="17">
        <f ca="1">_xlfn.IFNA(VLOOKUP($A415,INDIRECT("'W"&amp;F$1&amp;"'!$A$3:$T$1000"),3,FALSE),0)</f>
        <v>1.6</v>
      </c>
      <c r="G415" s="17">
        <f ca="1">_xlfn.IFNA(VLOOKUP($A415,INDIRECT("'W"&amp;G$1&amp;"'!$A$3:$T$1000"),3,FALSE),0)</f>
        <v>0</v>
      </c>
      <c r="H415" s="17">
        <f ca="1">_xlfn.IFNA(VLOOKUP($A415,INDIRECT("'W"&amp;H$1&amp;"'!$A$3:$T$1000"),3,FALSE),0)</f>
        <v>0</v>
      </c>
      <c r="I415" s="17">
        <f ca="1">_xlfn.IFNA(VLOOKUP($A415,INDIRECT("'W"&amp;I$1&amp;"'!$A$3:$T$1000"),3,FALSE),0)</f>
        <v>9.6000000000000014</v>
      </c>
      <c r="J415" s="17">
        <f ca="1">_xlfn.IFNA(VLOOKUP($A415,INDIRECT("'W"&amp;J$1&amp;"'!$A$3:$T$1000"),3,FALSE),0)</f>
        <v>2.6</v>
      </c>
      <c r="K415" s="17">
        <f ca="1">_xlfn.IFNA(VLOOKUP($A415,INDIRECT("'W"&amp;K$1&amp;"'!$A$3:$T$1000"),3,FALSE),0)</f>
        <v>7.2</v>
      </c>
      <c r="L415" s="17">
        <f ca="1">_xlfn.IFNA(VLOOKUP($A415,INDIRECT("'W"&amp;L$1&amp;"'!$A$3:$T$1000"),3,FALSE),0)</f>
        <v>0.9</v>
      </c>
      <c r="M415" s="17">
        <f ca="1">_xlfn.IFNA(VLOOKUP($A415,INDIRECT("'W"&amp;M$1&amp;"'!$A$3:$T$1000"),3,FALSE),0)</f>
        <v>0</v>
      </c>
      <c r="N415" s="17">
        <f ca="1">_xlfn.IFNA(VLOOKUP($A415,INDIRECT("'W"&amp;N$1&amp;"'!$A$3:$T$1000"),3,FALSE),0)</f>
        <v>7</v>
      </c>
      <c r="O415" s="17">
        <f ca="1">_xlfn.IFNA(VLOOKUP($A415,INDIRECT("'W"&amp;O$1&amp;"'!$A$3:$T$1000"),3,FALSE),0)</f>
        <v>2.2999999999999998</v>
      </c>
      <c r="P415" s="17">
        <f ca="1">_xlfn.IFNA(VLOOKUP($A415,INDIRECT("'W"&amp;P$1&amp;"'!$A$3:$T$1000"),3,FALSE),0)</f>
        <v>0</v>
      </c>
      <c r="Q415" s="17">
        <f ca="1">_xlfn.IFNA(VLOOKUP($A415,INDIRECT("'W"&amp;Q$1&amp;"'!$A$3:$T$1000"),3,FALSE),0)</f>
        <v>1</v>
      </c>
      <c r="R415" s="17">
        <f ca="1">_xlfn.IFNA(VLOOKUP($A415,INDIRECT("'W"&amp;R$1&amp;"'!$A$3:$T$1000"),3,FALSE),0)</f>
        <v>1</v>
      </c>
      <c r="S415" s="17">
        <f ca="1">_xlfn.IFNA(VLOOKUP($A415,INDIRECT("'W"&amp;S$1&amp;"'!$A$3:$T$1000"),3,FALSE),0)</f>
        <v>16.600000000000001</v>
      </c>
      <c r="T415" s="17">
        <f ca="1">_xlfn.IFNA(VLOOKUP($A415,INDIRECT("'W"&amp;T$1&amp;"'!$A$3:$T$1000"),3,FALSE),0)</f>
        <v>6.8000000000000007</v>
      </c>
      <c r="U415" s="16">
        <f t="shared" ca="1" si="40"/>
        <v>1</v>
      </c>
      <c r="V415" s="16">
        <f t="shared" ca="1" si="30"/>
        <v>88.999999999999986</v>
      </c>
      <c r="W415" s="16"/>
    </row>
    <row r="416" spans="1:23" x14ac:dyDescent="0.2">
      <c r="A416" s="16" t="s">
        <v>1632</v>
      </c>
      <c r="B416" s="16" t="str">
        <f t="shared" ca="1" si="39"/>
        <v>WR</v>
      </c>
      <c r="C416" s="17">
        <f ca="1">_xlfn.IFNA(VLOOKUP($A416,INDIRECT("'W"&amp;C$1&amp;"'!$A$3:$T$1000"),3,FALSE),0)</f>
        <v>0</v>
      </c>
      <c r="D416" s="17">
        <f ca="1">_xlfn.IFNA(VLOOKUP($A416,INDIRECT("'W"&amp;D$1&amp;"'!$A$3:$T$1000"),3,FALSE),0)</f>
        <v>1.6</v>
      </c>
      <c r="E416" s="17">
        <f ca="1">_xlfn.IFNA(VLOOKUP($A416,INDIRECT("'W"&amp;E$1&amp;"'!$A$3:$T$1000"),3,FALSE),0)</f>
        <v>12.700000000000001</v>
      </c>
      <c r="F416" s="17">
        <f ca="1">_xlfn.IFNA(VLOOKUP($A416,INDIRECT("'W"&amp;F$1&amp;"'!$A$3:$T$1000"),3,FALSE),0)</f>
        <v>0</v>
      </c>
      <c r="G416" s="17">
        <f ca="1">_xlfn.IFNA(VLOOKUP($A416,INDIRECT("'W"&amp;G$1&amp;"'!$A$3:$T$1000"),3,FALSE),0)</f>
        <v>6.4</v>
      </c>
      <c r="H416" s="17">
        <f ca="1">_xlfn.IFNA(VLOOKUP($A416,INDIRECT("'W"&amp;H$1&amp;"'!$A$3:$T$1000"),3,FALSE),0)</f>
        <v>3</v>
      </c>
      <c r="I416" s="17">
        <f ca="1">_xlfn.IFNA(VLOOKUP($A416,INDIRECT("'W"&amp;I$1&amp;"'!$A$3:$T$1000"),3,FALSE),0)</f>
        <v>0</v>
      </c>
      <c r="J416" s="17">
        <f ca="1">_xlfn.IFNA(VLOOKUP($A416,INDIRECT("'W"&amp;J$1&amp;"'!$A$3:$T$1000"),3,FALSE),0)</f>
        <v>3.2</v>
      </c>
      <c r="K416" s="17">
        <f ca="1">_xlfn.IFNA(VLOOKUP($A416,INDIRECT("'W"&amp;K$1&amp;"'!$A$3:$T$1000"),3,FALSE),0)</f>
        <v>5.0999999999999996</v>
      </c>
      <c r="L416" s="17">
        <f ca="1">_xlfn.IFNA(VLOOKUP($A416,INDIRECT("'W"&amp;L$1&amp;"'!$A$3:$T$1000"),3,FALSE),0)</f>
        <v>0</v>
      </c>
      <c r="M416" s="17">
        <f ca="1">_xlfn.IFNA(VLOOKUP($A416,INDIRECT("'W"&amp;M$1&amp;"'!$A$3:$T$1000"),3,FALSE),0)</f>
        <v>16.100000000000001</v>
      </c>
      <c r="N416" s="17">
        <f ca="1">_xlfn.IFNA(VLOOKUP($A416,INDIRECT("'W"&amp;N$1&amp;"'!$A$3:$T$1000"),3,FALSE),0)</f>
        <v>1.3</v>
      </c>
      <c r="O416" s="17">
        <f ca="1">_xlfn.IFNA(VLOOKUP($A416,INDIRECT("'W"&amp;O$1&amp;"'!$A$3:$T$1000"),3,FALSE),0)</f>
        <v>7.5000000000000009</v>
      </c>
      <c r="P416" s="17">
        <f ca="1">_xlfn.IFNA(VLOOKUP($A416,INDIRECT("'W"&amp;P$1&amp;"'!$A$3:$T$1000"),3,FALSE),0)</f>
        <v>3.6</v>
      </c>
      <c r="Q416" s="17">
        <f ca="1">_xlfn.IFNA(VLOOKUP($A416,INDIRECT("'W"&amp;Q$1&amp;"'!$A$3:$T$1000"),3,FALSE),0)</f>
        <v>2.7</v>
      </c>
      <c r="R416" s="17">
        <f ca="1">_xlfn.IFNA(VLOOKUP($A416,INDIRECT("'W"&amp;R$1&amp;"'!$A$3:$T$1000"),3,FALSE),0)</f>
        <v>2.3000000000000003</v>
      </c>
      <c r="S416" s="17">
        <f ca="1">_xlfn.IFNA(VLOOKUP($A416,INDIRECT("'W"&amp;S$1&amp;"'!$A$3:$T$1000"),3,FALSE),0)</f>
        <v>3.9</v>
      </c>
      <c r="T416" s="17">
        <f ca="1">_xlfn.IFNA(VLOOKUP($A416,INDIRECT("'W"&amp;T$1&amp;"'!$A$3:$T$1000"),3,FALSE),0)</f>
        <v>7.3000000000000007</v>
      </c>
      <c r="U416" s="16">
        <f t="shared" ca="1" si="40"/>
        <v>1</v>
      </c>
      <c r="V416" s="16">
        <f t="shared" ca="1" si="30"/>
        <v>76.7</v>
      </c>
      <c r="W416" s="16"/>
    </row>
    <row r="417" spans="1:23" x14ac:dyDescent="0.2">
      <c r="A417" s="16" t="s">
        <v>1633</v>
      </c>
      <c r="B417" s="16" t="str">
        <f t="shared" ca="1" si="39"/>
        <v>WR</v>
      </c>
      <c r="C417" s="17">
        <f ca="1">_xlfn.IFNA(VLOOKUP($A417,INDIRECT("'W"&amp;C$1&amp;"'!$A$3:$T$1000"),3,FALSE),0)</f>
        <v>0</v>
      </c>
      <c r="D417" s="17">
        <f ca="1">_xlfn.IFNA(VLOOKUP($A417,INDIRECT("'W"&amp;D$1&amp;"'!$A$3:$T$1000"),3,FALSE),0)</f>
        <v>2.2000000000000002</v>
      </c>
      <c r="E417" s="17">
        <f ca="1">_xlfn.IFNA(VLOOKUP($A417,INDIRECT("'W"&amp;E$1&amp;"'!$A$3:$T$1000"),3,FALSE),0)</f>
        <v>1.3</v>
      </c>
      <c r="F417" s="17">
        <f ca="1">_xlfn.IFNA(VLOOKUP($A417,INDIRECT("'W"&amp;F$1&amp;"'!$A$3:$T$1000"),3,FALSE),0)</f>
        <v>6.2</v>
      </c>
      <c r="G417" s="17">
        <f ca="1">_xlfn.IFNA(VLOOKUP($A417,INDIRECT("'W"&amp;G$1&amp;"'!$A$3:$T$1000"),3,FALSE),0)</f>
        <v>0</v>
      </c>
      <c r="H417" s="17">
        <f ca="1">_xlfn.IFNA(VLOOKUP($A417,INDIRECT("'W"&amp;H$1&amp;"'!$A$3:$T$1000"),3,FALSE),0)</f>
        <v>8.3000000000000007</v>
      </c>
      <c r="I417" s="17">
        <f ca="1">_xlfn.IFNA(VLOOKUP($A417,INDIRECT("'W"&amp;I$1&amp;"'!$A$3:$T$1000"),3,FALSE),0)</f>
        <v>3.5</v>
      </c>
      <c r="J417" s="17">
        <f ca="1">_xlfn.IFNA(VLOOKUP($A417,INDIRECT("'W"&amp;J$1&amp;"'!$A$3:$T$1000"),3,FALSE),0)</f>
        <v>0</v>
      </c>
      <c r="K417" s="17">
        <f ca="1">_xlfn.IFNA(VLOOKUP($A417,INDIRECT("'W"&amp;K$1&amp;"'!$A$3:$T$1000"),3,FALSE),0)</f>
        <v>2.2000000000000002</v>
      </c>
      <c r="L417" s="17">
        <f ca="1">_xlfn.IFNA(VLOOKUP($A417,INDIRECT("'W"&amp;L$1&amp;"'!$A$3:$T$1000"),3,FALSE),0)</f>
        <v>0</v>
      </c>
      <c r="M417" s="17">
        <f ca="1">_xlfn.IFNA(VLOOKUP($A417,INDIRECT("'W"&amp;M$1&amp;"'!$A$3:$T$1000"),3,FALSE),0)</f>
        <v>4.0999999999999996</v>
      </c>
      <c r="N417" s="17">
        <f ca="1">_xlfn.IFNA(VLOOKUP($A417,INDIRECT("'W"&amp;N$1&amp;"'!$A$3:$T$1000"),3,FALSE),0)</f>
        <v>7.5</v>
      </c>
      <c r="O417" s="17">
        <f ca="1">_xlfn.IFNA(VLOOKUP($A417,INDIRECT("'W"&amp;O$1&amp;"'!$A$3:$T$1000"),3,FALSE),0)</f>
        <v>5.8000000000000007</v>
      </c>
      <c r="P417" s="17">
        <f ca="1">_xlfn.IFNA(VLOOKUP($A417,INDIRECT("'W"&amp;P$1&amp;"'!$A$3:$T$1000"),3,FALSE),0)</f>
        <v>19.3</v>
      </c>
      <c r="Q417" s="17">
        <f ca="1">_xlfn.IFNA(VLOOKUP($A417,INDIRECT("'W"&amp;Q$1&amp;"'!$A$3:$T$1000"),3,FALSE),0)</f>
        <v>11</v>
      </c>
      <c r="R417" s="17">
        <f ca="1">_xlfn.IFNA(VLOOKUP($A417,INDIRECT("'W"&amp;R$1&amp;"'!$A$3:$T$1000"),3,FALSE),0)</f>
        <v>0</v>
      </c>
      <c r="S417" s="17">
        <f ca="1">_xlfn.IFNA(VLOOKUP($A417,INDIRECT("'W"&amp;S$1&amp;"'!$A$3:$T$1000"),3,FALSE),0)</f>
        <v>2</v>
      </c>
      <c r="T417" s="17">
        <f ca="1">_xlfn.IFNA(VLOOKUP($A417,INDIRECT("'W"&amp;T$1&amp;"'!$A$3:$T$1000"),3,FALSE),0)</f>
        <v>2.5</v>
      </c>
      <c r="U417" s="16">
        <f t="shared" ca="1" si="40"/>
        <v>1</v>
      </c>
      <c r="V417" s="16">
        <f t="shared" ca="1" si="30"/>
        <v>75.899999999999991</v>
      </c>
      <c r="W417" s="16"/>
    </row>
    <row r="418" spans="1:23" x14ac:dyDescent="0.2">
      <c r="A418" s="16" t="s">
        <v>1634</v>
      </c>
      <c r="B418" s="16" t="str">
        <f t="shared" ca="1" si="39"/>
        <v>WR</v>
      </c>
      <c r="C418" s="17">
        <f ca="1">_xlfn.IFNA(VLOOKUP($A418,INDIRECT("'W"&amp;C$1&amp;"'!$A$3:$T$1000"),3,FALSE),0)</f>
        <v>0.8</v>
      </c>
      <c r="D418" s="17">
        <f ca="1">_xlfn.IFNA(VLOOKUP($A418,INDIRECT("'W"&amp;D$1&amp;"'!$A$3:$T$1000"),3,FALSE),0)</f>
        <v>0</v>
      </c>
      <c r="E418" s="17">
        <f ca="1">_xlfn.IFNA(VLOOKUP($A418,INDIRECT("'W"&amp;E$1&amp;"'!$A$3:$T$1000"),3,FALSE),0)</f>
        <v>2.8</v>
      </c>
      <c r="F418" s="17">
        <f ca="1">_xlfn.IFNA(VLOOKUP($A418,INDIRECT("'W"&amp;F$1&amp;"'!$A$3:$T$1000"),3,FALSE),0)</f>
        <v>0</v>
      </c>
      <c r="G418" s="17">
        <f ca="1">_xlfn.IFNA(VLOOKUP($A418,INDIRECT("'W"&amp;G$1&amp;"'!$A$3:$T$1000"),3,FALSE),0)</f>
        <v>0</v>
      </c>
      <c r="H418" s="17">
        <f ca="1">_xlfn.IFNA(VLOOKUP($A418,INDIRECT("'W"&amp;H$1&amp;"'!$A$3:$T$1000"),3,FALSE),0)</f>
        <v>0</v>
      </c>
      <c r="I418" s="17">
        <f ca="1">_xlfn.IFNA(VLOOKUP($A418,INDIRECT("'W"&amp;I$1&amp;"'!$A$3:$T$1000"),3,FALSE),0)</f>
        <v>0</v>
      </c>
      <c r="J418" s="17">
        <f ca="1">_xlfn.IFNA(VLOOKUP($A418,INDIRECT("'W"&amp;J$1&amp;"'!$A$3:$T$1000"),3,FALSE),0)</f>
        <v>6.1000000000000005</v>
      </c>
      <c r="K418" s="17">
        <f ca="1">_xlfn.IFNA(VLOOKUP($A418,INDIRECT("'W"&amp;K$1&amp;"'!$A$3:$T$1000"),3,FALSE),0)</f>
        <v>5.6000000000000005</v>
      </c>
      <c r="L418" s="17">
        <f ca="1">_xlfn.IFNA(VLOOKUP($A418,INDIRECT("'W"&amp;L$1&amp;"'!$A$3:$T$1000"),3,FALSE),0)</f>
        <v>0</v>
      </c>
      <c r="M418" s="17">
        <f ca="1">_xlfn.IFNA(VLOOKUP($A418,INDIRECT("'W"&amp;M$1&amp;"'!$A$3:$T$1000"),3,FALSE),0)</f>
        <v>1.5</v>
      </c>
      <c r="N418" s="17">
        <f ca="1">_xlfn.IFNA(VLOOKUP($A418,INDIRECT("'W"&amp;N$1&amp;"'!$A$3:$T$1000"),3,FALSE),0)</f>
        <v>0</v>
      </c>
      <c r="O418" s="17">
        <f ca="1">_xlfn.IFNA(VLOOKUP($A418,INDIRECT("'W"&amp;O$1&amp;"'!$A$3:$T$1000"),3,FALSE),0)</f>
        <v>21.3</v>
      </c>
      <c r="P418" s="17">
        <f ca="1">_xlfn.IFNA(VLOOKUP($A418,INDIRECT("'W"&amp;P$1&amp;"'!$A$3:$T$1000"),3,FALSE),0)</f>
        <v>2.5</v>
      </c>
      <c r="Q418" s="17">
        <f ca="1">_xlfn.IFNA(VLOOKUP($A418,INDIRECT("'W"&amp;Q$1&amp;"'!$A$3:$T$1000"),3,FALSE),0)</f>
        <v>6.9</v>
      </c>
      <c r="R418" s="17">
        <f ca="1">_xlfn.IFNA(VLOOKUP($A418,INDIRECT("'W"&amp;R$1&amp;"'!$A$3:$T$1000"),3,FALSE),0)</f>
        <v>8.4</v>
      </c>
      <c r="S418" s="17">
        <f ca="1">_xlfn.IFNA(VLOOKUP($A418,INDIRECT("'W"&amp;S$1&amp;"'!$A$3:$T$1000"),3,FALSE),0)</f>
        <v>10.6</v>
      </c>
      <c r="T418" s="17">
        <f ca="1">_xlfn.IFNA(VLOOKUP($A418,INDIRECT("'W"&amp;T$1&amp;"'!$A$3:$T$1000"),3,FALSE),0)</f>
        <v>8.5</v>
      </c>
      <c r="U418" s="16">
        <f t="shared" ca="1" si="40"/>
        <v>1</v>
      </c>
      <c r="V418" s="16">
        <f t="shared" ca="1" si="30"/>
        <v>75</v>
      </c>
      <c r="W418" s="16"/>
    </row>
    <row r="419" spans="1:23" x14ac:dyDescent="0.2">
      <c r="A419" s="16" t="s">
        <v>1635</v>
      </c>
      <c r="B419" s="16" t="str">
        <f t="shared" ca="1" si="39"/>
        <v>WR</v>
      </c>
      <c r="C419" s="17">
        <f ca="1">_xlfn.IFNA(VLOOKUP($A419,INDIRECT("'W"&amp;C$1&amp;"'!$A$3:$T$1000"),3,FALSE),0)</f>
        <v>8.1</v>
      </c>
      <c r="D419" s="17">
        <f ca="1">_xlfn.IFNA(VLOOKUP($A419,INDIRECT("'W"&amp;D$1&amp;"'!$A$3:$T$1000"),3,FALSE),0)</f>
        <v>2.1</v>
      </c>
      <c r="E419" s="17">
        <f ca="1">_xlfn.IFNA(VLOOKUP($A419,INDIRECT("'W"&amp;E$1&amp;"'!$A$3:$T$1000"),3,FALSE),0)</f>
        <v>5</v>
      </c>
      <c r="F419" s="17">
        <f ca="1">_xlfn.IFNA(VLOOKUP($A419,INDIRECT("'W"&amp;F$1&amp;"'!$A$3:$T$1000"),3,FALSE),0)</f>
        <v>5.8000000000000007</v>
      </c>
      <c r="G419" s="17">
        <f ca="1">_xlfn.IFNA(VLOOKUP($A419,INDIRECT("'W"&amp;G$1&amp;"'!$A$3:$T$1000"),3,FALSE),0)</f>
        <v>1.2000000000000002</v>
      </c>
      <c r="H419" s="17">
        <f ca="1">_xlfn.IFNA(VLOOKUP($A419,INDIRECT("'W"&amp;H$1&amp;"'!$A$3:$T$1000"),3,FALSE),0)</f>
        <v>3.0999999999999996</v>
      </c>
      <c r="I419" s="17">
        <f ca="1">_xlfn.IFNA(VLOOKUP($A419,INDIRECT("'W"&amp;I$1&amp;"'!$A$3:$T$1000"),3,FALSE),0)</f>
        <v>7</v>
      </c>
      <c r="J419" s="17">
        <f ca="1">_xlfn.IFNA(VLOOKUP($A419,INDIRECT("'W"&amp;J$1&amp;"'!$A$3:$T$1000"),3,FALSE),0)</f>
        <v>1.4</v>
      </c>
      <c r="K419" s="17">
        <f ca="1">_xlfn.IFNA(VLOOKUP($A419,INDIRECT("'W"&amp;K$1&amp;"'!$A$3:$T$1000"),3,FALSE),0)</f>
        <v>0</v>
      </c>
      <c r="L419" s="17">
        <f ca="1">_xlfn.IFNA(VLOOKUP($A419,INDIRECT("'W"&amp;L$1&amp;"'!$A$3:$T$1000"),3,FALSE),0)</f>
        <v>0.4</v>
      </c>
      <c r="M419" s="17">
        <f ca="1">_xlfn.IFNA(VLOOKUP($A419,INDIRECT("'W"&amp;M$1&amp;"'!$A$3:$T$1000"),3,FALSE),0)</f>
        <v>0</v>
      </c>
      <c r="N419" s="17">
        <f ca="1">_xlfn.IFNA(VLOOKUP($A419,INDIRECT("'W"&amp;N$1&amp;"'!$A$3:$T$1000"),3,FALSE),0)</f>
        <v>1</v>
      </c>
      <c r="O419" s="17">
        <f ca="1">_xlfn.IFNA(VLOOKUP($A419,INDIRECT("'W"&amp;O$1&amp;"'!$A$3:$T$1000"),3,FALSE),0)</f>
        <v>1.7000000000000002</v>
      </c>
      <c r="P419" s="17">
        <f ca="1">_xlfn.IFNA(VLOOKUP($A419,INDIRECT("'W"&amp;P$1&amp;"'!$A$3:$T$1000"),3,FALSE),0)</f>
        <v>1</v>
      </c>
      <c r="Q419" s="17">
        <f ca="1">_xlfn.IFNA(VLOOKUP($A419,INDIRECT("'W"&amp;Q$1&amp;"'!$A$3:$T$1000"),3,FALSE),0)</f>
        <v>8.1</v>
      </c>
      <c r="R419" s="17">
        <f ca="1">_xlfn.IFNA(VLOOKUP($A419,INDIRECT("'W"&amp;R$1&amp;"'!$A$3:$T$1000"),3,FALSE),0)</f>
        <v>3.2</v>
      </c>
      <c r="S419" s="17">
        <f ca="1">_xlfn.IFNA(VLOOKUP($A419,INDIRECT("'W"&amp;S$1&amp;"'!$A$3:$T$1000"),3,FALSE),0)</f>
        <v>3.3</v>
      </c>
      <c r="T419" s="17">
        <f ca="1">_xlfn.IFNA(VLOOKUP($A419,INDIRECT("'W"&amp;T$1&amp;"'!$A$3:$T$1000"),3,FALSE),0)</f>
        <v>19.399999999999999</v>
      </c>
      <c r="U419" s="16">
        <f t="shared" ca="1" si="40"/>
        <v>1</v>
      </c>
      <c r="V419" s="16">
        <f t="shared" ca="1" si="30"/>
        <v>71.8</v>
      </c>
      <c r="W419" s="16"/>
    </row>
    <row r="420" spans="1:23" x14ac:dyDescent="0.2">
      <c r="A420" s="16" t="s">
        <v>1636</v>
      </c>
      <c r="B420" s="16" t="str">
        <f t="shared" ca="1" si="39"/>
        <v>WR</v>
      </c>
      <c r="C420" s="17">
        <f ca="1">_xlfn.IFNA(VLOOKUP($A420,INDIRECT("'W"&amp;C$1&amp;"'!$A$3:$T$1000"),3,FALSE),0)</f>
        <v>1.9000000000000001</v>
      </c>
      <c r="D420" s="17">
        <f ca="1">_xlfn.IFNA(VLOOKUP($A420,INDIRECT("'W"&amp;D$1&amp;"'!$A$3:$T$1000"),3,FALSE),0)</f>
        <v>0</v>
      </c>
      <c r="E420" s="17">
        <f ca="1">_xlfn.IFNA(VLOOKUP($A420,INDIRECT("'W"&amp;E$1&amp;"'!$A$3:$T$1000"),3,FALSE),0)</f>
        <v>0</v>
      </c>
      <c r="F420" s="17">
        <f ca="1">_xlfn.IFNA(VLOOKUP($A420,INDIRECT("'W"&amp;F$1&amp;"'!$A$3:$T$1000"),3,FALSE),0)</f>
        <v>0</v>
      </c>
      <c r="G420" s="17">
        <f ca="1">_xlfn.IFNA(VLOOKUP($A420,INDIRECT("'W"&amp;G$1&amp;"'!$A$3:$T$1000"),3,FALSE),0)</f>
        <v>2.2999999999999998</v>
      </c>
      <c r="H420" s="17">
        <f ca="1">_xlfn.IFNA(VLOOKUP($A420,INDIRECT("'W"&amp;H$1&amp;"'!$A$3:$T$1000"),3,FALSE),0)</f>
        <v>2.7</v>
      </c>
      <c r="I420" s="17">
        <f ca="1">_xlfn.IFNA(VLOOKUP($A420,INDIRECT("'W"&amp;I$1&amp;"'!$A$3:$T$1000"),3,FALSE),0)</f>
        <v>0</v>
      </c>
      <c r="J420" s="17">
        <f ca="1">_xlfn.IFNA(VLOOKUP($A420,INDIRECT("'W"&amp;J$1&amp;"'!$A$3:$T$1000"),3,FALSE),0)</f>
        <v>5.9</v>
      </c>
      <c r="K420" s="17">
        <f ca="1">_xlfn.IFNA(VLOOKUP($A420,INDIRECT("'W"&amp;K$1&amp;"'!$A$3:$T$1000"),3,FALSE),0)</f>
        <v>3</v>
      </c>
      <c r="L420" s="17">
        <f ca="1">_xlfn.IFNA(VLOOKUP($A420,INDIRECT("'W"&amp;L$1&amp;"'!$A$3:$T$1000"),3,FALSE),0)</f>
        <v>2.8</v>
      </c>
      <c r="M420" s="17">
        <f ca="1">_xlfn.IFNA(VLOOKUP($A420,INDIRECT("'W"&amp;M$1&amp;"'!$A$3:$T$1000"),3,FALSE),0)</f>
        <v>0</v>
      </c>
      <c r="N420" s="17">
        <f ca="1">_xlfn.IFNA(VLOOKUP($A420,INDIRECT("'W"&amp;N$1&amp;"'!$A$3:$T$1000"),3,FALSE),0)</f>
        <v>17.100000000000001</v>
      </c>
      <c r="O420" s="17">
        <f ca="1">_xlfn.IFNA(VLOOKUP($A420,INDIRECT("'W"&amp;O$1&amp;"'!$A$3:$T$1000"),3,FALSE),0)</f>
        <v>6.5</v>
      </c>
      <c r="P420" s="17">
        <f ca="1">_xlfn.IFNA(VLOOKUP($A420,INDIRECT("'W"&amp;P$1&amp;"'!$A$3:$T$1000"),3,FALSE),0)</f>
        <v>3.5</v>
      </c>
      <c r="Q420" s="17">
        <f ca="1">_xlfn.IFNA(VLOOKUP($A420,INDIRECT("'W"&amp;Q$1&amp;"'!$A$3:$T$1000"),3,FALSE),0)</f>
        <v>2.9000000000000004</v>
      </c>
      <c r="R420" s="17">
        <f ca="1">_xlfn.IFNA(VLOOKUP($A420,INDIRECT("'W"&amp;R$1&amp;"'!$A$3:$T$1000"),3,FALSE),0)</f>
        <v>10.9</v>
      </c>
      <c r="S420" s="17">
        <f ca="1">_xlfn.IFNA(VLOOKUP($A420,INDIRECT("'W"&amp;S$1&amp;"'!$A$3:$T$1000"),3,FALSE),0)</f>
        <v>2.2000000000000002</v>
      </c>
      <c r="T420" s="17">
        <f ca="1">_xlfn.IFNA(VLOOKUP($A420,INDIRECT("'W"&amp;T$1&amp;"'!$A$3:$T$1000"),3,FALSE),0)</f>
        <v>7.4</v>
      </c>
      <c r="U420" s="16">
        <f t="shared" ca="1" si="40"/>
        <v>1</v>
      </c>
      <c r="V420" s="16">
        <f t="shared" ca="1" si="30"/>
        <v>69.100000000000009</v>
      </c>
      <c r="W420" s="16"/>
    </row>
    <row r="421" spans="1:23" x14ac:dyDescent="0.2">
      <c r="A421" s="16" t="s">
        <v>1637</v>
      </c>
      <c r="B421" s="16" t="str">
        <f t="shared" ca="1" si="39"/>
        <v>WR</v>
      </c>
      <c r="C421" s="17">
        <f ca="1">_xlfn.IFNA(VLOOKUP($A421,INDIRECT("'W"&amp;C$1&amp;"'!$A$3:$T$1000"),3,FALSE),0)</f>
        <v>2.1</v>
      </c>
      <c r="D421" s="17">
        <f ca="1">_xlfn.IFNA(VLOOKUP($A421,INDIRECT("'W"&amp;D$1&amp;"'!$A$3:$T$1000"),3,FALSE),0)</f>
        <v>10.8</v>
      </c>
      <c r="E421" s="17">
        <f ca="1">_xlfn.IFNA(VLOOKUP($A421,INDIRECT("'W"&amp;E$1&amp;"'!$A$3:$T$1000"),3,FALSE),0)</f>
        <v>17.600000000000001</v>
      </c>
      <c r="F421" s="17">
        <f ca="1">_xlfn.IFNA(VLOOKUP($A421,INDIRECT("'W"&amp;F$1&amp;"'!$A$3:$T$1000"),3,FALSE),0)</f>
        <v>12.700000000000001</v>
      </c>
      <c r="G421" s="17">
        <f ca="1">_xlfn.IFNA(VLOOKUP($A421,INDIRECT("'W"&amp;G$1&amp;"'!$A$3:$T$1000"),3,FALSE),0)</f>
        <v>2</v>
      </c>
      <c r="H421" s="17">
        <f ca="1">_xlfn.IFNA(VLOOKUP($A421,INDIRECT("'W"&amp;H$1&amp;"'!$A$3:$T$1000"),3,FALSE),0)</f>
        <v>-1</v>
      </c>
      <c r="I421" s="17">
        <f ca="1">_xlfn.IFNA(VLOOKUP($A421,INDIRECT("'W"&amp;I$1&amp;"'!$A$3:$T$1000"),3,FALSE),0)</f>
        <v>0</v>
      </c>
      <c r="J421" s="17">
        <f ca="1">_xlfn.IFNA(VLOOKUP($A421,INDIRECT("'W"&amp;J$1&amp;"'!$A$3:$T$1000"),3,FALSE),0)</f>
        <v>14.700000000000001</v>
      </c>
      <c r="K421" s="17">
        <f ca="1">_xlfn.IFNA(VLOOKUP($A421,INDIRECT("'W"&amp;K$1&amp;"'!$A$3:$T$1000"),3,FALSE),0)</f>
        <v>1.8</v>
      </c>
      <c r="L421" s="17">
        <f ca="1">_xlfn.IFNA(VLOOKUP($A421,INDIRECT("'W"&amp;L$1&amp;"'!$A$3:$T$1000"),3,FALSE),0)</f>
        <v>0</v>
      </c>
      <c r="M421" s="17">
        <f ca="1">_xlfn.IFNA(VLOOKUP($A421,INDIRECT("'W"&amp;M$1&amp;"'!$A$3:$T$1000"),3,FALSE),0)</f>
        <v>0</v>
      </c>
      <c r="N421" s="17">
        <f ca="1">_xlfn.IFNA(VLOOKUP($A421,INDIRECT("'W"&amp;N$1&amp;"'!$A$3:$T$1000"),3,FALSE),0)</f>
        <v>0</v>
      </c>
      <c r="O421" s="17">
        <f ca="1">_xlfn.IFNA(VLOOKUP($A421,INDIRECT("'W"&amp;O$1&amp;"'!$A$3:$T$1000"),3,FALSE),0)</f>
        <v>0</v>
      </c>
      <c r="P421" s="17">
        <f ca="1">_xlfn.IFNA(VLOOKUP($A421,INDIRECT("'W"&amp;P$1&amp;"'!$A$3:$T$1000"),3,FALSE),0)</f>
        <v>0</v>
      </c>
      <c r="Q421" s="17">
        <f ca="1">_xlfn.IFNA(VLOOKUP($A421,INDIRECT("'W"&amp;Q$1&amp;"'!$A$3:$T$1000"),3,FALSE),0)</f>
        <v>0</v>
      </c>
      <c r="R421" s="17">
        <f ca="1">_xlfn.IFNA(VLOOKUP($A421,INDIRECT("'W"&amp;R$1&amp;"'!$A$3:$T$1000"),3,FALSE),0)</f>
        <v>0</v>
      </c>
      <c r="S421" s="17">
        <f ca="1">_xlfn.IFNA(VLOOKUP($A421,INDIRECT("'W"&amp;S$1&amp;"'!$A$3:$T$1000"),3,FALSE),0)</f>
        <v>0</v>
      </c>
      <c r="T421" s="17">
        <f ca="1">_xlfn.IFNA(VLOOKUP($A421,INDIRECT("'W"&amp;T$1&amp;"'!$A$3:$T$1000"),3,FALSE),0)</f>
        <v>0</v>
      </c>
      <c r="U421" s="16">
        <f t="shared" ca="1" si="40"/>
        <v>1</v>
      </c>
      <c r="V421" s="16">
        <f t="shared" ca="1" si="30"/>
        <v>60.7</v>
      </c>
      <c r="W421" s="16"/>
    </row>
    <row r="422" spans="1:23" x14ac:dyDescent="0.2">
      <c r="A422" s="16" t="s">
        <v>1638</v>
      </c>
      <c r="B422" s="16" t="str">
        <f t="shared" ca="1" si="39"/>
        <v>WR</v>
      </c>
      <c r="C422" s="17">
        <f ca="1">_xlfn.IFNA(VLOOKUP($A422,INDIRECT("'W"&amp;C$1&amp;"'!$A$3:$T$1000"),3,FALSE),0)</f>
        <v>3.5</v>
      </c>
      <c r="D422" s="17">
        <f ca="1">_xlfn.IFNA(VLOOKUP($A422,INDIRECT("'W"&amp;D$1&amp;"'!$A$3:$T$1000"),3,FALSE),0)</f>
        <v>0.4</v>
      </c>
      <c r="E422" s="17">
        <f ca="1">_xlfn.IFNA(VLOOKUP($A422,INDIRECT("'W"&amp;E$1&amp;"'!$A$3:$T$1000"),3,FALSE),0)</f>
        <v>11.9</v>
      </c>
      <c r="F422" s="17">
        <f ca="1">_xlfn.IFNA(VLOOKUP($A422,INDIRECT("'W"&amp;F$1&amp;"'!$A$3:$T$1000"),3,FALSE),0)</f>
        <v>15.600000000000001</v>
      </c>
      <c r="G422" s="17">
        <f ca="1">_xlfn.IFNA(VLOOKUP($A422,INDIRECT("'W"&amp;G$1&amp;"'!$A$3:$T$1000"),3,FALSE),0)</f>
        <v>10.8</v>
      </c>
      <c r="H422" s="17">
        <f ca="1">_xlfn.IFNA(VLOOKUP($A422,INDIRECT("'W"&amp;H$1&amp;"'!$A$3:$T$1000"),3,FALSE),0)</f>
        <v>5.4</v>
      </c>
      <c r="I422" s="17">
        <f ca="1">_xlfn.IFNA(VLOOKUP($A422,INDIRECT("'W"&amp;I$1&amp;"'!$A$3:$T$1000"),3,FALSE),0)</f>
        <v>2.9000000000000004</v>
      </c>
      <c r="J422" s="17">
        <f ca="1">_xlfn.IFNA(VLOOKUP($A422,INDIRECT("'W"&amp;J$1&amp;"'!$A$3:$T$1000"),3,FALSE),0)</f>
        <v>6.9</v>
      </c>
      <c r="K422" s="17">
        <f ca="1">_xlfn.IFNA(VLOOKUP($A422,INDIRECT("'W"&amp;K$1&amp;"'!$A$3:$T$1000"),3,FALSE),0)</f>
        <v>0</v>
      </c>
      <c r="L422" s="17">
        <f ca="1">_xlfn.IFNA(VLOOKUP($A422,INDIRECT("'W"&amp;L$1&amp;"'!$A$3:$T$1000"),3,FALSE),0)</f>
        <v>0</v>
      </c>
      <c r="M422" s="17">
        <f ca="1">_xlfn.IFNA(VLOOKUP($A422,INDIRECT("'W"&amp;M$1&amp;"'!$A$3:$T$1000"),3,FALSE),0)</f>
        <v>0</v>
      </c>
      <c r="N422" s="17">
        <f ca="1">_xlfn.IFNA(VLOOKUP($A422,INDIRECT("'W"&amp;N$1&amp;"'!$A$3:$T$1000"),3,FALSE),0)</f>
        <v>0</v>
      </c>
      <c r="O422" s="17">
        <f ca="1">_xlfn.IFNA(VLOOKUP($A422,INDIRECT("'W"&amp;O$1&amp;"'!$A$3:$T$1000"),3,FALSE),0)</f>
        <v>0</v>
      </c>
      <c r="P422" s="17">
        <f ca="1">_xlfn.IFNA(VLOOKUP($A422,INDIRECT("'W"&amp;P$1&amp;"'!$A$3:$T$1000"),3,FALSE),0)</f>
        <v>0</v>
      </c>
      <c r="Q422" s="17">
        <f ca="1">_xlfn.IFNA(VLOOKUP($A422,INDIRECT("'W"&amp;Q$1&amp;"'!$A$3:$T$1000"),3,FALSE),0)</f>
        <v>0</v>
      </c>
      <c r="R422" s="17">
        <f ca="1">_xlfn.IFNA(VLOOKUP($A422,INDIRECT("'W"&amp;R$1&amp;"'!$A$3:$T$1000"),3,FALSE),0)</f>
        <v>0</v>
      </c>
      <c r="S422" s="17">
        <f ca="1">_xlfn.IFNA(VLOOKUP($A422,INDIRECT("'W"&amp;S$1&amp;"'!$A$3:$T$1000"),3,FALSE),0)</f>
        <v>0</v>
      </c>
      <c r="T422" s="17">
        <f ca="1">_xlfn.IFNA(VLOOKUP($A422,INDIRECT("'W"&amp;T$1&amp;"'!$A$3:$T$1000"),3,FALSE),0)</f>
        <v>0</v>
      </c>
      <c r="U422" s="16">
        <f t="shared" ca="1" si="40"/>
        <v>1</v>
      </c>
      <c r="V422" s="16">
        <f t="shared" ca="1" si="30"/>
        <v>57.4</v>
      </c>
      <c r="W422" s="16"/>
    </row>
    <row r="423" spans="1:23" x14ac:dyDescent="0.2">
      <c r="A423" s="16" t="s">
        <v>1639</v>
      </c>
      <c r="B423" s="16" t="str">
        <f t="shared" ca="1" si="39"/>
        <v>WR</v>
      </c>
      <c r="C423" s="17">
        <f ca="1">_xlfn.IFNA(VLOOKUP($A423,INDIRECT("'W"&amp;C$1&amp;"'!$A$3:$T$1000"),3,FALSE),0)</f>
        <v>0</v>
      </c>
      <c r="D423" s="17">
        <f ca="1">_xlfn.IFNA(VLOOKUP($A423,INDIRECT("'W"&amp;D$1&amp;"'!$A$3:$T$1000"),3,FALSE),0)</f>
        <v>0</v>
      </c>
      <c r="E423" s="17">
        <f ca="1">_xlfn.IFNA(VLOOKUP($A423,INDIRECT("'W"&amp;E$1&amp;"'!$A$3:$T$1000"),3,FALSE),0)</f>
        <v>0</v>
      </c>
      <c r="F423" s="17">
        <f ca="1">_xlfn.IFNA(VLOOKUP($A423,INDIRECT("'W"&amp;F$1&amp;"'!$A$3:$T$1000"),3,FALSE),0)</f>
        <v>0</v>
      </c>
      <c r="G423" s="17">
        <f ca="1">_xlfn.IFNA(VLOOKUP($A423,INDIRECT("'W"&amp;G$1&amp;"'!$A$3:$T$1000"),3,FALSE),0)</f>
        <v>1.1000000000000001</v>
      </c>
      <c r="H423" s="17">
        <f ca="1">_xlfn.IFNA(VLOOKUP($A423,INDIRECT("'W"&amp;H$1&amp;"'!$A$3:$T$1000"),3,FALSE),0)</f>
        <v>1.9</v>
      </c>
      <c r="I423" s="17">
        <f ca="1">_xlfn.IFNA(VLOOKUP($A423,INDIRECT("'W"&amp;I$1&amp;"'!$A$3:$T$1000"),3,FALSE),0)</f>
        <v>1.9000000000000001</v>
      </c>
      <c r="J423" s="17">
        <f ca="1">_xlfn.IFNA(VLOOKUP($A423,INDIRECT("'W"&amp;J$1&amp;"'!$A$3:$T$1000"),3,FALSE),0)</f>
        <v>0</v>
      </c>
      <c r="K423" s="17">
        <f ca="1">_xlfn.IFNA(VLOOKUP($A423,INDIRECT("'W"&amp;K$1&amp;"'!$A$3:$T$1000"),3,FALSE),0)</f>
        <v>6.1000000000000005</v>
      </c>
      <c r="L423" s="17">
        <f ca="1">_xlfn.IFNA(VLOOKUP($A423,INDIRECT("'W"&amp;L$1&amp;"'!$A$3:$T$1000"),3,FALSE),0)</f>
        <v>0</v>
      </c>
      <c r="M423" s="17">
        <f ca="1">_xlfn.IFNA(VLOOKUP($A423,INDIRECT("'W"&amp;M$1&amp;"'!$A$3:$T$1000"),3,FALSE),0)</f>
        <v>15.5</v>
      </c>
      <c r="N423" s="17">
        <f ca="1">_xlfn.IFNA(VLOOKUP($A423,INDIRECT("'W"&amp;N$1&amp;"'!$A$3:$T$1000"),3,FALSE),0)</f>
        <v>4.5</v>
      </c>
      <c r="O423" s="17">
        <f ca="1">_xlfn.IFNA(VLOOKUP($A423,INDIRECT("'W"&amp;O$1&amp;"'!$A$3:$T$1000"),3,FALSE),0)</f>
        <v>6</v>
      </c>
      <c r="P423" s="17">
        <f ca="1">_xlfn.IFNA(VLOOKUP($A423,INDIRECT("'W"&amp;P$1&amp;"'!$A$3:$T$1000"),3,FALSE),0)</f>
        <v>0</v>
      </c>
      <c r="Q423" s="17">
        <f ca="1">_xlfn.IFNA(VLOOKUP($A423,INDIRECT("'W"&amp;Q$1&amp;"'!$A$3:$T$1000"),3,FALSE),0)</f>
        <v>5.9</v>
      </c>
      <c r="R423" s="17">
        <f ca="1">_xlfn.IFNA(VLOOKUP($A423,INDIRECT("'W"&amp;R$1&amp;"'!$A$3:$T$1000"),3,FALSE),0)</f>
        <v>2.8</v>
      </c>
      <c r="S423" s="17">
        <f ca="1">_xlfn.IFNA(VLOOKUP($A423,INDIRECT("'W"&amp;S$1&amp;"'!$A$3:$T$1000"),3,FALSE),0)</f>
        <v>3.2</v>
      </c>
      <c r="T423" s="17">
        <f ca="1">_xlfn.IFNA(VLOOKUP($A423,INDIRECT("'W"&amp;T$1&amp;"'!$A$3:$T$1000"),3,FALSE),0)</f>
        <v>2.2000000000000002</v>
      </c>
      <c r="U423" s="16">
        <f t="shared" ca="1" si="40"/>
        <v>1</v>
      </c>
      <c r="V423" s="16">
        <f t="shared" ca="1" si="30"/>
        <v>51.1</v>
      </c>
      <c r="W423" s="16"/>
    </row>
    <row r="424" spans="1:23" x14ac:dyDescent="0.2">
      <c r="A424" s="16" t="s">
        <v>1640</v>
      </c>
      <c r="B424" s="16" t="str">
        <f t="shared" ca="1" si="39"/>
        <v>WR</v>
      </c>
      <c r="C424" s="17">
        <f ca="1">_xlfn.IFNA(VLOOKUP($A424,INDIRECT("'W"&amp;C$1&amp;"'!$A$3:$T$1000"),3,FALSE),0)</f>
        <v>3.8000000000000003</v>
      </c>
      <c r="D424" s="17">
        <f ca="1">_xlfn.IFNA(VLOOKUP($A424,INDIRECT("'W"&amp;D$1&amp;"'!$A$3:$T$1000"),3,FALSE),0)</f>
        <v>6.3</v>
      </c>
      <c r="E424" s="17">
        <f ca="1">_xlfn.IFNA(VLOOKUP($A424,INDIRECT("'W"&amp;E$1&amp;"'!$A$3:$T$1000"),3,FALSE),0)</f>
        <v>7.3000000000000007</v>
      </c>
      <c r="F424" s="17">
        <f ca="1">_xlfn.IFNA(VLOOKUP($A424,INDIRECT("'W"&amp;F$1&amp;"'!$A$3:$T$1000"),3,FALSE),0)</f>
        <v>5.8000000000000007</v>
      </c>
      <c r="G424" s="17">
        <f ca="1">_xlfn.IFNA(VLOOKUP($A424,INDIRECT("'W"&amp;G$1&amp;"'!$A$3:$T$1000"),3,FALSE),0)</f>
        <v>18.700000000000003</v>
      </c>
      <c r="H424" s="17">
        <f ca="1">_xlfn.IFNA(VLOOKUP($A424,INDIRECT("'W"&amp;H$1&amp;"'!$A$3:$T$1000"),3,FALSE),0)</f>
        <v>4.7</v>
      </c>
      <c r="I424" s="17">
        <f ca="1">_xlfn.IFNA(VLOOKUP($A424,INDIRECT("'W"&amp;I$1&amp;"'!$A$3:$T$1000"),3,FALSE),0)</f>
        <v>3.3000000000000003</v>
      </c>
      <c r="J424" s="17">
        <f ca="1">_xlfn.IFNA(VLOOKUP($A424,INDIRECT("'W"&amp;J$1&amp;"'!$A$3:$T$1000"),3,FALSE),0)</f>
        <v>0</v>
      </c>
      <c r="K424" s="17">
        <f ca="1">_xlfn.IFNA(VLOOKUP($A424,INDIRECT("'W"&amp;K$1&amp;"'!$A$3:$T$1000"),3,FALSE),0)</f>
        <v>0</v>
      </c>
      <c r="L424" s="17">
        <f ca="1">_xlfn.IFNA(VLOOKUP($A424,INDIRECT("'W"&amp;L$1&amp;"'!$A$3:$T$1000"),3,FALSE),0)</f>
        <v>0</v>
      </c>
      <c r="M424" s="17">
        <f ca="1">_xlfn.IFNA(VLOOKUP($A424,INDIRECT("'W"&amp;M$1&amp;"'!$A$3:$T$1000"),3,FALSE),0)</f>
        <v>0</v>
      </c>
      <c r="N424" s="17">
        <f ca="1">_xlfn.IFNA(VLOOKUP($A424,INDIRECT("'W"&amp;N$1&amp;"'!$A$3:$T$1000"),3,FALSE),0)</f>
        <v>0</v>
      </c>
      <c r="O424" s="17">
        <f ca="1">_xlfn.IFNA(VLOOKUP($A424,INDIRECT("'W"&amp;O$1&amp;"'!$A$3:$T$1000"),3,FALSE),0)</f>
        <v>0</v>
      </c>
      <c r="P424" s="17">
        <f ca="1">_xlfn.IFNA(VLOOKUP($A424,INDIRECT("'W"&amp;P$1&amp;"'!$A$3:$T$1000"),3,FALSE),0)</f>
        <v>0</v>
      </c>
      <c r="Q424" s="17">
        <f ca="1">_xlfn.IFNA(VLOOKUP($A424,INDIRECT("'W"&amp;Q$1&amp;"'!$A$3:$T$1000"),3,FALSE),0)</f>
        <v>0</v>
      </c>
      <c r="R424" s="17">
        <f ca="1">_xlfn.IFNA(VLOOKUP($A424,INDIRECT("'W"&amp;R$1&amp;"'!$A$3:$T$1000"),3,FALSE),0)</f>
        <v>0</v>
      </c>
      <c r="S424" s="17">
        <f ca="1">_xlfn.IFNA(VLOOKUP($A424,INDIRECT("'W"&amp;S$1&amp;"'!$A$3:$T$1000"),3,FALSE),0)</f>
        <v>0</v>
      </c>
      <c r="T424" s="17">
        <f ca="1">_xlfn.IFNA(VLOOKUP($A424,INDIRECT("'W"&amp;T$1&amp;"'!$A$3:$T$1000"),3,FALSE),0)</f>
        <v>0</v>
      </c>
      <c r="U424" s="16">
        <f t="shared" ca="1" si="40"/>
        <v>1</v>
      </c>
      <c r="V424" s="16">
        <f t="shared" ca="1" si="30"/>
        <v>49.900000000000006</v>
      </c>
      <c r="W424" s="16"/>
    </row>
    <row r="425" spans="1:23" x14ac:dyDescent="0.2">
      <c r="A425" s="16" t="s">
        <v>1641</v>
      </c>
      <c r="B425" s="16" t="str">
        <f t="shared" ca="1" si="39"/>
        <v>WR</v>
      </c>
      <c r="C425" s="17">
        <f ca="1">_xlfn.IFNA(VLOOKUP($A425,INDIRECT("'W"&amp;C$1&amp;"'!$A$3:$T$1000"),3,FALSE),0)</f>
        <v>0</v>
      </c>
      <c r="D425" s="17">
        <f ca="1">_xlfn.IFNA(VLOOKUP($A425,INDIRECT("'W"&amp;D$1&amp;"'!$A$3:$T$1000"),3,FALSE),0)</f>
        <v>0</v>
      </c>
      <c r="E425" s="17">
        <f ca="1">_xlfn.IFNA(VLOOKUP($A425,INDIRECT("'W"&amp;E$1&amp;"'!$A$3:$T$1000"),3,FALSE),0)</f>
        <v>8.6999999999999993</v>
      </c>
      <c r="F425" s="17">
        <f ca="1">_xlfn.IFNA(VLOOKUP($A425,INDIRECT("'W"&amp;F$1&amp;"'!$A$3:$T$1000"),3,FALSE),0)</f>
        <v>0</v>
      </c>
      <c r="G425" s="17">
        <f ca="1">_xlfn.IFNA(VLOOKUP($A425,INDIRECT("'W"&amp;G$1&amp;"'!$A$3:$T$1000"),3,FALSE),0)</f>
        <v>16.5</v>
      </c>
      <c r="H425" s="17">
        <f ca="1">_xlfn.IFNA(VLOOKUP($A425,INDIRECT("'W"&amp;H$1&amp;"'!$A$3:$T$1000"),3,FALSE),0)</f>
        <v>0</v>
      </c>
      <c r="I425" s="17">
        <f ca="1">_xlfn.IFNA(VLOOKUP($A425,INDIRECT("'W"&amp;I$1&amp;"'!$A$3:$T$1000"),3,FALSE),0)</f>
        <v>0</v>
      </c>
      <c r="J425" s="17">
        <f ca="1">_xlfn.IFNA(VLOOKUP($A425,INDIRECT("'W"&amp;J$1&amp;"'!$A$3:$T$1000"),3,FALSE),0)</f>
        <v>0</v>
      </c>
      <c r="K425" s="17">
        <f ca="1">_xlfn.IFNA(VLOOKUP($A425,INDIRECT("'W"&amp;K$1&amp;"'!$A$3:$T$1000"),3,FALSE),0)</f>
        <v>0</v>
      </c>
      <c r="L425" s="17">
        <f ca="1">_xlfn.IFNA(VLOOKUP($A425,INDIRECT("'W"&amp;L$1&amp;"'!$A$3:$T$1000"),3,FALSE),0)</f>
        <v>0</v>
      </c>
      <c r="M425" s="17">
        <f ca="1">_xlfn.IFNA(VLOOKUP($A425,INDIRECT("'W"&amp;M$1&amp;"'!$A$3:$T$1000"),3,FALSE),0)</f>
        <v>1.3</v>
      </c>
      <c r="N425" s="17">
        <f ca="1">_xlfn.IFNA(VLOOKUP($A425,INDIRECT("'W"&amp;N$1&amp;"'!$A$3:$T$1000"),3,FALSE),0)</f>
        <v>1.1000000000000001</v>
      </c>
      <c r="O425" s="17">
        <f ca="1">_xlfn.IFNA(VLOOKUP($A425,INDIRECT("'W"&amp;O$1&amp;"'!$A$3:$T$1000"),3,FALSE),0)</f>
        <v>1.5</v>
      </c>
      <c r="P425" s="17">
        <f ca="1">_xlfn.IFNA(VLOOKUP($A425,INDIRECT("'W"&amp;P$1&amp;"'!$A$3:$T$1000"),3,FALSE),0)</f>
        <v>4.0999999999999996</v>
      </c>
      <c r="Q425" s="17">
        <f ca="1">_xlfn.IFNA(VLOOKUP($A425,INDIRECT("'W"&amp;Q$1&amp;"'!$A$3:$T$1000"),3,FALSE),0)</f>
        <v>7.2</v>
      </c>
      <c r="R425" s="17">
        <f ca="1">_xlfn.IFNA(VLOOKUP($A425,INDIRECT("'W"&amp;R$1&amp;"'!$A$3:$T$1000"),3,FALSE),0)</f>
        <v>0</v>
      </c>
      <c r="S425" s="17">
        <f ca="1">_xlfn.IFNA(VLOOKUP($A425,INDIRECT("'W"&amp;S$1&amp;"'!$A$3:$T$1000"),3,FALSE),0)</f>
        <v>2.8</v>
      </c>
      <c r="T425" s="17">
        <f ca="1">_xlfn.IFNA(VLOOKUP($A425,INDIRECT("'W"&amp;T$1&amp;"'!$A$3:$T$1000"),3,FALSE),0)</f>
        <v>0.9</v>
      </c>
      <c r="U425" s="16">
        <f t="shared" ca="1" si="40"/>
        <v>1</v>
      </c>
      <c r="V425" s="16">
        <f t="shared" ca="1" si="30"/>
        <v>44.1</v>
      </c>
      <c r="W425" s="16"/>
    </row>
    <row r="426" spans="1:23" x14ac:dyDescent="0.2">
      <c r="A426" s="16" t="s">
        <v>1642</v>
      </c>
      <c r="B426" s="16" t="str">
        <f t="shared" ca="1" si="39"/>
        <v>WR</v>
      </c>
      <c r="C426" s="17">
        <f ca="1">_xlfn.IFNA(VLOOKUP($A426,INDIRECT("'W"&amp;C$1&amp;"'!$A$3:$T$1000"),3,FALSE),0)</f>
        <v>7.7</v>
      </c>
      <c r="D426" s="17">
        <f ca="1">_xlfn.IFNA(VLOOKUP($A426,INDIRECT("'W"&amp;D$1&amp;"'!$A$3:$T$1000"),3,FALSE),0)</f>
        <v>5.8</v>
      </c>
      <c r="E426" s="17">
        <f ca="1">_xlfn.IFNA(VLOOKUP($A426,INDIRECT("'W"&amp;E$1&amp;"'!$A$3:$T$1000"),3,FALSE),0)</f>
        <v>2.8</v>
      </c>
      <c r="F426" s="17">
        <f ca="1">_xlfn.IFNA(VLOOKUP($A426,INDIRECT("'W"&amp;F$1&amp;"'!$A$3:$T$1000"),3,FALSE),0)</f>
        <v>0.3</v>
      </c>
      <c r="G426" s="17">
        <f ca="1">_xlfn.IFNA(VLOOKUP($A426,INDIRECT("'W"&amp;G$1&amp;"'!$A$3:$T$1000"),3,FALSE),0)</f>
        <v>3.3000000000000007</v>
      </c>
      <c r="H426" s="17">
        <f ca="1">_xlfn.IFNA(VLOOKUP($A426,INDIRECT("'W"&amp;H$1&amp;"'!$A$3:$T$1000"),3,FALSE),0)</f>
        <v>19</v>
      </c>
      <c r="I426" s="17">
        <f ca="1">_xlfn.IFNA(VLOOKUP($A426,INDIRECT("'W"&amp;I$1&amp;"'!$A$3:$T$1000"),3,FALSE),0)</f>
        <v>1.8</v>
      </c>
      <c r="J426" s="17">
        <f ca="1">_xlfn.IFNA(VLOOKUP($A426,INDIRECT("'W"&amp;J$1&amp;"'!$A$3:$T$1000"),3,FALSE),0)</f>
        <v>0</v>
      </c>
      <c r="K426" s="17">
        <f ca="1">_xlfn.IFNA(VLOOKUP($A426,INDIRECT("'W"&amp;K$1&amp;"'!$A$3:$T$1000"),3,FALSE),0)</f>
        <v>0</v>
      </c>
      <c r="L426" s="17">
        <f ca="1">_xlfn.IFNA(VLOOKUP($A426,INDIRECT("'W"&amp;L$1&amp;"'!$A$3:$T$1000"),3,FALSE),0)</f>
        <v>2.4000000000000004</v>
      </c>
      <c r="M426" s="17">
        <f ca="1">_xlfn.IFNA(VLOOKUP($A426,INDIRECT("'W"&amp;M$1&amp;"'!$A$3:$T$1000"),3,FALSE),0)</f>
        <v>0.8</v>
      </c>
      <c r="N426" s="17">
        <f ca="1">_xlfn.IFNA(VLOOKUP($A426,INDIRECT("'W"&amp;N$1&amp;"'!$A$3:$T$1000"),3,FALSE),0)</f>
        <v>0</v>
      </c>
      <c r="O426" s="17">
        <f ca="1">_xlfn.IFNA(VLOOKUP($A426,INDIRECT("'W"&amp;O$1&amp;"'!$A$3:$T$1000"),3,FALSE),0)</f>
        <v>0</v>
      </c>
      <c r="P426" s="17">
        <f ca="1">_xlfn.IFNA(VLOOKUP($A426,INDIRECT("'W"&amp;P$1&amp;"'!$A$3:$T$1000"),3,FALSE),0)</f>
        <v>0</v>
      </c>
      <c r="Q426" s="17">
        <f ca="1">_xlfn.IFNA(VLOOKUP($A426,INDIRECT("'W"&amp;Q$1&amp;"'!$A$3:$T$1000"),3,FALSE),0)</f>
        <v>0</v>
      </c>
      <c r="R426" s="17">
        <f ca="1">_xlfn.IFNA(VLOOKUP($A426,INDIRECT("'W"&amp;R$1&amp;"'!$A$3:$T$1000"),3,FALSE),0)</f>
        <v>0</v>
      </c>
      <c r="S426" s="17">
        <f ca="1">_xlfn.IFNA(VLOOKUP($A426,INDIRECT("'W"&amp;S$1&amp;"'!$A$3:$T$1000"),3,FALSE),0)</f>
        <v>0</v>
      </c>
      <c r="T426" s="17">
        <f ca="1">_xlfn.IFNA(VLOOKUP($A426,INDIRECT("'W"&amp;T$1&amp;"'!$A$3:$T$1000"),3,FALSE),0)</f>
        <v>0</v>
      </c>
      <c r="U426" s="16">
        <f t="shared" ca="1" si="40"/>
        <v>1</v>
      </c>
      <c r="V426" s="16">
        <f t="shared" ca="1" si="30"/>
        <v>43.9</v>
      </c>
      <c r="W426" s="16"/>
    </row>
    <row r="427" spans="1:23" x14ac:dyDescent="0.2">
      <c r="A427" s="16" t="s">
        <v>1643</v>
      </c>
      <c r="B427" s="16" t="str">
        <f t="shared" ca="1" si="39"/>
        <v>WR</v>
      </c>
      <c r="C427" s="17">
        <f ca="1">_xlfn.IFNA(VLOOKUP($A427,INDIRECT("'W"&amp;C$1&amp;"'!$A$3:$T$1000"),3,FALSE),0)</f>
        <v>0</v>
      </c>
      <c r="D427" s="17">
        <f ca="1">_xlfn.IFNA(VLOOKUP($A427,INDIRECT("'W"&amp;D$1&amp;"'!$A$3:$T$1000"),3,FALSE),0)</f>
        <v>0</v>
      </c>
      <c r="E427" s="17">
        <f ca="1">_xlfn.IFNA(VLOOKUP($A427,INDIRECT("'W"&amp;E$1&amp;"'!$A$3:$T$1000"),3,FALSE),0)</f>
        <v>0</v>
      </c>
      <c r="F427" s="17">
        <f ca="1">_xlfn.IFNA(VLOOKUP($A427,INDIRECT("'W"&amp;F$1&amp;"'!$A$3:$T$1000"),3,FALSE),0)</f>
        <v>1.2000000000000002</v>
      </c>
      <c r="G427" s="17">
        <f ca="1">_xlfn.IFNA(VLOOKUP($A427,INDIRECT("'W"&amp;G$1&amp;"'!$A$3:$T$1000"),3,FALSE),0)</f>
        <v>0</v>
      </c>
      <c r="H427" s="17">
        <f ca="1">_xlfn.IFNA(VLOOKUP($A427,INDIRECT("'W"&amp;H$1&amp;"'!$A$3:$T$1000"),3,FALSE),0)</f>
        <v>0</v>
      </c>
      <c r="I427" s="17">
        <f ca="1">_xlfn.IFNA(VLOOKUP($A427,INDIRECT("'W"&amp;I$1&amp;"'!$A$3:$T$1000"),3,FALSE),0)</f>
        <v>0</v>
      </c>
      <c r="J427" s="17">
        <f ca="1">_xlfn.IFNA(VLOOKUP($A427,INDIRECT("'W"&amp;J$1&amp;"'!$A$3:$T$1000"),3,FALSE),0)</f>
        <v>4.4000000000000004</v>
      </c>
      <c r="K427" s="17">
        <f ca="1">_xlfn.IFNA(VLOOKUP($A427,INDIRECT("'W"&amp;K$1&amp;"'!$A$3:$T$1000"),3,FALSE),0)</f>
        <v>0</v>
      </c>
      <c r="L427" s="17">
        <f ca="1">_xlfn.IFNA(VLOOKUP($A427,INDIRECT("'W"&amp;L$1&amp;"'!$A$3:$T$1000"),3,FALSE),0)</f>
        <v>15.9</v>
      </c>
      <c r="M427" s="17">
        <f ca="1">_xlfn.IFNA(VLOOKUP($A427,INDIRECT("'W"&amp;M$1&amp;"'!$A$3:$T$1000"),3,FALSE),0)</f>
        <v>4.8000000000000007</v>
      </c>
      <c r="N427" s="17">
        <f ca="1">_xlfn.IFNA(VLOOKUP($A427,INDIRECT("'W"&amp;N$1&amp;"'!$A$3:$T$1000"),3,FALSE),0)</f>
        <v>1.1000000000000001</v>
      </c>
      <c r="O427" s="17">
        <f ca="1">_xlfn.IFNA(VLOOKUP($A427,INDIRECT("'W"&amp;O$1&amp;"'!$A$3:$T$1000"),3,FALSE),0)</f>
        <v>2.6</v>
      </c>
      <c r="P427" s="17">
        <f ca="1">_xlfn.IFNA(VLOOKUP($A427,INDIRECT("'W"&amp;P$1&amp;"'!$A$3:$T$1000"),3,FALSE),0)</f>
        <v>0</v>
      </c>
      <c r="Q427" s="17">
        <f ca="1">_xlfn.IFNA(VLOOKUP($A427,INDIRECT("'W"&amp;Q$1&amp;"'!$A$3:$T$1000"),3,FALSE),0)</f>
        <v>2.7</v>
      </c>
      <c r="R427" s="17">
        <f ca="1">_xlfn.IFNA(VLOOKUP($A427,INDIRECT("'W"&amp;R$1&amp;"'!$A$3:$T$1000"),3,FALSE),0)</f>
        <v>0</v>
      </c>
      <c r="S427" s="17">
        <f ca="1">_xlfn.IFNA(VLOOKUP($A427,INDIRECT("'W"&amp;S$1&amp;"'!$A$3:$T$1000"),3,FALSE),0)</f>
        <v>7.3000000000000007</v>
      </c>
      <c r="T427" s="17">
        <f ca="1">_xlfn.IFNA(VLOOKUP($A427,INDIRECT("'W"&amp;T$1&amp;"'!$A$3:$T$1000"),3,FALSE),0)</f>
        <v>3.4000000000000004</v>
      </c>
      <c r="U427" s="16">
        <f t="shared" ca="1" si="40"/>
        <v>1</v>
      </c>
      <c r="V427" s="16">
        <f t="shared" ca="1" si="30"/>
        <v>43.4</v>
      </c>
      <c r="W427" s="16"/>
    </row>
    <row r="428" spans="1:23" x14ac:dyDescent="0.2">
      <c r="A428" s="16" t="s">
        <v>1644</v>
      </c>
      <c r="B428" s="16" t="str">
        <f t="shared" ca="1" si="39"/>
        <v>WR</v>
      </c>
      <c r="C428" s="17">
        <f ca="1">_xlfn.IFNA(VLOOKUP($A428,INDIRECT("'W"&amp;C$1&amp;"'!$A$3:$T$1000"),3,FALSE),0)</f>
        <v>0</v>
      </c>
      <c r="D428" s="17">
        <f ca="1">_xlfn.IFNA(VLOOKUP($A428,INDIRECT("'W"&amp;D$1&amp;"'!$A$3:$T$1000"),3,FALSE),0)</f>
        <v>0</v>
      </c>
      <c r="E428" s="17">
        <f ca="1">_xlfn.IFNA(VLOOKUP($A428,INDIRECT("'W"&amp;E$1&amp;"'!$A$3:$T$1000"),3,FALSE),0)</f>
        <v>0</v>
      </c>
      <c r="F428" s="17">
        <f ca="1">_xlfn.IFNA(VLOOKUP($A428,INDIRECT("'W"&amp;F$1&amp;"'!$A$3:$T$1000"),3,FALSE),0)</f>
        <v>0</v>
      </c>
      <c r="G428" s="17">
        <f ca="1">_xlfn.IFNA(VLOOKUP($A428,INDIRECT("'W"&amp;G$1&amp;"'!$A$3:$T$1000"),3,FALSE),0)</f>
        <v>4.0999999999999996</v>
      </c>
      <c r="H428" s="17">
        <f ca="1">_xlfn.IFNA(VLOOKUP($A428,INDIRECT("'W"&amp;H$1&amp;"'!$A$3:$T$1000"),3,FALSE),0)</f>
        <v>0</v>
      </c>
      <c r="I428" s="17">
        <f ca="1">_xlfn.IFNA(VLOOKUP($A428,INDIRECT("'W"&amp;I$1&amp;"'!$A$3:$T$1000"),3,FALSE),0)</f>
        <v>0</v>
      </c>
      <c r="J428" s="17">
        <f ca="1">_xlfn.IFNA(VLOOKUP($A428,INDIRECT("'W"&amp;J$1&amp;"'!$A$3:$T$1000"),3,FALSE),0)</f>
        <v>0</v>
      </c>
      <c r="K428" s="17">
        <f ca="1">_xlfn.IFNA(VLOOKUP($A428,INDIRECT("'W"&amp;K$1&amp;"'!$A$3:$T$1000"),3,FALSE),0)</f>
        <v>0</v>
      </c>
      <c r="L428" s="17">
        <f ca="1">_xlfn.IFNA(VLOOKUP($A428,INDIRECT("'W"&amp;L$1&amp;"'!$A$3:$T$1000"),3,FALSE),0)</f>
        <v>19</v>
      </c>
      <c r="M428" s="17">
        <f ca="1">_xlfn.IFNA(VLOOKUP($A428,INDIRECT("'W"&amp;M$1&amp;"'!$A$3:$T$1000"),3,FALSE),0)</f>
        <v>1.3</v>
      </c>
      <c r="N428" s="17">
        <f ca="1">_xlfn.IFNA(VLOOKUP($A428,INDIRECT("'W"&amp;N$1&amp;"'!$A$3:$T$1000"),3,FALSE),0)</f>
        <v>2</v>
      </c>
      <c r="O428" s="17">
        <f ca="1">_xlfn.IFNA(VLOOKUP($A428,INDIRECT("'W"&amp;O$1&amp;"'!$A$3:$T$1000"),3,FALSE),0)</f>
        <v>2.4000000000000004</v>
      </c>
      <c r="P428" s="17">
        <f ca="1">_xlfn.IFNA(VLOOKUP($A428,INDIRECT("'W"&amp;P$1&amp;"'!$A$3:$T$1000"),3,FALSE),0)</f>
        <v>0</v>
      </c>
      <c r="Q428" s="17">
        <f ca="1">_xlfn.IFNA(VLOOKUP($A428,INDIRECT("'W"&amp;Q$1&amp;"'!$A$3:$T$1000"),3,FALSE),0)</f>
        <v>1.3</v>
      </c>
      <c r="R428" s="17">
        <f ca="1">_xlfn.IFNA(VLOOKUP($A428,INDIRECT("'W"&amp;R$1&amp;"'!$A$3:$T$1000"),3,FALSE),0)</f>
        <v>0</v>
      </c>
      <c r="S428" s="17">
        <f ca="1">_xlfn.IFNA(VLOOKUP($A428,INDIRECT("'W"&amp;S$1&amp;"'!$A$3:$T$1000"),3,FALSE),0)</f>
        <v>0.7</v>
      </c>
      <c r="T428" s="17">
        <f ca="1">_xlfn.IFNA(VLOOKUP($A428,INDIRECT("'W"&amp;T$1&amp;"'!$A$3:$T$1000"),3,FALSE),0)</f>
        <v>0</v>
      </c>
      <c r="U428" s="16">
        <f t="shared" ca="1" si="40"/>
        <v>1</v>
      </c>
      <c r="V428" s="16">
        <f t="shared" ca="1" si="30"/>
        <v>30.800000000000004</v>
      </c>
      <c r="W428" s="16"/>
    </row>
    <row r="429" spans="1:23" x14ac:dyDescent="0.2">
      <c r="A429" s="16" t="s">
        <v>1645</v>
      </c>
      <c r="B429" s="16" t="str">
        <f t="shared" ca="1" si="39"/>
        <v>WR</v>
      </c>
      <c r="C429" s="17">
        <f ca="1">_xlfn.IFNA(VLOOKUP($A429,INDIRECT("'W"&amp;C$1&amp;"'!$A$3:$T$1000"),3,FALSE),0)</f>
        <v>7.2</v>
      </c>
      <c r="D429" s="17">
        <f ca="1">_xlfn.IFNA(VLOOKUP($A429,INDIRECT("'W"&amp;D$1&amp;"'!$A$3:$T$1000"),3,FALSE),0)</f>
        <v>6</v>
      </c>
      <c r="E429" s="17">
        <f ca="1">_xlfn.IFNA(VLOOKUP($A429,INDIRECT("'W"&amp;E$1&amp;"'!$A$3:$T$1000"),3,FALSE),0)</f>
        <v>4.7</v>
      </c>
      <c r="F429" s="17">
        <f ca="1">_xlfn.IFNA(VLOOKUP($A429,INDIRECT("'W"&amp;F$1&amp;"'!$A$3:$T$1000"),3,FALSE),0)</f>
        <v>8.1999999999999993</v>
      </c>
      <c r="G429" s="17">
        <f ca="1">_xlfn.IFNA(VLOOKUP($A429,INDIRECT("'W"&amp;G$1&amp;"'!$A$3:$T$1000"),3,FALSE),0)</f>
        <v>9.6000000000000014</v>
      </c>
      <c r="H429" s="17">
        <f ca="1">_xlfn.IFNA(VLOOKUP($A429,INDIRECT("'W"&amp;H$1&amp;"'!$A$3:$T$1000"),3,FALSE),0)</f>
        <v>2.8</v>
      </c>
      <c r="I429" s="17">
        <f ca="1">_xlfn.IFNA(VLOOKUP($A429,INDIRECT("'W"&amp;I$1&amp;"'!$A$3:$T$1000"),3,FALSE),0)</f>
        <v>1.9</v>
      </c>
      <c r="J429" s="17">
        <f ca="1">_xlfn.IFNA(VLOOKUP($A429,INDIRECT("'W"&amp;J$1&amp;"'!$A$3:$T$1000"),3,FALSE),0)</f>
        <v>4.1000000000000005</v>
      </c>
      <c r="K429" s="17">
        <f ca="1">_xlfn.IFNA(VLOOKUP($A429,INDIRECT("'W"&amp;K$1&amp;"'!$A$3:$T$1000"),3,FALSE),0)</f>
        <v>11</v>
      </c>
      <c r="L429" s="17">
        <f ca="1">_xlfn.IFNA(VLOOKUP($A429,INDIRECT("'W"&amp;L$1&amp;"'!$A$3:$T$1000"),3,FALSE),0)</f>
        <v>5.0999999999999996</v>
      </c>
      <c r="M429" s="17">
        <f ca="1">_xlfn.IFNA(VLOOKUP($A429,INDIRECT("'W"&amp;M$1&amp;"'!$A$3:$T$1000"),3,FALSE),0)</f>
        <v>7.6000000000000005</v>
      </c>
      <c r="N429" s="17">
        <f ca="1">_xlfn.IFNA(VLOOKUP($A429,INDIRECT("'W"&amp;N$1&amp;"'!$A$3:$T$1000"),3,FALSE),0)</f>
        <v>0</v>
      </c>
      <c r="O429" s="17">
        <f ca="1">_xlfn.IFNA(VLOOKUP($A429,INDIRECT("'W"&amp;O$1&amp;"'!$A$3:$T$1000"),3,FALSE),0)</f>
        <v>11.3</v>
      </c>
      <c r="P429" s="17">
        <f ca="1">_xlfn.IFNA(VLOOKUP($A429,INDIRECT("'W"&amp;P$1&amp;"'!$A$3:$T$1000"),3,FALSE),0)</f>
        <v>12.100000000000001</v>
      </c>
      <c r="Q429" s="17">
        <f ca="1">_xlfn.IFNA(VLOOKUP($A429,INDIRECT("'W"&amp;Q$1&amp;"'!$A$3:$T$1000"),3,FALSE),0)</f>
        <v>1.9000000000000001</v>
      </c>
      <c r="R429" s="17">
        <f ca="1">_xlfn.IFNA(VLOOKUP($A429,INDIRECT("'W"&amp;R$1&amp;"'!$A$3:$T$1000"),3,FALSE),0)</f>
        <v>4.2</v>
      </c>
      <c r="S429" s="17">
        <f ca="1">_xlfn.IFNA(VLOOKUP($A429,INDIRECT("'W"&amp;S$1&amp;"'!$A$3:$T$1000"),3,FALSE),0)</f>
        <v>3.2</v>
      </c>
      <c r="T429" s="17">
        <f ca="1">_xlfn.IFNA(VLOOKUP($A429,INDIRECT("'W"&amp;T$1&amp;"'!$A$3:$T$1000"),3,FALSE),0)</f>
        <v>8.6000000000000014</v>
      </c>
      <c r="U429" s="16">
        <f t="shared" ca="1" si="40"/>
        <v>0</v>
      </c>
      <c r="V429" s="16">
        <f t="shared" ca="1" si="30"/>
        <v>109.5</v>
      </c>
      <c r="W429" s="16"/>
    </row>
    <row r="430" spans="1:23" x14ac:dyDescent="0.2">
      <c r="A430" s="16" t="s">
        <v>1646</v>
      </c>
      <c r="B430" s="16" t="str">
        <f t="shared" ca="1" si="39"/>
        <v>WR</v>
      </c>
      <c r="C430" s="17">
        <f ca="1">_xlfn.IFNA(VLOOKUP($A430,INDIRECT("'W"&amp;C$1&amp;"'!$A$3:$T$1000"),3,FALSE),0)</f>
        <v>4.0999999999999996</v>
      </c>
      <c r="D430" s="17">
        <f ca="1">_xlfn.IFNA(VLOOKUP($A430,INDIRECT("'W"&amp;D$1&amp;"'!$A$3:$T$1000"),3,FALSE),0)</f>
        <v>13.7</v>
      </c>
      <c r="E430" s="17">
        <f ca="1">_xlfn.IFNA(VLOOKUP($A430,INDIRECT("'W"&amp;E$1&amp;"'!$A$3:$T$1000"),3,FALSE),0)</f>
        <v>13.7</v>
      </c>
      <c r="F430" s="17">
        <f ca="1">_xlfn.IFNA(VLOOKUP($A430,INDIRECT("'W"&amp;F$1&amp;"'!$A$3:$T$1000"),3,FALSE),0)</f>
        <v>3.4000000000000004</v>
      </c>
      <c r="G430" s="17">
        <f ca="1">_xlfn.IFNA(VLOOKUP($A430,INDIRECT("'W"&amp;G$1&amp;"'!$A$3:$T$1000"),3,FALSE),0)</f>
        <v>4.4000000000000004</v>
      </c>
      <c r="H430" s="17">
        <f ca="1">_xlfn.IFNA(VLOOKUP($A430,INDIRECT("'W"&amp;H$1&amp;"'!$A$3:$T$1000"),3,FALSE),0)</f>
        <v>4.5999999999999996</v>
      </c>
      <c r="I430" s="17">
        <f ca="1">_xlfn.IFNA(VLOOKUP($A430,INDIRECT("'W"&amp;I$1&amp;"'!$A$3:$T$1000"),3,FALSE),0)</f>
        <v>0</v>
      </c>
      <c r="J430" s="17">
        <f ca="1">_xlfn.IFNA(VLOOKUP($A430,INDIRECT("'W"&amp;J$1&amp;"'!$A$3:$T$1000"),3,FALSE),0)</f>
        <v>0</v>
      </c>
      <c r="K430" s="17">
        <f ca="1">_xlfn.IFNA(VLOOKUP($A430,INDIRECT("'W"&amp;K$1&amp;"'!$A$3:$T$1000"),3,FALSE),0)</f>
        <v>7.5</v>
      </c>
      <c r="L430" s="17">
        <f ca="1">_xlfn.IFNA(VLOOKUP($A430,INDIRECT("'W"&amp;L$1&amp;"'!$A$3:$T$1000"),3,FALSE),0)</f>
        <v>3.9000000000000004</v>
      </c>
      <c r="M430" s="17">
        <f ca="1">_xlfn.IFNA(VLOOKUP($A430,INDIRECT("'W"&amp;M$1&amp;"'!$A$3:$T$1000"),3,FALSE),0)</f>
        <v>6.1000000000000005</v>
      </c>
      <c r="N430" s="17">
        <f ca="1">_xlfn.IFNA(VLOOKUP($A430,INDIRECT("'W"&amp;N$1&amp;"'!$A$3:$T$1000"),3,FALSE),0)</f>
        <v>0</v>
      </c>
      <c r="O430" s="17">
        <f ca="1">_xlfn.IFNA(VLOOKUP($A430,INDIRECT("'W"&amp;O$1&amp;"'!$A$3:$T$1000"),3,FALSE),0)</f>
        <v>11</v>
      </c>
      <c r="P430" s="17">
        <f ca="1">_xlfn.IFNA(VLOOKUP($A430,INDIRECT("'W"&amp;P$1&amp;"'!$A$3:$T$1000"),3,FALSE),0)</f>
        <v>6.1000000000000005</v>
      </c>
      <c r="Q430" s="17">
        <f ca="1">_xlfn.IFNA(VLOOKUP($A430,INDIRECT("'W"&amp;Q$1&amp;"'!$A$3:$T$1000"),3,FALSE),0)</f>
        <v>1</v>
      </c>
      <c r="R430" s="17">
        <f ca="1">_xlfn.IFNA(VLOOKUP($A430,INDIRECT("'W"&amp;R$1&amp;"'!$A$3:$T$1000"),3,FALSE),0)</f>
        <v>12.8</v>
      </c>
      <c r="S430" s="17">
        <f ca="1">_xlfn.IFNA(VLOOKUP($A430,INDIRECT("'W"&amp;S$1&amp;"'!$A$3:$T$1000"),3,FALSE),0)</f>
        <v>7.4</v>
      </c>
      <c r="T430" s="17">
        <f ca="1">_xlfn.IFNA(VLOOKUP($A430,INDIRECT("'W"&amp;T$1&amp;"'!$A$3:$T$1000"),3,FALSE),0)</f>
        <v>2.2000000000000002</v>
      </c>
      <c r="U430" s="16">
        <f t="shared" ca="1" si="40"/>
        <v>0</v>
      </c>
      <c r="V430" s="16">
        <f t="shared" ca="1" si="30"/>
        <v>101.9</v>
      </c>
      <c r="W430" s="16"/>
    </row>
    <row r="431" spans="1:23" x14ac:dyDescent="0.2">
      <c r="A431" s="16" t="s">
        <v>1647</v>
      </c>
      <c r="B431" s="16" t="str">
        <f t="shared" ca="1" si="39"/>
        <v>WR</v>
      </c>
      <c r="C431" s="17">
        <f ca="1">_xlfn.IFNA(VLOOKUP($A431,INDIRECT("'W"&amp;C$1&amp;"'!$A$3:$T$1000"),3,FALSE),0)</f>
        <v>7</v>
      </c>
      <c r="D431" s="17">
        <f ca="1">_xlfn.IFNA(VLOOKUP($A431,INDIRECT("'W"&amp;D$1&amp;"'!$A$3:$T$1000"),3,FALSE),0)</f>
        <v>4.0999999999999996</v>
      </c>
      <c r="E431" s="17">
        <f ca="1">_xlfn.IFNA(VLOOKUP($A431,INDIRECT("'W"&amp;E$1&amp;"'!$A$3:$T$1000"),3,FALSE),0)</f>
        <v>10.4</v>
      </c>
      <c r="F431" s="17">
        <f ca="1">_xlfn.IFNA(VLOOKUP($A431,INDIRECT("'W"&amp;F$1&amp;"'!$A$3:$T$1000"),3,FALSE),0)</f>
        <v>3.3000000000000007</v>
      </c>
      <c r="G431" s="17">
        <f ca="1">_xlfn.IFNA(VLOOKUP($A431,INDIRECT("'W"&amp;G$1&amp;"'!$A$3:$T$1000"),3,FALSE),0)</f>
        <v>10.3</v>
      </c>
      <c r="H431" s="17">
        <f ca="1">_xlfn.IFNA(VLOOKUP($A431,INDIRECT("'W"&amp;H$1&amp;"'!$A$3:$T$1000"),3,FALSE),0)</f>
        <v>9.1</v>
      </c>
      <c r="I431" s="17">
        <f ca="1">_xlfn.IFNA(VLOOKUP($A431,INDIRECT("'W"&amp;I$1&amp;"'!$A$3:$T$1000"),3,FALSE),0)</f>
        <v>2</v>
      </c>
      <c r="J431" s="17">
        <f ca="1">_xlfn.IFNA(VLOOKUP($A431,INDIRECT("'W"&amp;J$1&amp;"'!$A$3:$T$1000"),3,FALSE),0)</f>
        <v>11.6</v>
      </c>
      <c r="K431" s="17">
        <f ca="1">_xlfn.IFNA(VLOOKUP($A431,INDIRECT("'W"&amp;K$1&amp;"'!$A$3:$T$1000"),3,FALSE),0)</f>
        <v>0</v>
      </c>
      <c r="L431" s="17">
        <f ca="1">_xlfn.IFNA(VLOOKUP($A431,INDIRECT("'W"&amp;L$1&amp;"'!$A$3:$T$1000"),3,FALSE),0)</f>
        <v>3.9000000000000004</v>
      </c>
      <c r="M431" s="17">
        <f ca="1">_xlfn.IFNA(VLOOKUP($A431,INDIRECT("'W"&amp;M$1&amp;"'!$A$3:$T$1000"),3,FALSE),0)</f>
        <v>0</v>
      </c>
      <c r="N431" s="17">
        <f ca="1">_xlfn.IFNA(VLOOKUP($A431,INDIRECT("'W"&amp;N$1&amp;"'!$A$3:$T$1000"),3,FALSE),0)</f>
        <v>6.4</v>
      </c>
      <c r="O431" s="17">
        <f ca="1">_xlfn.IFNA(VLOOKUP($A431,INDIRECT("'W"&amp;O$1&amp;"'!$A$3:$T$1000"),3,FALSE),0)</f>
        <v>8</v>
      </c>
      <c r="P431" s="17">
        <f ca="1">_xlfn.IFNA(VLOOKUP($A431,INDIRECT("'W"&amp;P$1&amp;"'!$A$3:$T$1000"),3,FALSE),0)</f>
        <v>12.7</v>
      </c>
      <c r="Q431" s="17">
        <f ca="1">_xlfn.IFNA(VLOOKUP($A431,INDIRECT("'W"&amp;Q$1&amp;"'!$A$3:$T$1000"),3,FALSE),0)</f>
        <v>1.9</v>
      </c>
      <c r="R431" s="17">
        <f ca="1">_xlfn.IFNA(VLOOKUP($A431,INDIRECT("'W"&amp;R$1&amp;"'!$A$3:$T$1000"),3,FALSE),0)</f>
        <v>5.4</v>
      </c>
      <c r="S431" s="17">
        <f ca="1">_xlfn.IFNA(VLOOKUP($A431,INDIRECT("'W"&amp;S$1&amp;"'!$A$3:$T$1000"),3,FALSE),0)</f>
        <v>4.9000000000000004</v>
      </c>
      <c r="T431" s="17">
        <f ca="1">_xlfn.IFNA(VLOOKUP($A431,INDIRECT("'W"&amp;T$1&amp;"'!$A$3:$T$1000"),3,FALSE),0)</f>
        <v>0</v>
      </c>
      <c r="U431" s="16">
        <f t="shared" ca="1" si="40"/>
        <v>0</v>
      </c>
      <c r="V431" s="16">
        <f t="shared" ca="1" si="30"/>
        <v>101.00000000000003</v>
      </c>
      <c r="W431" s="16"/>
    </row>
    <row r="432" spans="1:23" x14ac:dyDescent="0.2">
      <c r="A432" s="16" t="s">
        <v>1648</v>
      </c>
      <c r="B432" s="16" t="str">
        <f t="shared" ca="1" si="39"/>
        <v>WR</v>
      </c>
      <c r="C432" s="17">
        <f ca="1">_xlfn.IFNA(VLOOKUP($A432,INDIRECT("'W"&amp;C$1&amp;"'!$A$3:$T$1000"),3,FALSE),0)</f>
        <v>10.7</v>
      </c>
      <c r="D432" s="17">
        <f ca="1">_xlfn.IFNA(VLOOKUP($A432,INDIRECT("'W"&amp;D$1&amp;"'!$A$3:$T$1000"),3,FALSE),0)</f>
        <v>2.5</v>
      </c>
      <c r="E432" s="17">
        <f ca="1">_xlfn.IFNA(VLOOKUP($A432,INDIRECT("'W"&amp;E$1&amp;"'!$A$3:$T$1000"),3,FALSE),0)</f>
        <v>7.1000000000000005</v>
      </c>
      <c r="F432" s="17">
        <f ca="1">_xlfn.IFNA(VLOOKUP($A432,INDIRECT("'W"&amp;F$1&amp;"'!$A$3:$T$1000"),3,FALSE),0)</f>
        <v>8.6000000000000014</v>
      </c>
      <c r="G432" s="17">
        <f ca="1">_xlfn.IFNA(VLOOKUP($A432,INDIRECT("'W"&amp;G$1&amp;"'!$A$3:$T$1000"),3,FALSE),0)</f>
        <v>9.5</v>
      </c>
      <c r="H432" s="17">
        <f ca="1">_xlfn.IFNA(VLOOKUP($A432,INDIRECT("'W"&amp;H$1&amp;"'!$A$3:$T$1000"),3,FALSE),0)</f>
        <v>14.5</v>
      </c>
      <c r="I432" s="17">
        <f ca="1">_xlfn.IFNA(VLOOKUP($A432,INDIRECT("'W"&amp;I$1&amp;"'!$A$3:$T$1000"),3,FALSE),0)</f>
        <v>6.5</v>
      </c>
      <c r="J432" s="17">
        <f ca="1">_xlfn.IFNA(VLOOKUP($A432,INDIRECT("'W"&amp;J$1&amp;"'!$A$3:$T$1000"),3,FALSE),0)</f>
        <v>1.4</v>
      </c>
      <c r="K432" s="17">
        <f ca="1">_xlfn.IFNA(VLOOKUP($A432,INDIRECT("'W"&amp;K$1&amp;"'!$A$3:$T$1000"),3,FALSE),0)</f>
        <v>13.8</v>
      </c>
      <c r="L432" s="17">
        <f ca="1">_xlfn.IFNA(VLOOKUP($A432,INDIRECT("'W"&amp;L$1&amp;"'!$A$3:$T$1000"),3,FALSE),0)</f>
        <v>0</v>
      </c>
      <c r="M432" s="17">
        <f ca="1">_xlfn.IFNA(VLOOKUP($A432,INDIRECT("'W"&amp;M$1&amp;"'!$A$3:$T$1000"),3,FALSE),0)</f>
        <v>2.9000000000000004</v>
      </c>
      <c r="N432" s="17">
        <f ca="1">_xlfn.IFNA(VLOOKUP($A432,INDIRECT("'W"&amp;N$1&amp;"'!$A$3:$T$1000"),3,FALSE),0)</f>
        <v>3</v>
      </c>
      <c r="O432" s="17">
        <f ca="1">_xlfn.IFNA(VLOOKUP($A432,INDIRECT("'W"&amp;O$1&amp;"'!$A$3:$T$1000"),3,FALSE),0)</f>
        <v>3.1</v>
      </c>
      <c r="P432" s="17">
        <f ca="1">_xlfn.IFNA(VLOOKUP($A432,INDIRECT("'W"&amp;P$1&amp;"'!$A$3:$T$1000"),3,FALSE),0)</f>
        <v>0</v>
      </c>
      <c r="Q432" s="17">
        <f ca="1">_xlfn.IFNA(VLOOKUP($A432,INDIRECT("'W"&amp;Q$1&amp;"'!$A$3:$T$1000"),3,FALSE),0)</f>
        <v>2.7</v>
      </c>
      <c r="R432" s="17">
        <f ca="1">_xlfn.IFNA(VLOOKUP($A432,INDIRECT("'W"&amp;R$1&amp;"'!$A$3:$T$1000"),3,FALSE),0)</f>
        <v>2.9000000000000004</v>
      </c>
      <c r="S432" s="17">
        <f ca="1">_xlfn.IFNA(VLOOKUP($A432,INDIRECT("'W"&amp;S$1&amp;"'!$A$3:$T$1000"),3,FALSE),0)</f>
        <v>3.5</v>
      </c>
      <c r="T432" s="17">
        <f ca="1">_xlfn.IFNA(VLOOKUP($A432,INDIRECT("'W"&amp;T$1&amp;"'!$A$3:$T$1000"),3,FALSE),0)</f>
        <v>3.8000000000000003</v>
      </c>
      <c r="U432" s="16">
        <f t="shared" ca="1" si="40"/>
        <v>0</v>
      </c>
      <c r="V432" s="16">
        <f t="shared" ca="1" si="30"/>
        <v>96.500000000000014</v>
      </c>
      <c r="W432" s="16"/>
    </row>
    <row r="433" spans="1:23" x14ac:dyDescent="0.2">
      <c r="A433" s="16" t="s">
        <v>1649</v>
      </c>
      <c r="B433" s="16" t="str">
        <f t="shared" ca="1" si="39"/>
        <v>WR</v>
      </c>
      <c r="C433" s="17">
        <f ca="1">_xlfn.IFNA(VLOOKUP($A433,INDIRECT("'W"&amp;C$1&amp;"'!$A$3:$T$1000"),3,FALSE),0)</f>
        <v>2.5</v>
      </c>
      <c r="D433" s="17">
        <f ca="1">_xlfn.IFNA(VLOOKUP($A433,INDIRECT("'W"&amp;D$1&amp;"'!$A$3:$T$1000"),3,FALSE),0)</f>
        <v>2.9000000000000004</v>
      </c>
      <c r="E433" s="17">
        <f ca="1">_xlfn.IFNA(VLOOKUP($A433,INDIRECT("'W"&amp;E$1&amp;"'!$A$3:$T$1000"),3,FALSE),0)</f>
        <v>0</v>
      </c>
      <c r="F433" s="17">
        <f ca="1">_xlfn.IFNA(VLOOKUP($A433,INDIRECT("'W"&amp;F$1&amp;"'!$A$3:$T$1000"),3,FALSE),0)</f>
        <v>5.0999999999999996</v>
      </c>
      <c r="G433" s="17">
        <f ca="1">_xlfn.IFNA(VLOOKUP($A433,INDIRECT("'W"&amp;G$1&amp;"'!$A$3:$T$1000"),3,FALSE),0)</f>
        <v>0</v>
      </c>
      <c r="H433" s="17">
        <f ca="1">_xlfn.IFNA(VLOOKUP($A433,INDIRECT("'W"&amp;H$1&amp;"'!$A$3:$T$1000"),3,FALSE),0)</f>
        <v>4.8000000000000007</v>
      </c>
      <c r="I433" s="17">
        <f ca="1">_xlfn.IFNA(VLOOKUP($A433,INDIRECT("'W"&amp;I$1&amp;"'!$A$3:$T$1000"),3,FALSE),0)</f>
        <v>8.3000000000000007</v>
      </c>
      <c r="J433" s="17">
        <f ca="1">_xlfn.IFNA(VLOOKUP($A433,INDIRECT("'W"&amp;J$1&amp;"'!$A$3:$T$1000"),3,FALSE),0)</f>
        <v>8.1999999999999993</v>
      </c>
      <c r="K433" s="17">
        <f ca="1">_xlfn.IFNA(VLOOKUP($A433,INDIRECT("'W"&amp;K$1&amp;"'!$A$3:$T$1000"),3,FALSE),0)</f>
        <v>13.3</v>
      </c>
      <c r="L433" s="17">
        <f ca="1">_xlfn.IFNA(VLOOKUP($A433,INDIRECT("'W"&amp;L$1&amp;"'!$A$3:$T$1000"),3,FALSE),0)</f>
        <v>4.0999999999999996</v>
      </c>
      <c r="M433" s="17">
        <f ca="1">_xlfn.IFNA(VLOOKUP($A433,INDIRECT("'W"&amp;M$1&amp;"'!$A$3:$T$1000"),3,FALSE),0)</f>
        <v>3.3000000000000003</v>
      </c>
      <c r="N433" s="17">
        <f ca="1">_xlfn.IFNA(VLOOKUP($A433,INDIRECT("'W"&amp;N$1&amp;"'!$A$3:$T$1000"),3,FALSE),0)</f>
        <v>5.3000000000000007</v>
      </c>
      <c r="O433" s="17">
        <f ca="1">_xlfn.IFNA(VLOOKUP($A433,INDIRECT("'W"&amp;O$1&amp;"'!$A$3:$T$1000"),3,FALSE),0)</f>
        <v>3.6</v>
      </c>
      <c r="P433" s="17">
        <f ca="1">_xlfn.IFNA(VLOOKUP($A433,INDIRECT("'W"&amp;P$1&amp;"'!$A$3:$T$1000"),3,FALSE),0)</f>
        <v>10.8</v>
      </c>
      <c r="Q433" s="17">
        <f ca="1">_xlfn.IFNA(VLOOKUP($A433,INDIRECT("'W"&amp;Q$1&amp;"'!$A$3:$T$1000"),3,FALSE),0)</f>
        <v>2</v>
      </c>
      <c r="R433" s="17">
        <f ca="1">_xlfn.IFNA(VLOOKUP($A433,INDIRECT("'W"&amp;R$1&amp;"'!$A$3:$T$1000"),3,FALSE),0)</f>
        <v>7.6000000000000005</v>
      </c>
      <c r="S433" s="17">
        <f ca="1">_xlfn.IFNA(VLOOKUP($A433,INDIRECT("'W"&amp;S$1&amp;"'!$A$3:$T$1000"),3,FALSE),0)</f>
        <v>6.1000000000000005</v>
      </c>
      <c r="T433" s="17">
        <f ca="1">_xlfn.IFNA(VLOOKUP($A433,INDIRECT("'W"&amp;T$1&amp;"'!$A$3:$T$1000"),3,FALSE),0)</f>
        <v>0</v>
      </c>
      <c r="U433" s="16">
        <f t="shared" ca="1" si="40"/>
        <v>0</v>
      </c>
      <c r="V433" s="16">
        <f t="shared" ca="1" si="30"/>
        <v>87.899999999999991</v>
      </c>
      <c r="W433" s="16"/>
    </row>
    <row r="434" spans="1:23" x14ac:dyDescent="0.2">
      <c r="A434" s="16" t="s">
        <v>1650</v>
      </c>
      <c r="B434" s="16" t="str">
        <f t="shared" ca="1" si="39"/>
        <v>WR</v>
      </c>
      <c r="C434" s="17">
        <f ca="1">_xlfn.IFNA(VLOOKUP($A434,INDIRECT("'W"&amp;C$1&amp;"'!$A$3:$T$1000"),3,FALSE),0)</f>
        <v>7.9</v>
      </c>
      <c r="D434" s="17">
        <f ca="1">_xlfn.IFNA(VLOOKUP($A434,INDIRECT("'W"&amp;D$1&amp;"'!$A$3:$T$1000"),3,FALSE),0)</f>
        <v>0</v>
      </c>
      <c r="E434" s="17">
        <f ca="1">_xlfn.IFNA(VLOOKUP($A434,INDIRECT("'W"&amp;E$1&amp;"'!$A$3:$T$1000"),3,FALSE),0)</f>
        <v>0</v>
      </c>
      <c r="F434" s="17">
        <f ca="1">_xlfn.IFNA(VLOOKUP($A434,INDIRECT("'W"&amp;F$1&amp;"'!$A$3:$T$1000"),3,FALSE),0)</f>
        <v>0</v>
      </c>
      <c r="G434" s="17">
        <f ca="1">_xlfn.IFNA(VLOOKUP($A434,INDIRECT("'W"&amp;G$1&amp;"'!$A$3:$T$1000"),3,FALSE),0)</f>
        <v>0</v>
      </c>
      <c r="H434" s="17">
        <f ca="1">_xlfn.IFNA(VLOOKUP($A434,INDIRECT("'W"&amp;H$1&amp;"'!$A$3:$T$1000"),3,FALSE),0)</f>
        <v>9.8000000000000007</v>
      </c>
      <c r="I434" s="17">
        <f ca="1">_xlfn.IFNA(VLOOKUP($A434,INDIRECT("'W"&amp;I$1&amp;"'!$A$3:$T$1000"),3,FALSE),0)</f>
        <v>2.5</v>
      </c>
      <c r="J434" s="17">
        <f ca="1">_xlfn.IFNA(VLOOKUP($A434,INDIRECT("'W"&amp;J$1&amp;"'!$A$3:$T$1000"),3,FALSE),0)</f>
        <v>4.3000000000000007</v>
      </c>
      <c r="K434" s="17">
        <f ca="1">_xlfn.IFNA(VLOOKUP($A434,INDIRECT("'W"&amp;K$1&amp;"'!$A$3:$T$1000"),3,FALSE),0)</f>
        <v>2.1</v>
      </c>
      <c r="L434" s="17">
        <f ca="1">_xlfn.IFNA(VLOOKUP($A434,INDIRECT("'W"&amp;L$1&amp;"'!$A$3:$T$1000"),3,FALSE),0)</f>
        <v>11.9</v>
      </c>
      <c r="M434" s="17">
        <f ca="1">_xlfn.IFNA(VLOOKUP($A434,INDIRECT("'W"&amp;M$1&amp;"'!$A$3:$T$1000"),3,FALSE),0)</f>
        <v>8.6000000000000014</v>
      </c>
      <c r="N434" s="17">
        <f ca="1">_xlfn.IFNA(VLOOKUP($A434,INDIRECT("'W"&amp;N$1&amp;"'!$A$3:$T$1000"),3,FALSE),0)</f>
        <v>11</v>
      </c>
      <c r="O434" s="17">
        <f ca="1">_xlfn.IFNA(VLOOKUP($A434,INDIRECT("'W"&amp;O$1&amp;"'!$A$3:$T$1000"),3,FALSE),0)</f>
        <v>2.1</v>
      </c>
      <c r="P434" s="17">
        <f ca="1">_xlfn.IFNA(VLOOKUP($A434,INDIRECT("'W"&amp;P$1&amp;"'!$A$3:$T$1000"),3,FALSE),0)</f>
        <v>0</v>
      </c>
      <c r="Q434" s="17">
        <f ca="1">_xlfn.IFNA(VLOOKUP($A434,INDIRECT("'W"&amp;Q$1&amp;"'!$A$3:$T$1000"),3,FALSE),0)</f>
        <v>0</v>
      </c>
      <c r="R434" s="17">
        <f ca="1">_xlfn.IFNA(VLOOKUP($A434,INDIRECT("'W"&amp;R$1&amp;"'!$A$3:$T$1000"),3,FALSE),0)</f>
        <v>9.1</v>
      </c>
      <c r="S434" s="17">
        <f ca="1">_xlfn.IFNA(VLOOKUP($A434,INDIRECT("'W"&amp;S$1&amp;"'!$A$3:$T$1000"),3,FALSE),0)</f>
        <v>3.7</v>
      </c>
      <c r="T434" s="17">
        <f ca="1">_xlfn.IFNA(VLOOKUP($A434,INDIRECT("'W"&amp;T$1&amp;"'!$A$3:$T$1000"),3,FALSE),0)</f>
        <v>13</v>
      </c>
      <c r="U434" s="16">
        <f t="shared" ca="1" si="40"/>
        <v>0</v>
      </c>
      <c r="V434" s="16">
        <f t="shared" ca="1" si="30"/>
        <v>86.000000000000014</v>
      </c>
      <c r="W434" s="16"/>
    </row>
    <row r="435" spans="1:23" x14ac:dyDescent="0.2">
      <c r="A435" s="16" t="s">
        <v>1651</v>
      </c>
      <c r="B435" s="16" t="str">
        <f t="shared" ca="1" si="39"/>
        <v>WR</v>
      </c>
      <c r="C435" s="17">
        <f ca="1">_xlfn.IFNA(VLOOKUP($A435,INDIRECT("'W"&amp;C$1&amp;"'!$A$3:$T$1000"),3,FALSE),0)</f>
        <v>9.5</v>
      </c>
      <c r="D435" s="17">
        <f ca="1">_xlfn.IFNA(VLOOKUP($A435,INDIRECT("'W"&amp;D$1&amp;"'!$A$3:$T$1000"),3,FALSE),0)</f>
        <v>0</v>
      </c>
      <c r="E435" s="17">
        <f ca="1">_xlfn.IFNA(VLOOKUP($A435,INDIRECT("'W"&amp;E$1&amp;"'!$A$3:$T$1000"),3,FALSE),0)</f>
        <v>2.1</v>
      </c>
      <c r="F435" s="17">
        <f ca="1">_xlfn.IFNA(VLOOKUP($A435,INDIRECT("'W"&amp;F$1&amp;"'!$A$3:$T$1000"),3,FALSE),0)</f>
        <v>1</v>
      </c>
      <c r="G435" s="17">
        <f ca="1">_xlfn.IFNA(VLOOKUP($A435,INDIRECT("'W"&amp;G$1&amp;"'!$A$3:$T$1000"),3,FALSE),0)</f>
        <v>3.7</v>
      </c>
      <c r="H435" s="17">
        <f ca="1">_xlfn.IFNA(VLOOKUP($A435,INDIRECT("'W"&amp;H$1&amp;"'!$A$3:$T$1000"),3,FALSE),0)</f>
        <v>7.3</v>
      </c>
      <c r="I435" s="17">
        <f ca="1">_xlfn.IFNA(VLOOKUP($A435,INDIRECT("'W"&amp;I$1&amp;"'!$A$3:$T$1000"),3,FALSE),0)</f>
        <v>0</v>
      </c>
      <c r="J435" s="17">
        <f ca="1">_xlfn.IFNA(VLOOKUP($A435,INDIRECT("'W"&amp;J$1&amp;"'!$A$3:$T$1000"),3,FALSE),0)</f>
        <v>0</v>
      </c>
      <c r="K435" s="17">
        <f ca="1">_xlfn.IFNA(VLOOKUP($A435,INDIRECT("'W"&amp;K$1&amp;"'!$A$3:$T$1000"),3,FALSE),0)</f>
        <v>11.5</v>
      </c>
      <c r="L435" s="17">
        <f ca="1">_xlfn.IFNA(VLOOKUP($A435,INDIRECT("'W"&amp;L$1&amp;"'!$A$3:$T$1000"),3,FALSE),0)</f>
        <v>10.6</v>
      </c>
      <c r="M435" s="17">
        <f ca="1">_xlfn.IFNA(VLOOKUP($A435,INDIRECT("'W"&amp;M$1&amp;"'!$A$3:$T$1000"),3,FALSE),0)</f>
        <v>3.7</v>
      </c>
      <c r="N435" s="17">
        <f ca="1">_xlfn.IFNA(VLOOKUP($A435,INDIRECT("'W"&amp;N$1&amp;"'!$A$3:$T$1000"),3,FALSE),0)</f>
        <v>0</v>
      </c>
      <c r="O435" s="17">
        <f ca="1">_xlfn.IFNA(VLOOKUP($A435,INDIRECT("'W"&amp;O$1&amp;"'!$A$3:$T$1000"),3,FALSE),0)</f>
        <v>7.2</v>
      </c>
      <c r="P435" s="17">
        <f ca="1">_xlfn.IFNA(VLOOKUP($A435,INDIRECT("'W"&amp;P$1&amp;"'!$A$3:$T$1000"),3,FALSE),0)</f>
        <v>13.7</v>
      </c>
      <c r="Q435" s="17">
        <f ca="1">_xlfn.IFNA(VLOOKUP($A435,INDIRECT("'W"&amp;Q$1&amp;"'!$A$3:$T$1000"),3,FALSE),0)</f>
        <v>1.2000000000000002</v>
      </c>
      <c r="R435" s="17">
        <f ca="1">_xlfn.IFNA(VLOOKUP($A435,INDIRECT("'W"&amp;R$1&amp;"'!$A$3:$T$1000"),3,FALSE),0)</f>
        <v>3.5</v>
      </c>
      <c r="S435" s="17">
        <f ca="1">_xlfn.IFNA(VLOOKUP($A435,INDIRECT("'W"&amp;S$1&amp;"'!$A$3:$T$1000"),3,FALSE),0)</f>
        <v>4.3000000000000007</v>
      </c>
      <c r="T435" s="17">
        <f ca="1">_xlfn.IFNA(VLOOKUP($A435,INDIRECT("'W"&amp;T$1&amp;"'!$A$3:$T$1000"),3,FALSE),0)</f>
        <v>4</v>
      </c>
      <c r="U435" s="16">
        <f t="shared" ca="1" si="40"/>
        <v>0</v>
      </c>
      <c r="V435" s="16">
        <f t="shared" ca="1" si="30"/>
        <v>83.300000000000011</v>
      </c>
      <c r="W435" s="16"/>
    </row>
    <row r="436" spans="1:23" x14ac:dyDescent="0.2">
      <c r="A436" s="16" t="s">
        <v>1652</v>
      </c>
      <c r="B436" s="16" t="str">
        <f t="shared" ca="1" si="39"/>
        <v>WR</v>
      </c>
      <c r="C436" s="17">
        <f ca="1">_xlfn.IFNA(VLOOKUP($A436,INDIRECT("'W"&amp;C$1&amp;"'!$A$3:$T$1000"),3,FALSE),0)</f>
        <v>0</v>
      </c>
      <c r="D436" s="17">
        <f ca="1">_xlfn.IFNA(VLOOKUP($A436,INDIRECT("'W"&amp;D$1&amp;"'!$A$3:$T$1000"),3,FALSE),0)</f>
        <v>6.3000000000000007</v>
      </c>
      <c r="E436" s="17">
        <f ca="1">_xlfn.IFNA(VLOOKUP($A436,INDIRECT("'W"&amp;E$1&amp;"'!$A$3:$T$1000"),3,FALSE),0)</f>
        <v>11.3</v>
      </c>
      <c r="F436" s="17">
        <f ca="1">_xlfn.IFNA(VLOOKUP($A436,INDIRECT("'W"&amp;F$1&amp;"'!$A$3:$T$1000"),3,FALSE),0)</f>
        <v>10.200000000000001</v>
      </c>
      <c r="G436" s="17">
        <f ca="1">_xlfn.IFNA(VLOOKUP($A436,INDIRECT("'W"&amp;G$1&amp;"'!$A$3:$T$1000"),3,FALSE),0)</f>
        <v>9.5</v>
      </c>
      <c r="H436" s="17">
        <f ca="1">_xlfn.IFNA(VLOOKUP($A436,INDIRECT("'W"&amp;H$1&amp;"'!$A$3:$T$1000"),3,FALSE),0)</f>
        <v>0</v>
      </c>
      <c r="I436" s="17">
        <f ca="1">_xlfn.IFNA(VLOOKUP($A436,INDIRECT("'W"&amp;I$1&amp;"'!$A$3:$T$1000"),3,FALSE),0)</f>
        <v>8.1000000000000014</v>
      </c>
      <c r="J436" s="17">
        <f ca="1">_xlfn.IFNA(VLOOKUP($A436,INDIRECT("'W"&amp;J$1&amp;"'!$A$3:$T$1000"),3,FALSE),0)</f>
        <v>2.2999999999999998</v>
      </c>
      <c r="K436" s="17">
        <f ca="1">_xlfn.IFNA(VLOOKUP($A436,INDIRECT("'W"&amp;K$1&amp;"'!$A$3:$T$1000"),3,FALSE),0)</f>
        <v>2.1</v>
      </c>
      <c r="L436" s="17">
        <f ca="1">_xlfn.IFNA(VLOOKUP($A436,INDIRECT("'W"&amp;L$1&amp;"'!$A$3:$T$1000"),3,FALSE),0)</f>
        <v>1.1000000000000001</v>
      </c>
      <c r="M436" s="17">
        <f ca="1">_xlfn.IFNA(VLOOKUP($A436,INDIRECT("'W"&amp;M$1&amp;"'!$A$3:$T$1000"),3,FALSE),0)</f>
        <v>2.6</v>
      </c>
      <c r="N436" s="17">
        <f ca="1">_xlfn.IFNA(VLOOKUP($A436,INDIRECT("'W"&amp;N$1&amp;"'!$A$3:$T$1000"),3,FALSE),0)</f>
        <v>4.5</v>
      </c>
      <c r="O436" s="17">
        <f ca="1">_xlfn.IFNA(VLOOKUP($A436,INDIRECT("'W"&amp;O$1&amp;"'!$A$3:$T$1000"),3,FALSE),0)</f>
        <v>4.9000000000000004</v>
      </c>
      <c r="P436" s="17">
        <f ca="1">_xlfn.IFNA(VLOOKUP($A436,INDIRECT("'W"&amp;P$1&amp;"'!$A$3:$T$1000"),3,FALSE),0)</f>
        <v>6</v>
      </c>
      <c r="Q436" s="17">
        <f ca="1">_xlfn.IFNA(VLOOKUP($A436,INDIRECT("'W"&amp;Q$1&amp;"'!$A$3:$T$1000"),3,FALSE),0)</f>
        <v>1.1000000000000001</v>
      </c>
      <c r="R436" s="17">
        <f ca="1">_xlfn.IFNA(VLOOKUP($A436,INDIRECT("'W"&amp;R$1&amp;"'!$A$3:$T$1000"),3,FALSE),0)</f>
        <v>1.7000000000000002</v>
      </c>
      <c r="S436" s="17">
        <f ca="1">_xlfn.IFNA(VLOOKUP($A436,INDIRECT("'W"&amp;S$1&amp;"'!$A$3:$T$1000"),3,FALSE),0)</f>
        <v>0</v>
      </c>
      <c r="T436" s="17">
        <f ca="1">_xlfn.IFNA(VLOOKUP($A436,INDIRECT("'W"&amp;T$1&amp;"'!$A$3:$T$1000"),3,FALSE),0)</f>
        <v>6.2</v>
      </c>
      <c r="U436" s="16">
        <f t="shared" ca="1" si="40"/>
        <v>0</v>
      </c>
      <c r="V436" s="16">
        <f t="shared" ca="1" si="30"/>
        <v>77.900000000000006</v>
      </c>
      <c r="W436" s="16"/>
    </row>
    <row r="437" spans="1:23" x14ac:dyDescent="0.2">
      <c r="A437" s="16" t="s">
        <v>1653</v>
      </c>
      <c r="B437" s="16" t="str">
        <f t="shared" ca="1" si="39"/>
        <v>WR</v>
      </c>
      <c r="C437" s="17">
        <f ca="1">_xlfn.IFNA(VLOOKUP($A437,INDIRECT("'W"&amp;C$1&amp;"'!$A$3:$T$1000"),3,FALSE),0)</f>
        <v>0</v>
      </c>
      <c r="D437" s="17">
        <f ca="1">_xlfn.IFNA(VLOOKUP($A437,INDIRECT("'W"&amp;D$1&amp;"'!$A$3:$T$1000"),3,FALSE),0)</f>
        <v>7.1000000000000005</v>
      </c>
      <c r="E437" s="17">
        <f ca="1">_xlfn.IFNA(VLOOKUP($A437,INDIRECT("'W"&amp;E$1&amp;"'!$A$3:$T$1000"),3,FALSE),0)</f>
        <v>4.4000000000000004</v>
      </c>
      <c r="F437" s="17">
        <f ca="1">_xlfn.IFNA(VLOOKUP($A437,INDIRECT("'W"&amp;F$1&amp;"'!$A$3:$T$1000"),3,FALSE),0)</f>
        <v>4.0999999999999996</v>
      </c>
      <c r="G437" s="17">
        <f ca="1">_xlfn.IFNA(VLOOKUP($A437,INDIRECT("'W"&amp;G$1&amp;"'!$A$3:$T$1000"),3,FALSE),0)</f>
        <v>0</v>
      </c>
      <c r="H437" s="17">
        <f ca="1">_xlfn.IFNA(VLOOKUP($A437,INDIRECT("'W"&amp;H$1&amp;"'!$A$3:$T$1000"),3,FALSE),0)</f>
        <v>7.8000000000000007</v>
      </c>
      <c r="I437" s="17">
        <f ca="1">_xlfn.IFNA(VLOOKUP($A437,INDIRECT("'W"&amp;I$1&amp;"'!$A$3:$T$1000"),3,FALSE),0)</f>
        <v>2.1</v>
      </c>
      <c r="J437" s="17">
        <f ca="1">_xlfn.IFNA(VLOOKUP($A437,INDIRECT("'W"&amp;J$1&amp;"'!$A$3:$T$1000"),3,FALSE),0)</f>
        <v>14.8</v>
      </c>
      <c r="K437" s="17">
        <f ca="1">_xlfn.IFNA(VLOOKUP($A437,INDIRECT("'W"&amp;K$1&amp;"'!$A$3:$T$1000"),3,FALSE),0)</f>
        <v>8.5</v>
      </c>
      <c r="L437" s="17">
        <f ca="1">_xlfn.IFNA(VLOOKUP($A437,INDIRECT("'W"&amp;L$1&amp;"'!$A$3:$T$1000"),3,FALSE),0)</f>
        <v>4.8000000000000007</v>
      </c>
      <c r="M437" s="17">
        <f ca="1">_xlfn.IFNA(VLOOKUP($A437,INDIRECT("'W"&amp;M$1&amp;"'!$A$3:$T$1000"),3,FALSE),0)</f>
        <v>0.9</v>
      </c>
      <c r="N437" s="17">
        <f ca="1">_xlfn.IFNA(VLOOKUP($A437,INDIRECT("'W"&amp;N$1&amp;"'!$A$3:$T$1000"),3,FALSE),0)</f>
        <v>10.100000000000001</v>
      </c>
      <c r="O437" s="17">
        <f ca="1">_xlfn.IFNA(VLOOKUP($A437,INDIRECT("'W"&amp;O$1&amp;"'!$A$3:$T$1000"),3,FALSE),0)</f>
        <v>4.2</v>
      </c>
      <c r="P437" s="17">
        <f ca="1">_xlfn.IFNA(VLOOKUP($A437,INDIRECT("'W"&amp;P$1&amp;"'!$A$3:$T$1000"),3,FALSE),0)</f>
        <v>0</v>
      </c>
      <c r="Q437" s="17">
        <f ca="1">_xlfn.IFNA(VLOOKUP($A437,INDIRECT("'W"&amp;Q$1&amp;"'!$A$3:$T$1000"),3,FALSE),0)</f>
        <v>0</v>
      </c>
      <c r="R437" s="17">
        <f ca="1">_xlfn.IFNA(VLOOKUP($A437,INDIRECT("'W"&amp;R$1&amp;"'!$A$3:$T$1000"),3,FALSE),0)</f>
        <v>0</v>
      </c>
      <c r="S437" s="17">
        <f ca="1">_xlfn.IFNA(VLOOKUP($A437,INDIRECT("'W"&amp;S$1&amp;"'!$A$3:$T$1000"),3,FALSE),0)</f>
        <v>0</v>
      </c>
      <c r="T437" s="17">
        <f ca="1">_xlfn.IFNA(VLOOKUP($A437,INDIRECT("'W"&amp;T$1&amp;"'!$A$3:$T$1000"),3,FALSE),0)</f>
        <v>0</v>
      </c>
      <c r="U437" s="16">
        <f t="shared" ca="1" si="40"/>
        <v>0</v>
      </c>
      <c r="V437" s="16">
        <f t="shared" ca="1" si="30"/>
        <v>68.8</v>
      </c>
      <c r="W437" s="16"/>
    </row>
    <row r="438" spans="1:23" x14ac:dyDescent="0.2">
      <c r="A438" s="16" t="s">
        <v>1654</v>
      </c>
      <c r="B438" s="16" t="str">
        <f t="shared" ca="1" si="39"/>
        <v>WR</v>
      </c>
      <c r="C438" s="17">
        <f ca="1">_xlfn.IFNA(VLOOKUP($A438,INDIRECT("'W"&amp;C$1&amp;"'!$A$3:$T$1000"),3,FALSE),0)</f>
        <v>0</v>
      </c>
      <c r="D438" s="17">
        <f ca="1">_xlfn.IFNA(VLOOKUP($A438,INDIRECT("'W"&amp;D$1&amp;"'!$A$3:$T$1000"),3,FALSE),0)</f>
        <v>0</v>
      </c>
      <c r="E438" s="17">
        <f ca="1">_xlfn.IFNA(VLOOKUP($A438,INDIRECT("'W"&amp;E$1&amp;"'!$A$3:$T$1000"),3,FALSE),0)</f>
        <v>0</v>
      </c>
      <c r="F438" s="17">
        <f ca="1">_xlfn.IFNA(VLOOKUP($A438,INDIRECT("'W"&amp;F$1&amp;"'!$A$3:$T$1000"),3,FALSE),0)</f>
        <v>6.6000000000000005</v>
      </c>
      <c r="G438" s="17">
        <f ca="1">_xlfn.IFNA(VLOOKUP($A438,INDIRECT("'W"&amp;G$1&amp;"'!$A$3:$T$1000"),3,FALSE),0)</f>
        <v>6.9</v>
      </c>
      <c r="H438" s="17">
        <f ca="1">_xlfn.IFNA(VLOOKUP($A438,INDIRECT("'W"&amp;H$1&amp;"'!$A$3:$T$1000"),3,FALSE),0)</f>
        <v>6.9</v>
      </c>
      <c r="I438" s="17">
        <f ca="1">_xlfn.IFNA(VLOOKUP($A438,INDIRECT("'W"&amp;I$1&amp;"'!$A$3:$T$1000"),3,FALSE),0)</f>
        <v>4</v>
      </c>
      <c r="J438" s="17">
        <f ca="1">_xlfn.IFNA(VLOOKUP($A438,INDIRECT("'W"&amp;J$1&amp;"'!$A$3:$T$1000"),3,FALSE),0)</f>
        <v>3.3</v>
      </c>
      <c r="K438" s="17">
        <f ca="1">_xlfn.IFNA(VLOOKUP($A438,INDIRECT("'W"&amp;K$1&amp;"'!$A$3:$T$1000"),3,FALSE),0)</f>
        <v>8.9</v>
      </c>
      <c r="L438" s="17">
        <f ca="1">_xlfn.IFNA(VLOOKUP($A438,INDIRECT("'W"&amp;L$1&amp;"'!$A$3:$T$1000"),3,FALSE),0)</f>
        <v>1.5</v>
      </c>
      <c r="M438" s="17">
        <f ca="1">_xlfn.IFNA(VLOOKUP($A438,INDIRECT("'W"&amp;M$1&amp;"'!$A$3:$T$1000"),3,FALSE),0)</f>
        <v>0</v>
      </c>
      <c r="N438" s="17">
        <f ca="1">_xlfn.IFNA(VLOOKUP($A438,INDIRECT("'W"&amp;N$1&amp;"'!$A$3:$T$1000"),3,FALSE),0)</f>
        <v>4.0999999999999996</v>
      </c>
      <c r="O438" s="17">
        <f ca="1">_xlfn.IFNA(VLOOKUP($A438,INDIRECT("'W"&amp;O$1&amp;"'!$A$3:$T$1000"),3,FALSE),0)</f>
        <v>6.2</v>
      </c>
      <c r="P438" s="17">
        <f ca="1">_xlfn.IFNA(VLOOKUP($A438,INDIRECT("'W"&amp;P$1&amp;"'!$A$3:$T$1000"),3,FALSE),0)</f>
        <v>8.3000000000000007</v>
      </c>
      <c r="Q438" s="17">
        <f ca="1">_xlfn.IFNA(VLOOKUP($A438,INDIRECT("'W"&amp;Q$1&amp;"'!$A$3:$T$1000"),3,FALSE),0)</f>
        <v>2.1</v>
      </c>
      <c r="R438" s="17">
        <f ca="1">_xlfn.IFNA(VLOOKUP($A438,INDIRECT("'W"&amp;R$1&amp;"'!$A$3:$T$1000"),3,FALSE),0)</f>
        <v>3.9000000000000004</v>
      </c>
      <c r="S438" s="17">
        <f ca="1">_xlfn.IFNA(VLOOKUP($A438,INDIRECT("'W"&amp;S$1&amp;"'!$A$3:$T$1000"),3,FALSE),0)</f>
        <v>0</v>
      </c>
      <c r="T438" s="17">
        <f ca="1">_xlfn.IFNA(VLOOKUP($A438,INDIRECT("'W"&amp;T$1&amp;"'!$A$3:$T$1000"),3,FALSE),0)</f>
        <v>1.6</v>
      </c>
      <c r="U438" s="16">
        <f t="shared" ca="1" si="40"/>
        <v>0</v>
      </c>
      <c r="V438" s="16">
        <f t="shared" ca="1" si="30"/>
        <v>64.3</v>
      </c>
      <c r="W438" s="16"/>
    </row>
    <row r="439" spans="1:23" x14ac:dyDescent="0.2">
      <c r="A439" s="16" t="s">
        <v>1655</v>
      </c>
      <c r="B439" s="16" t="str">
        <f t="shared" ca="1" si="39"/>
        <v>WR</v>
      </c>
      <c r="C439" s="17">
        <f ca="1">_xlfn.IFNA(VLOOKUP($A439,INDIRECT("'W"&amp;C$1&amp;"'!$A$3:$T$1000"),3,FALSE),0)</f>
        <v>3.3</v>
      </c>
      <c r="D439" s="17">
        <f ca="1">_xlfn.IFNA(VLOOKUP($A439,INDIRECT("'W"&amp;D$1&amp;"'!$A$3:$T$1000"),3,FALSE),0)</f>
        <v>3.6</v>
      </c>
      <c r="E439" s="17">
        <f ca="1">_xlfn.IFNA(VLOOKUP($A439,INDIRECT("'W"&amp;E$1&amp;"'!$A$3:$T$1000"),3,FALSE),0)</f>
        <v>4.8000000000000007</v>
      </c>
      <c r="F439" s="17">
        <f ca="1">_xlfn.IFNA(VLOOKUP($A439,INDIRECT("'W"&amp;F$1&amp;"'!$A$3:$T$1000"),3,FALSE),0)</f>
        <v>4.0999999999999996</v>
      </c>
      <c r="G439" s="17">
        <f ca="1">_xlfn.IFNA(VLOOKUP($A439,INDIRECT("'W"&amp;G$1&amp;"'!$A$3:$T$1000"),3,FALSE),0)</f>
        <v>0</v>
      </c>
      <c r="H439" s="17">
        <f ca="1">_xlfn.IFNA(VLOOKUP($A439,INDIRECT("'W"&amp;H$1&amp;"'!$A$3:$T$1000"),3,FALSE),0)</f>
        <v>3.4000000000000004</v>
      </c>
      <c r="I439" s="17">
        <f ca="1">_xlfn.IFNA(VLOOKUP($A439,INDIRECT("'W"&amp;I$1&amp;"'!$A$3:$T$1000"),3,FALSE),0)</f>
        <v>6.8</v>
      </c>
      <c r="J439" s="17">
        <f ca="1">_xlfn.IFNA(VLOOKUP($A439,INDIRECT("'W"&amp;J$1&amp;"'!$A$3:$T$1000"),3,FALSE),0)</f>
        <v>2.9000000000000004</v>
      </c>
      <c r="K439" s="17">
        <f ca="1">_xlfn.IFNA(VLOOKUP($A439,INDIRECT("'W"&amp;K$1&amp;"'!$A$3:$T$1000"),3,FALSE),0)</f>
        <v>0.30000000000000004</v>
      </c>
      <c r="L439" s="17">
        <f ca="1">_xlfn.IFNA(VLOOKUP($A439,INDIRECT("'W"&amp;L$1&amp;"'!$A$3:$T$1000"),3,FALSE),0)</f>
        <v>0</v>
      </c>
      <c r="M439" s="17">
        <f ca="1">_xlfn.IFNA(VLOOKUP($A439,INDIRECT("'W"&amp;M$1&amp;"'!$A$3:$T$1000"),3,FALSE),0)</f>
        <v>4.4000000000000004</v>
      </c>
      <c r="N439" s="17">
        <f ca="1">_xlfn.IFNA(VLOOKUP($A439,INDIRECT("'W"&amp;N$1&amp;"'!$A$3:$T$1000"),3,FALSE),0)</f>
        <v>8.5</v>
      </c>
      <c r="O439" s="17">
        <f ca="1">_xlfn.IFNA(VLOOKUP($A439,INDIRECT("'W"&amp;O$1&amp;"'!$A$3:$T$1000"),3,FALSE),0)</f>
        <v>5.2</v>
      </c>
      <c r="P439" s="17">
        <f ca="1">_xlfn.IFNA(VLOOKUP($A439,INDIRECT("'W"&amp;P$1&amp;"'!$A$3:$T$1000"),3,FALSE),0)</f>
        <v>1.2000000000000002</v>
      </c>
      <c r="Q439" s="17">
        <f ca="1">_xlfn.IFNA(VLOOKUP($A439,INDIRECT("'W"&amp;Q$1&amp;"'!$A$3:$T$1000"),3,FALSE),0)</f>
        <v>4.9000000000000004</v>
      </c>
      <c r="R439" s="17">
        <f ca="1">_xlfn.IFNA(VLOOKUP($A439,INDIRECT("'W"&amp;R$1&amp;"'!$A$3:$T$1000"),3,FALSE),0)</f>
        <v>3</v>
      </c>
      <c r="S439" s="17">
        <f ca="1">_xlfn.IFNA(VLOOKUP($A439,INDIRECT("'W"&amp;S$1&amp;"'!$A$3:$T$1000"),3,FALSE),0)</f>
        <v>2.4000000000000004</v>
      </c>
      <c r="T439" s="17">
        <f ca="1">_xlfn.IFNA(VLOOKUP($A439,INDIRECT("'W"&amp;T$1&amp;"'!$A$3:$T$1000"),3,FALSE),0)</f>
        <v>0</v>
      </c>
      <c r="U439" s="16">
        <f t="shared" ca="1" si="40"/>
        <v>0</v>
      </c>
      <c r="V439" s="16">
        <f t="shared" ca="1" si="30"/>
        <v>58.800000000000011</v>
      </c>
      <c r="W439" s="16"/>
    </row>
    <row r="440" spans="1:23" x14ac:dyDescent="0.2">
      <c r="A440" s="16" t="s">
        <v>1656</v>
      </c>
      <c r="B440" s="16" t="str">
        <f t="shared" ca="1" si="39"/>
        <v>WR</v>
      </c>
      <c r="C440" s="17">
        <f ca="1">_xlfn.IFNA(VLOOKUP($A440,INDIRECT("'W"&amp;C$1&amp;"'!$A$3:$T$1000"),3,FALSE),0)</f>
        <v>0</v>
      </c>
      <c r="D440" s="17">
        <f ca="1">_xlfn.IFNA(VLOOKUP($A440,INDIRECT("'W"&amp;D$1&amp;"'!$A$3:$T$1000"),3,FALSE),0)</f>
        <v>0</v>
      </c>
      <c r="E440" s="17">
        <f ca="1">_xlfn.IFNA(VLOOKUP($A440,INDIRECT("'W"&amp;E$1&amp;"'!$A$3:$T$1000"),3,FALSE),0)</f>
        <v>2.1</v>
      </c>
      <c r="F440" s="17">
        <f ca="1">_xlfn.IFNA(VLOOKUP($A440,INDIRECT("'W"&amp;F$1&amp;"'!$A$3:$T$1000"),3,FALSE),0)</f>
        <v>0.8</v>
      </c>
      <c r="G440" s="17">
        <f ca="1">_xlfn.IFNA(VLOOKUP($A440,INDIRECT("'W"&amp;G$1&amp;"'!$A$3:$T$1000"),3,FALSE),0)</f>
        <v>2.5</v>
      </c>
      <c r="H440" s="17">
        <f ca="1">_xlfn.IFNA(VLOOKUP($A440,INDIRECT("'W"&amp;H$1&amp;"'!$A$3:$T$1000"),3,FALSE),0)</f>
        <v>10.6</v>
      </c>
      <c r="I440" s="17">
        <f ca="1">_xlfn.IFNA(VLOOKUP($A440,INDIRECT("'W"&amp;I$1&amp;"'!$A$3:$T$1000"),3,FALSE),0)</f>
        <v>7.5</v>
      </c>
      <c r="J440" s="17">
        <f ca="1">_xlfn.IFNA(VLOOKUP($A440,INDIRECT("'W"&amp;J$1&amp;"'!$A$3:$T$1000"),3,FALSE),0)</f>
        <v>1.4000000000000001</v>
      </c>
      <c r="K440" s="17">
        <f ca="1">_xlfn.IFNA(VLOOKUP($A440,INDIRECT("'W"&amp;K$1&amp;"'!$A$3:$T$1000"),3,FALSE),0)</f>
        <v>2.4000000000000004</v>
      </c>
      <c r="L440" s="17">
        <f ca="1">_xlfn.IFNA(VLOOKUP($A440,INDIRECT("'W"&amp;L$1&amp;"'!$A$3:$T$1000"),3,FALSE),0)</f>
        <v>1.4</v>
      </c>
      <c r="M440" s="17">
        <f ca="1">_xlfn.IFNA(VLOOKUP($A440,INDIRECT("'W"&amp;M$1&amp;"'!$A$3:$T$1000"),3,FALSE),0)</f>
        <v>8.5</v>
      </c>
      <c r="N440" s="17">
        <f ca="1">_xlfn.IFNA(VLOOKUP($A440,INDIRECT("'W"&amp;N$1&amp;"'!$A$3:$T$1000"),3,FALSE),0)</f>
        <v>4.0999999999999996</v>
      </c>
      <c r="O440" s="17">
        <f ca="1">_xlfn.IFNA(VLOOKUP($A440,INDIRECT("'W"&amp;O$1&amp;"'!$A$3:$T$1000"),3,FALSE),0)</f>
        <v>3.8000000000000003</v>
      </c>
      <c r="P440" s="17">
        <f ca="1">_xlfn.IFNA(VLOOKUP($A440,INDIRECT("'W"&amp;P$1&amp;"'!$A$3:$T$1000"),3,FALSE),0)</f>
        <v>0</v>
      </c>
      <c r="Q440" s="17">
        <f ca="1">_xlfn.IFNA(VLOOKUP($A440,INDIRECT("'W"&amp;Q$1&amp;"'!$A$3:$T$1000"),3,FALSE),0)</f>
        <v>1.9</v>
      </c>
      <c r="R440" s="17">
        <f ca="1">_xlfn.IFNA(VLOOKUP($A440,INDIRECT("'W"&amp;R$1&amp;"'!$A$3:$T$1000"),3,FALSE),0)</f>
        <v>3.5</v>
      </c>
      <c r="S440" s="17">
        <f ca="1">_xlfn.IFNA(VLOOKUP($A440,INDIRECT("'W"&amp;S$1&amp;"'!$A$3:$T$1000"),3,FALSE),0)</f>
        <v>0.4</v>
      </c>
      <c r="T440" s="17">
        <f ca="1">_xlfn.IFNA(VLOOKUP($A440,INDIRECT("'W"&amp;T$1&amp;"'!$A$3:$T$1000"),3,FALSE),0)</f>
        <v>2.2000000000000002</v>
      </c>
      <c r="U440" s="16">
        <f t="shared" ca="1" si="40"/>
        <v>0</v>
      </c>
      <c r="V440" s="16">
        <f t="shared" ca="1" si="30"/>
        <v>53.099999999999994</v>
      </c>
      <c r="W440" s="16"/>
    </row>
    <row r="441" spans="1:23" x14ac:dyDescent="0.2">
      <c r="A441" s="16" t="s">
        <v>1657</v>
      </c>
      <c r="B441" s="16" t="str">
        <f t="shared" ca="1" si="39"/>
        <v>WR</v>
      </c>
      <c r="C441" s="17">
        <f ca="1">_xlfn.IFNA(VLOOKUP($A441,INDIRECT("'W"&amp;C$1&amp;"'!$A$3:$T$1000"),3,FALSE),0)</f>
        <v>0</v>
      </c>
      <c r="D441" s="17">
        <f ca="1">_xlfn.IFNA(VLOOKUP($A441,INDIRECT("'W"&amp;D$1&amp;"'!$A$3:$T$1000"),3,FALSE),0)</f>
        <v>2.7</v>
      </c>
      <c r="E441" s="17">
        <f ca="1">_xlfn.IFNA(VLOOKUP($A441,INDIRECT("'W"&amp;E$1&amp;"'!$A$3:$T$1000"),3,FALSE),0)</f>
        <v>2.6</v>
      </c>
      <c r="F441" s="17">
        <f ca="1">_xlfn.IFNA(VLOOKUP($A441,INDIRECT("'W"&amp;F$1&amp;"'!$A$3:$T$1000"),3,FALSE),0)</f>
        <v>0.9</v>
      </c>
      <c r="G441" s="17">
        <f ca="1">_xlfn.IFNA(VLOOKUP($A441,INDIRECT("'W"&amp;G$1&amp;"'!$A$3:$T$1000"),3,FALSE),0)</f>
        <v>12.7</v>
      </c>
      <c r="H441" s="17">
        <f ca="1">_xlfn.IFNA(VLOOKUP($A441,INDIRECT("'W"&amp;H$1&amp;"'!$A$3:$T$1000"),3,FALSE),0)</f>
        <v>1.6</v>
      </c>
      <c r="I441" s="17">
        <f ca="1">_xlfn.IFNA(VLOOKUP($A441,INDIRECT("'W"&amp;I$1&amp;"'!$A$3:$T$1000"),3,FALSE),0)</f>
        <v>2.8000000000000003</v>
      </c>
      <c r="J441" s="17">
        <f ca="1">_xlfn.IFNA(VLOOKUP($A441,INDIRECT("'W"&amp;J$1&amp;"'!$A$3:$T$1000"),3,FALSE),0)</f>
        <v>1.1000000000000001</v>
      </c>
      <c r="K441" s="17">
        <f ca="1">_xlfn.IFNA(VLOOKUP($A441,INDIRECT("'W"&amp;K$1&amp;"'!$A$3:$T$1000"),3,FALSE),0)</f>
        <v>2.9000000000000004</v>
      </c>
      <c r="L441" s="17">
        <f ca="1">_xlfn.IFNA(VLOOKUP($A441,INDIRECT("'W"&amp;L$1&amp;"'!$A$3:$T$1000"),3,FALSE),0)</f>
        <v>-0.30000000000000004</v>
      </c>
      <c r="M441" s="17">
        <f ca="1">_xlfn.IFNA(VLOOKUP($A441,INDIRECT("'W"&amp;M$1&amp;"'!$A$3:$T$1000"),3,FALSE),0)</f>
        <v>0.9</v>
      </c>
      <c r="N441" s="17">
        <f ca="1">_xlfn.IFNA(VLOOKUP($A441,INDIRECT("'W"&amp;N$1&amp;"'!$A$3:$T$1000"),3,FALSE),0)</f>
        <v>4.6000000000000005</v>
      </c>
      <c r="O441" s="17">
        <f ca="1">_xlfn.IFNA(VLOOKUP($A441,INDIRECT("'W"&amp;O$1&amp;"'!$A$3:$T$1000"),3,FALSE),0)</f>
        <v>5.9</v>
      </c>
      <c r="P441" s="17">
        <f ca="1">_xlfn.IFNA(VLOOKUP($A441,INDIRECT("'W"&amp;P$1&amp;"'!$A$3:$T$1000"),3,FALSE),0)</f>
        <v>0</v>
      </c>
      <c r="Q441" s="17">
        <f ca="1">_xlfn.IFNA(VLOOKUP($A441,INDIRECT("'W"&amp;Q$1&amp;"'!$A$3:$T$1000"),3,FALSE),0)</f>
        <v>4.5</v>
      </c>
      <c r="R441" s="17">
        <f ca="1">_xlfn.IFNA(VLOOKUP($A441,INDIRECT("'W"&amp;R$1&amp;"'!$A$3:$T$1000"),3,FALSE),0)</f>
        <v>5.6000000000000005</v>
      </c>
      <c r="S441" s="17">
        <f ca="1">_xlfn.IFNA(VLOOKUP($A441,INDIRECT("'W"&amp;S$1&amp;"'!$A$3:$T$1000"),3,FALSE),0)</f>
        <v>0</v>
      </c>
      <c r="T441" s="17">
        <f ca="1">_xlfn.IFNA(VLOOKUP($A441,INDIRECT("'W"&amp;T$1&amp;"'!$A$3:$T$1000"),3,FALSE),0)</f>
        <v>3.9</v>
      </c>
      <c r="U441" s="16">
        <f t="shared" ca="1" si="40"/>
        <v>0</v>
      </c>
      <c r="V441" s="16">
        <f t="shared" ca="1" si="30"/>
        <v>52.4</v>
      </c>
      <c r="W441" s="16"/>
    </row>
    <row r="442" spans="1:23" x14ac:dyDescent="0.2">
      <c r="A442" s="16" t="s">
        <v>1658</v>
      </c>
      <c r="B442" s="16" t="str">
        <f t="shared" ca="1" si="39"/>
        <v>WR</v>
      </c>
      <c r="C442" s="17">
        <f ca="1">_xlfn.IFNA(VLOOKUP($A442,INDIRECT("'W"&amp;C$1&amp;"'!$A$3:$T$1000"),3,FALSE),0)</f>
        <v>3</v>
      </c>
      <c r="D442" s="17">
        <f ca="1">_xlfn.IFNA(VLOOKUP($A442,INDIRECT("'W"&amp;D$1&amp;"'!$A$3:$T$1000"),3,FALSE),0)</f>
        <v>3.2</v>
      </c>
      <c r="E442" s="17">
        <f ca="1">_xlfn.IFNA(VLOOKUP($A442,INDIRECT("'W"&amp;E$1&amp;"'!$A$3:$T$1000"),3,FALSE),0)</f>
        <v>1.8</v>
      </c>
      <c r="F442" s="17">
        <f ca="1">_xlfn.IFNA(VLOOKUP($A442,INDIRECT("'W"&amp;F$1&amp;"'!$A$3:$T$1000"),3,FALSE),0)</f>
        <v>3.7</v>
      </c>
      <c r="G442" s="17">
        <f ca="1">_xlfn.IFNA(VLOOKUP($A442,INDIRECT("'W"&amp;G$1&amp;"'!$A$3:$T$1000"),3,FALSE),0)</f>
        <v>0</v>
      </c>
      <c r="H442" s="17">
        <f ca="1">_xlfn.IFNA(VLOOKUP($A442,INDIRECT("'W"&amp;H$1&amp;"'!$A$3:$T$1000"),3,FALSE),0)</f>
        <v>0</v>
      </c>
      <c r="I442" s="17">
        <f ca="1">_xlfn.IFNA(VLOOKUP($A442,INDIRECT("'W"&amp;I$1&amp;"'!$A$3:$T$1000"),3,FALSE),0)</f>
        <v>1.3</v>
      </c>
      <c r="J442" s="17">
        <f ca="1">_xlfn.IFNA(VLOOKUP($A442,INDIRECT("'W"&amp;J$1&amp;"'!$A$3:$T$1000"),3,FALSE),0)</f>
        <v>4.8000000000000007</v>
      </c>
      <c r="K442" s="17">
        <f ca="1">_xlfn.IFNA(VLOOKUP($A442,INDIRECT("'W"&amp;K$1&amp;"'!$A$3:$T$1000"),3,FALSE),0)</f>
        <v>5.8</v>
      </c>
      <c r="L442" s="17">
        <f ca="1">_xlfn.IFNA(VLOOKUP($A442,INDIRECT("'W"&amp;L$1&amp;"'!$A$3:$T$1000"),3,FALSE),0)</f>
        <v>1.6</v>
      </c>
      <c r="M442" s="17">
        <f ca="1">_xlfn.IFNA(VLOOKUP($A442,INDIRECT("'W"&amp;M$1&amp;"'!$A$3:$T$1000"),3,FALSE),0)</f>
        <v>3.6</v>
      </c>
      <c r="N442" s="17">
        <f ca="1">_xlfn.IFNA(VLOOKUP($A442,INDIRECT("'W"&amp;N$1&amp;"'!$A$3:$T$1000"),3,FALSE),0)</f>
        <v>2</v>
      </c>
      <c r="O442" s="17">
        <f ca="1">_xlfn.IFNA(VLOOKUP($A442,INDIRECT("'W"&amp;O$1&amp;"'!$A$3:$T$1000"),3,FALSE),0)</f>
        <v>7.1</v>
      </c>
      <c r="P442" s="17">
        <f ca="1">_xlfn.IFNA(VLOOKUP($A442,INDIRECT("'W"&amp;P$1&amp;"'!$A$3:$T$1000"),3,FALSE),0)</f>
        <v>0</v>
      </c>
      <c r="Q442" s="17">
        <f ca="1">_xlfn.IFNA(VLOOKUP($A442,INDIRECT("'W"&amp;Q$1&amp;"'!$A$3:$T$1000"),3,FALSE),0)</f>
        <v>0</v>
      </c>
      <c r="R442" s="17">
        <f ca="1">_xlfn.IFNA(VLOOKUP($A442,INDIRECT("'W"&amp;R$1&amp;"'!$A$3:$T$1000"),3,FALSE),0)</f>
        <v>0</v>
      </c>
      <c r="S442" s="17">
        <f ca="1">_xlfn.IFNA(VLOOKUP($A442,INDIRECT("'W"&amp;S$1&amp;"'!$A$3:$T$1000"),3,FALSE),0)</f>
        <v>13</v>
      </c>
      <c r="T442" s="17">
        <f ca="1">_xlfn.IFNA(VLOOKUP($A442,INDIRECT("'W"&amp;T$1&amp;"'!$A$3:$T$1000"),3,FALSE),0)</f>
        <v>1</v>
      </c>
      <c r="U442" s="16">
        <f t="shared" ca="1" si="40"/>
        <v>0</v>
      </c>
      <c r="V442" s="16">
        <f t="shared" ca="1" si="30"/>
        <v>51.900000000000006</v>
      </c>
      <c r="W442" s="16"/>
    </row>
    <row r="443" spans="1:23" x14ac:dyDescent="0.2">
      <c r="A443" s="16" t="s">
        <v>1659</v>
      </c>
      <c r="B443" s="16" t="str">
        <f t="shared" ca="1" si="39"/>
        <v>WR</v>
      </c>
      <c r="C443" s="17">
        <f ca="1">_xlfn.IFNA(VLOOKUP($A443,INDIRECT("'W"&amp;C$1&amp;"'!$A$3:$T$1000"),3,FALSE),0)</f>
        <v>0.6</v>
      </c>
      <c r="D443" s="17">
        <f ca="1">_xlfn.IFNA(VLOOKUP($A443,INDIRECT("'W"&amp;D$1&amp;"'!$A$3:$T$1000"),3,FALSE),0)</f>
        <v>2.4000000000000004</v>
      </c>
      <c r="E443" s="17">
        <f ca="1">_xlfn.IFNA(VLOOKUP($A443,INDIRECT("'W"&amp;E$1&amp;"'!$A$3:$T$1000"),3,FALSE),0)</f>
        <v>0</v>
      </c>
      <c r="F443" s="17">
        <f ca="1">_xlfn.IFNA(VLOOKUP($A443,INDIRECT("'W"&amp;F$1&amp;"'!$A$3:$T$1000"),3,FALSE),0)</f>
        <v>3.1</v>
      </c>
      <c r="G443" s="17">
        <f ca="1">_xlfn.IFNA(VLOOKUP($A443,INDIRECT("'W"&amp;G$1&amp;"'!$A$3:$T$1000"),3,FALSE),0)</f>
        <v>4.0999999999999996</v>
      </c>
      <c r="H443" s="17">
        <f ca="1">_xlfn.IFNA(VLOOKUP($A443,INDIRECT("'W"&amp;H$1&amp;"'!$A$3:$T$1000"),3,FALSE),0)</f>
        <v>0</v>
      </c>
      <c r="I443" s="17">
        <f ca="1">_xlfn.IFNA(VLOOKUP($A443,INDIRECT("'W"&amp;I$1&amp;"'!$A$3:$T$1000"),3,FALSE),0)</f>
        <v>8.5</v>
      </c>
      <c r="J443" s="17">
        <f ca="1">_xlfn.IFNA(VLOOKUP($A443,INDIRECT("'W"&amp;J$1&amp;"'!$A$3:$T$1000"),3,FALSE),0)</f>
        <v>8.1999999999999993</v>
      </c>
      <c r="K443" s="17">
        <f ca="1">_xlfn.IFNA(VLOOKUP($A443,INDIRECT("'W"&amp;K$1&amp;"'!$A$3:$T$1000"),3,FALSE),0)</f>
        <v>0</v>
      </c>
      <c r="L443" s="17">
        <f ca="1">_xlfn.IFNA(VLOOKUP($A443,INDIRECT("'W"&amp;L$1&amp;"'!$A$3:$T$1000"),3,FALSE),0)</f>
        <v>0</v>
      </c>
      <c r="M443" s="17">
        <f ca="1">_xlfn.IFNA(VLOOKUP($A443,INDIRECT("'W"&amp;M$1&amp;"'!$A$3:$T$1000"),3,FALSE),0)</f>
        <v>0</v>
      </c>
      <c r="N443" s="17">
        <f ca="1">_xlfn.IFNA(VLOOKUP($A443,INDIRECT("'W"&amp;N$1&amp;"'!$A$3:$T$1000"),3,FALSE),0)</f>
        <v>4.9000000000000004</v>
      </c>
      <c r="O443" s="17">
        <f ca="1">_xlfn.IFNA(VLOOKUP($A443,INDIRECT("'W"&amp;O$1&amp;"'!$A$3:$T$1000"),3,FALSE),0)</f>
        <v>4.8</v>
      </c>
      <c r="P443" s="17">
        <f ca="1">_xlfn.IFNA(VLOOKUP($A443,INDIRECT("'W"&amp;P$1&amp;"'!$A$3:$T$1000"),3,FALSE),0)</f>
        <v>7.5</v>
      </c>
      <c r="Q443" s="17">
        <f ca="1">_xlfn.IFNA(VLOOKUP($A443,INDIRECT("'W"&amp;Q$1&amp;"'!$A$3:$T$1000"),3,FALSE),0)</f>
        <v>0.5</v>
      </c>
      <c r="R443" s="17">
        <f ca="1">_xlfn.IFNA(VLOOKUP($A443,INDIRECT("'W"&amp;R$1&amp;"'!$A$3:$T$1000"),3,FALSE),0)</f>
        <v>3.7</v>
      </c>
      <c r="S443" s="17">
        <f ca="1">_xlfn.IFNA(VLOOKUP($A443,INDIRECT("'W"&amp;S$1&amp;"'!$A$3:$T$1000"),3,FALSE),0)</f>
        <v>0</v>
      </c>
      <c r="T443" s="17">
        <f ca="1">_xlfn.IFNA(VLOOKUP($A443,INDIRECT("'W"&amp;T$1&amp;"'!$A$3:$T$1000"),3,FALSE),0)</f>
        <v>3.3</v>
      </c>
      <c r="U443" s="16">
        <f t="shared" ca="1" si="40"/>
        <v>0</v>
      </c>
      <c r="V443" s="16">
        <f t="shared" ca="1" si="30"/>
        <v>51.599999999999994</v>
      </c>
      <c r="W443" s="16"/>
    </row>
    <row r="444" spans="1:23" x14ac:dyDescent="0.2">
      <c r="A444" s="16" t="s">
        <v>1660</v>
      </c>
      <c r="B444" s="16" t="str">
        <f t="shared" ca="1" si="39"/>
        <v>WR</v>
      </c>
      <c r="C444" s="17">
        <f ca="1">_xlfn.IFNA(VLOOKUP($A444,INDIRECT("'W"&amp;C$1&amp;"'!$A$3:$T$1000"),3,FALSE),0)</f>
        <v>0</v>
      </c>
      <c r="D444" s="17">
        <f ca="1">_xlfn.IFNA(VLOOKUP($A444,INDIRECT("'W"&amp;D$1&amp;"'!$A$3:$T$1000"),3,FALSE),0)</f>
        <v>7</v>
      </c>
      <c r="E444" s="17">
        <f ca="1">_xlfn.IFNA(VLOOKUP($A444,INDIRECT("'W"&amp;E$1&amp;"'!$A$3:$T$1000"),3,FALSE),0)</f>
        <v>6.7</v>
      </c>
      <c r="F444" s="17">
        <f ca="1">_xlfn.IFNA(VLOOKUP($A444,INDIRECT("'W"&amp;F$1&amp;"'!$A$3:$T$1000"),3,FALSE),0)</f>
        <v>0</v>
      </c>
      <c r="G444" s="17">
        <f ca="1">_xlfn.IFNA(VLOOKUP($A444,INDIRECT("'W"&amp;G$1&amp;"'!$A$3:$T$1000"),3,FALSE),0)</f>
        <v>5.8000000000000007</v>
      </c>
      <c r="H444" s="17">
        <f ca="1">_xlfn.IFNA(VLOOKUP($A444,INDIRECT("'W"&amp;H$1&amp;"'!$A$3:$T$1000"),3,FALSE),0)</f>
        <v>1.3</v>
      </c>
      <c r="I444" s="17">
        <f ca="1">_xlfn.IFNA(VLOOKUP($A444,INDIRECT("'W"&amp;I$1&amp;"'!$A$3:$T$1000"),3,FALSE),0)</f>
        <v>2.2000000000000002</v>
      </c>
      <c r="J444" s="17">
        <f ca="1">_xlfn.IFNA(VLOOKUP($A444,INDIRECT("'W"&amp;J$1&amp;"'!$A$3:$T$1000"),3,FALSE),0)</f>
        <v>2.2000000000000002</v>
      </c>
      <c r="K444" s="17">
        <f ca="1">_xlfn.IFNA(VLOOKUP($A444,INDIRECT("'W"&amp;K$1&amp;"'!$A$3:$T$1000"),3,FALSE),0)</f>
        <v>2.1</v>
      </c>
      <c r="L444" s="17">
        <f ca="1">_xlfn.IFNA(VLOOKUP($A444,INDIRECT("'W"&amp;L$1&amp;"'!$A$3:$T$1000"),3,FALSE),0)</f>
        <v>3.3000000000000003</v>
      </c>
      <c r="M444" s="17">
        <f ca="1">_xlfn.IFNA(VLOOKUP($A444,INDIRECT("'W"&amp;M$1&amp;"'!$A$3:$T$1000"),3,FALSE),0)</f>
        <v>13.2</v>
      </c>
      <c r="N444" s="17">
        <f ca="1">_xlfn.IFNA(VLOOKUP($A444,INDIRECT("'W"&amp;N$1&amp;"'!$A$3:$T$1000"),3,FALSE),0)</f>
        <v>1.4</v>
      </c>
      <c r="O444" s="17">
        <f ca="1">_xlfn.IFNA(VLOOKUP($A444,INDIRECT("'W"&amp;O$1&amp;"'!$A$3:$T$1000"),3,FALSE),0)</f>
        <v>0</v>
      </c>
      <c r="P444" s="17">
        <f ca="1">_xlfn.IFNA(VLOOKUP($A444,INDIRECT("'W"&amp;P$1&amp;"'!$A$3:$T$1000"),3,FALSE),0)</f>
        <v>0</v>
      </c>
      <c r="Q444" s="17">
        <f ca="1">_xlfn.IFNA(VLOOKUP($A444,INDIRECT("'W"&amp;Q$1&amp;"'!$A$3:$T$1000"),3,FALSE),0)</f>
        <v>0</v>
      </c>
      <c r="R444" s="17">
        <f ca="1">_xlfn.IFNA(VLOOKUP($A444,INDIRECT("'W"&amp;R$1&amp;"'!$A$3:$T$1000"),3,FALSE),0)</f>
        <v>0</v>
      </c>
      <c r="S444" s="17">
        <f ca="1">_xlfn.IFNA(VLOOKUP($A444,INDIRECT("'W"&amp;S$1&amp;"'!$A$3:$T$1000"),3,FALSE),0)</f>
        <v>0</v>
      </c>
      <c r="T444" s="17">
        <f ca="1">_xlfn.IFNA(VLOOKUP($A444,INDIRECT("'W"&amp;T$1&amp;"'!$A$3:$T$1000"),3,FALSE),0)</f>
        <v>3.6</v>
      </c>
      <c r="U444" s="16">
        <f t="shared" ca="1" si="40"/>
        <v>0</v>
      </c>
      <c r="V444" s="16">
        <f t="shared" ca="1" si="30"/>
        <v>48.8</v>
      </c>
      <c r="W444" s="16"/>
    </row>
    <row r="445" spans="1:23" x14ac:dyDescent="0.2">
      <c r="A445" s="16" t="s">
        <v>1661</v>
      </c>
      <c r="B445" s="16" t="str">
        <f t="shared" ca="1" si="39"/>
        <v>WR</v>
      </c>
      <c r="C445" s="17">
        <f ca="1">_xlfn.IFNA(VLOOKUP($A445,INDIRECT("'W"&amp;C$1&amp;"'!$A$3:$T$1000"),3,FALSE),0)</f>
        <v>2.5</v>
      </c>
      <c r="D445" s="17">
        <f ca="1">_xlfn.IFNA(VLOOKUP($A445,INDIRECT("'W"&amp;D$1&amp;"'!$A$3:$T$1000"),3,FALSE),0)</f>
        <v>0.8</v>
      </c>
      <c r="E445" s="17">
        <f ca="1">_xlfn.IFNA(VLOOKUP($A445,INDIRECT("'W"&amp;E$1&amp;"'!$A$3:$T$1000"),3,FALSE),0)</f>
        <v>3.7</v>
      </c>
      <c r="F445" s="17">
        <f ca="1">_xlfn.IFNA(VLOOKUP($A445,INDIRECT("'W"&amp;F$1&amp;"'!$A$3:$T$1000"),3,FALSE),0)</f>
        <v>2.5</v>
      </c>
      <c r="G445" s="17">
        <f ca="1">_xlfn.IFNA(VLOOKUP($A445,INDIRECT("'W"&amp;G$1&amp;"'!$A$3:$T$1000"),3,FALSE),0)</f>
        <v>0.4</v>
      </c>
      <c r="H445" s="17">
        <f ca="1">_xlfn.IFNA(VLOOKUP($A445,INDIRECT("'W"&amp;H$1&amp;"'!$A$3:$T$1000"),3,FALSE),0)</f>
        <v>5.9</v>
      </c>
      <c r="I445" s="17">
        <f ca="1">_xlfn.IFNA(VLOOKUP($A445,INDIRECT("'W"&amp;I$1&amp;"'!$A$3:$T$1000"),3,FALSE),0)</f>
        <v>0</v>
      </c>
      <c r="J445" s="17">
        <f ca="1">_xlfn.IFNA(VLOOKUP($A445,INDIRECT("'W"&amp;J$1&amp;"'!$A$3:$T$1000"),3,FALSE),0)</f>
        <v>0</v>
      </c>
      <c r="K445" s="17">
        <f ca="1">_xlfn.IFNA(VLOOKUP($A445,INDIRECT("'W"&amp;K$1&amp;"'!$A$3:$T$1000"),3,FALSE),0)</f>
        <v>0</v>
      </c>
      <c r="L445" s="17">
        <f ca="1">_xlfn.IFNA(VLOOKUP($A445,INDIRECT("'W"&amp;L$1&amp;"'!$A$3:$T$1000"),3,FALSE),0)</f>
        <v>5.5</v>
      </c>
      <c r="M445" s="17">
        <f ca="1">_xlfn.IFNA(VLOOKUP($A445,INDIRECT("'W"&amp;M$1&amp;"'!$A$3:$T$1000"),3,FALSE),0)</f>
        <v>14.3</v>
      </c>
      <c r="N445" s="17">
        <f ca="1">_xlfn.IFNA(VLOOKUP($A445,INDIRECT("'W"&amp;N$1&amp;"'!$A$3:$T$1000"),3,FALSE),0)</f>
        <v>0</v>
      </c>
      <c r="O445" s="17">
        <f ca="1">_xlfn.IFNA(VLOOKUP($A445,INDIRECT("'W"&amp;O$1&amp;"'!$A$3:$T$1000"),3,FALSE),0)</f>
        <v>0.70000000000000007</v>
      </c>
      <c r="P445" s="17">
        <f ca="1">_xlfn.IFNA(VLOOKUP($A445,INDIRECT("'W"&amp;P$1&amp;"'!$A$3:$T$1000"),3,FALSE),0)</f>
        <v>2.6</v>
      </c>
      <c r="Q445" s="17">
        <f ca="1">_xlfn.IFNA(VLOOKUP($A445,INDIRECT("'W"&amp;Q$1&amp;"'!$A$3:$T$1000"),3,FALSE),0)</f>
        <v>0.6</v>
      </c>
      <c r="R445" s="17">
        <f ca="1">_xlfn.IFNA(VLOOKUP($A445,INDIRECT("'W"&amp;R$1&amp;"'!$A$3:$T$1000"),3,FALSE),0)</f>
        <v>0</v>
      </c>
      <c r="S445" s="17">
        <f ca="1">_xlfn.IFNA(VLOOKUP($A445,INDIRECT("'W"&amp;S$1&amp;"'!$A$3:$T$1000"),3,FALSE),0)</f>
        <v>0</v>
      </c>
      <c r="T445" s="17">
        <f ca="1">_xlfn.IFNA(VLOOKUP($A445,INDIRECT("'W"&amp;T$1&amp;"'!$A$3:$T$1000"),3,FALSE),0)</f>
        <v>8.6999999999999993</v>
      </c>
      <c r="U445" s="16">
        <f t="shared" ca="1" si="40"/>
        <v>0</v>
      </c>
      <c r="V445" s="16">
        <f t="shared" ca="1" si="30"/>
        <v>48.2</v>
      </c>
      <c r="W445" s="16"/>
    </row>
    <row r="446" spans="1:23" x14ac:dyDescent="0.2">
      <c r="A446" s="16" t="s">
        <v>1662</v>
      </c>
      <c r="B446" s="16" t="str">
        <f t="shared" ca="1" si="39"/>
        <v>WR</v>
      </c>
      <c r="C446" s="17">
        <f ca="1">_xlfn.IFNA(VLOOKUP($A446,INDIRECT("'W"&amp;C$1&amp;"'!$A$3:$T$1000"),3,FALSE),0)</f>
        <v>10.4</v>
      </c>
      <c r="D446" s="17">
        <f ca="1">_xlfn.IFNA(VLOOKUP($A446,INDIRECT("'W"&amp;D$1&amp;"'!$A$3:$T$1000"),3,FALSE),0)</f>
        <v>3</v>
      </c>
      <c r="E446" s="17">
        <f ca="1">_xlfn.IFNA(VLOOKUP($A446,INDIRECT("'W"&amp;E$1&amp;"'!$A$3:$T$1000"),3,FALSE),0)</f>
        <v>3.5</v>
      </c>
      <c r="F446" s="17">
        <f ca="1">_xlfn.IFNA(VLOOKUP($A446,INDIRECT("'W"&amp;F$1&amp;"'!$A$3:$T$1000"),3,FALSE),0)</f>
        <v>0</v>
      </c>
      <c r="G446" s="17">
        <f ca="1">_xlfn.IFNA(VLOOKUP($A446,INDIRECT("'W"&amp;G$1&amp;"'!$A$3:$T$1000"),3,FALSE),0)</f>
        <v>0</v>
      </c>
      <c r="H446" s="17">
        <f ca="1">_xlfn.IFNA(VLOOKUP($A446,INDIRECT("'W"&amp;H$1&amp;"'!$A$3:$T$1000"),3,FALSE),0)</f>
        <v>0</v>
      </c>
      <c r="I446" s="17">
        <f ca="1">_xlfn.IFNA(VLOOKUP($A446,INDIRECT("'W"&amp;I$1&amp;"'!$A$3:$T$1000"),3,FALSE),0)</f>
        <v>7.7</v>
      </c>
      <c r="J446" s="17">
        <f ca="1">_xlfn.IFNA(VLOOKUP($A446,INDIRECT("'W"&amp;J$1&amp;"'!$A$3:$T$1000"),3,FALSE),0)</f>
        <v>1.1000000000000001</v>
      </c>
      <c r="K446" s="17">
        <f ca="1">_xlfn.IFNA(VLOOKUP($A446,INDIRECT("'W"&amp;K$1&amp;"'!$A$3:$T$1000"),3,FALSE),0)</f>
        <v>5.3000000000000007</v>
      </c>
      <c r="L446" s="17">
        <f ca="1">_xlfn.IFNA(VLOOKUP($A446,INDIRECT("'W"&amp;L$1&amp;"'!$A$3:$T$1000"),3,FALSE),0)</f>
        <v>4</v>
      </c>
      <c r="M446" s="17">
        <f ca="1">_xlfn.IFNA(VLOOKUP($A446,INDIRECT("'W"&amp;M$1&amp;"'!$A$3:$T$1000"),3,FALSE),0)</f>
        <v>0</v>
      </c>
      <c r="N446" s="17">
        <f ca="1">_xlfn.IFNA(VLOOKUP($A446,INDIRECT("'W"&amp;N$1&amp;"'!$A$3:$T$1000"),3,FALSE),0)</f>
        <v>1.6</v>
      </c>
      <c r="O446" s="17">
        <f ca="1">_xlfn.IFNA(VLOOKUP($A446,INDIRECT("'W"&amp;O$1&amp;"'!$A$3:$T$1000"),3,FALSE),0)</f>
        <v>0</v>
      </c>
      <c r="P446" s="17">
        <f ca="1">_xlfn.IFNA(VLOOKUP($A446,INDIRECT("'W"&amp;P$1&amp;"'!$A$3:$T$1000"),3,FALSE),0)</f>
        <v>0</v>
      </c>
      <c r="Q446" s="17">
        <f ca="1">_xlfn.IFNA(VLOOKUP($A446,INDIRECT("'W"&amp;Q$1&amp;"'!$A$3:$T$1000"),3,FALSE),0)</f>
        <v>0</v>
      </c>
      <c r="R446" s="17">
        <f ca="1">_xlfn.IFNA(VLOOKUP($A446,INDIRECT("'W"&amp;R$1&amp;"'!$A$3:$T$1000"),3,FALSE),0)</f>
        <v>0</v>
      </c>
      <c r="S446" s="17">
        <f ca="1">_xlfn.IFNA(VLOOKUP($A446,INDIRECT("'W"&amp;S$1&amp;"'!$A$3:$T$1000"),3,FALSE),0)</f>
        <v>0</v>
      </c>
      <c r="T446" s="17">
        <f ca="1">_xlfn.IFNA(VLOOKUP($A446,INDIRECT("'W"&amp;T$1&amp;"'!$A$3:$T$1000"),3,FALSE),0)</f>
        <v>11.5</v>
      </c>
      <c r="U446" s="16">
        <f t="shared" ca="1" si="40"/>
        <v>0</v>
      </c>
      <c r="V446" s="16">
        <f t="shared" ca="1" si="30"/>
        <v>48.1</v>
      </c>
      <c r="W446" s="16"/>
    </row>
    <row r="447" spans="1:23" x14ac:dyDescent="0.2">
      <c r="A447" s="16" t="s">
        <v>1663</v>
      </c>
      <c r="B447" s="16" t="str">
        <f t="shared" ca="1" si="39"/>
        <v>WR</v>
      </c>
      <c r="C447" s="17">
        <f ca="1">_xlfn.IFNA(VLOOKUP($A447,INDIRECT("'W"&amp;C$1&amp;"'!$A$3:$T$1000"),3,FALSE),0)</f>
        <v>0</v>
      </c>
      <c r="D447" s="17">
        <f ca="1">_xlfn.IFNA(VLOOKUP($A447,INDIRECT("'W"&amp;D$1&amp;"'!$A$3:$T$1000"),3,FALSE),0)</f>
        <v>2.4000000000000004</v>
      </c>
      <c r="E447" s="17">
        <f ca="1">_xlfn.IFNA(VLOOKUP($A447,INDIRECT("'W"&amp;E$1&amp;"'!$A$3:$T$1000"),3,FALSE),0)</f>
        <v>4.9000000000000004</v>
      </c>
      <c r="F447" s="17">
        <f ca="1">_xlfn.IFNA(VLOOKUP($A447,INDIRECT("'W"&amp;F$1&amp;"'!$A$3:$T$1000"),3,FALSE),0)</f>
        <v>8.6999999999999993</v>
      </c>
      <c r="G447" s="17">
        <f ca="1">_xlfn.IFNA(VLOOKUP($A447,INDIRECT("'W"&amp;G$1&amp;"'!$A$3:$T$1000"),3,FALSE),0)</f>
        <v>3.5</v>
      </c>
      <c r="H447" s="17">
        <f ca="1">_xlfn.IFNA(VLOOKUP($A447,INDIRECT("'W"&amp;H$1&amp;"'!$A$3:$T$1000"),3,FALSE),0)</f>
        <v>0</v>
      </c>
      <c r="I447" s="17">
        <f ca="1">_xlfn.IFNA(VLOOKUP($A447,INDIRECT("'W"&amp;I$1&amp;"'!$A$3:$T$1000"),3,FALSE),0)</f>
        <v>2</v>
      </c>
      <c r="J447" s="17">
        <f ca="1">_xlfn.IFNA(VLOOKUP($A447,INDIRECT("'W"&amp;J$1&amp;"'!$A$3:$T$1000"),3,FALSE),0)</f>
        <v>0</v>
      </c>
      <c r="K447" s="17">
        <f ca="1">_xlfn.IFNA(VLOOKUP($A447,INDIRECT("'W"&amp;K$1&amp;"'!$A$3:$T$1000"),3,FALSE),0)</f>
        <v>1.1000000000000001</v>
      </c>
      <c r="L447" s="17">
        <f ca="1">_xlfn.IFNA(VLOOKUP($A447,INDIRECT("'W"&amp;L$1&amp;"'!$A$3:$T$1000"),3,FALSE),0)</f>
        <v>9.6999999999999993</v>
      </c>
      <c r="M447" s="17">
        <f ca="1">_xlfn.IFNA(VLOOKUP($A447,INDIRECT("'W"&amp;M$1&amp;"'!$A$3:$T$1000"),3,FALSE),0)</f>
        <v>0</v>
      </c>
      <c r="N447" s="17">
        <f ca="1">_xlfn.IFNA(VLOOKUP($A447,INDIRECT("'W"&amp;N$1&amp;"'!$A$3:$T$1000"),3,FALSE),0)</f>
        <v>0</v>
      </c>
      <c r="O447" s="17">
        <f ca="1">_xlfn.IFNA(VLOOKUP($A447,INDIRECT("'W"&amp;O$1&amp;"'!$A$3:$T$1000"),3,FALSE),0)</f>
        <v>0</v>
      </c>
      <c r="P447" s="17">
        <f ca="1">_xlfn.IFNA(VLOOKUP($A447,INDIRECT("'W"&amp;P$1&amp;"'!$A$3:$T$1000"),3,FALSE),0)</f>
        <v>5.0999999999999996</v>
      </c>
      <c r="Q447" s="17">
        <f ca="1">_xlfn.IFNA(VLOOKUP($A447,INDIRECT("'W"&amp;Q$1&amp;"'!$A$3:$T$1000"),3,FALSE),0)</f>
        <v>2</v>
      </c>
      <c r="R447" s="17">
        <f ca="1">_xlfn.IFNA(VLOOKUP($A447,INDIRECT("'W"&amp;R$1&amp;"'!$A$3:$T$1000"),3,FALSE),0)</f>
        <v>3.9000000000000004</v>
      </c>
      <c r="S447" s="17">
        <f ca="1">_xlfn.IFNA(VLOOKUP($A447,INDIRECT("'W"&amp;S$1&amp;"'!$A$3:$T$1000"),3,FALSE),0)</f>
        <v>0</v>
      </c>
      <c r="T447" s="17">
        <f ca="1">_xlfn.IFNA(VLOOKUP($A447,INDIRECT("'W"&amp;T$1&amp;"'!$A$3:$T$1000"),3,FALSE),0)</f>
        <v>3</v>
      </c>
      <c r="U447" s="16">
        <f t="shared" ca="1" si="40"/>
        <v>0</v>
      </c>
      <c r="V447" s="16">
        <f t="shared" ca="1" si="30"/>
        <v>46.3</v>
      </c>
      <c r="W447" s="16"/>
    </row>
    <row r="448" spans="1:23" x14ac:dyDescent="0.2">
      <c r="A448" s="16" t="s">
        <v>1664</v>
      </c>
      <c r="B448" s="16" t="str">
        <f t="shared" ca="1" si="39"/>
        <v>WR</v>
      </c>
      <c r="C448" s="17">
        <f ca="1">_xlfn.IFNA(VLOOKUP($A448,INDIRECT("'W"&amp;C$1&amp;"'!$A$3:$T$1000"),3,FALSE),0)</f>
        <v>0.7</v>
      </c>
      <c r="D448" s="17">
        <f ca="1">_xlfn.IFNA(VLOOKUP($A448,INDIRECT("'W"&amp;D$1&amp;"'!$A$3:$T$1000"),3,FALSE),0)</f>
        <v>3.5</v>
      </c>
      <c r="E448" s="17">
        <f ca="1">_xlfn.IFNA(VLOOKUP($A448,INDIRECT("'W"&amp;E$1&amp;"'!$A$3:$T$1000"),3,FALSE),0)</f>
        <v>0</v>
      </c>
      <c r="F448" s="17">
        <f ca="1">_xlfn.IFNA(VLOOKUP($A448,INDIRECT("'W"&amp;F$1&amp;"'!$A$3:$T$1000"),3,FALSE),0)</f>
        <v>1</v>
      </c>
      <c r="G448" s="17">
        <f ca="1">_xlfn.IFNA(VLOOKUP($A448,INDIRECT("'W"&amp;G$1&amp;"'!$A$3:$T$1000"),3,FALSE),0)</f>
        <v>7.16</v>
      </c>
      <c r="H448" s="17">
        <f ca="1">_xlfn.IFNA(VLOOKUP($A448,INDIRECT("'W"&amp;H$1&amp;"'!$A$3:$T$1000"),3,FALSE),0)</f>
        <v>1.9</v>
      </c>
      <c r="I448" s="17">
        <f ca="1">_xlfn.IFNA(VLOOKUP($A448,INDIRECT("'W"&amp;I$1&amp;"'!$A$3:$T$1000"),3,FALSE),0)</f>
        <v>4</v>
      </c>
      <c r="J448" s="17">
        <f ca="1">_xlfn.IFNA(VLOOKUP($A448,INDIRECT("'W"&amp;J$1&amp;"'!$A$3:$T$1000"),3,FALSE),0)</f>
        <v>1.4</v>
      </c>
      <c r="K448" s="17">
        <f ca="1">_xlfn.IFNA(VLOOKUP($A448,INDIRECT("'W"&amp;K$1&amp;"'!$A$3:$T$1000"),3,FALSE),0)</f>
        <v>2.7</v>
      </c>
      <c r="L448" s="17">
        <f ca="1">_xlfn.IFNA(VLOOKUP($A448,INDIRECT("'W"&amp;L$1&amp;"'!$A$3:$T$1000"),3,FALSE),0)</f>
        <v>10.100000000000001</v>
      </c>
      <c r="M448" s="17">
        <f ca="1">_xlfn.IFNA(VLOOKUP($A448,INDIRECT("'W"&amp;M$1&amp;"'!$A$3:$T$1000"),3,FALSE),0)</f>
        <v>4</v>
      </c>
      <c r="N448" s="17">
        <f ca="1">_xlfn.IFNA(VLOOKUP($A448,INDIRECT("'W"&amp;N$1&amp;"'!$A$3:$T$1000"),3,FALSE),0)</f>
        <v>1.5</v>
      </c>
      <c r="O448" s="17">
        <f ca="1">_xlfn.IFNA(VLOOKUP($A448,INDIRECT("'W"&amp;O$1&amp;"'!$A$3:$T$1000"),3,FALSE),0)</f>
        <v>0</v>
      </c>
      <c r="P448" s="17">
        <f ca="1">_xlfn.IFNA(VLOOKUP($A448,INDIRECT("'W"&amp;P$1&amp;"'!$A$3:$T$1000"),3,FALSE),0)</f>
        <v>0</v>
      </c>
      <c r="Q448" s="17">
        <f ca="1">_xlfn.IFNA(VLOOKUP($A448,INDIRECT("'W"&amp;Q$1&amp;"'!$A$3:$T$1000"),3,FALSE),0)</f>
        <v>-3</v>
      </c>
      <c r="R448" s="17">
        <f ca="1">_xlfn.IFNA(VLOOKUP($A448,INDIRECT("'W"&amp;R$1&amp;"'!$A$3:$T$1000"),3,FALSE),0)</f>
        <v>4.0999999999999996</v>
      </c>
      <c r="S448" s="17">
        <f ca="1">_xlfn.IFNA(VLOOKUP($A448,INDIRECT("'W"&amp;S$1&amp;"'!$A$3:$T$1000"),3,FALSE),0)</f>
        <v>3.2</v>
      </c>
      <c r="T448" s="17">
        <f ca="1">_xlfn.IFNA(VLOOKUP($A448,INDIRECT("'W"&amp;T$1&amp;"'!$A$3:$T$1000"),3,FALSE),0)</f>
        <v>0</v>
      </c>
      <c r="U448" s="16">
        <f t="shared" ca="1" si="40"/>
        <v>0</v>
      </c>
      <c r="V448" s="16">
        <f t="shared" ca="1" si="30"/>
        <v>42.26</v>
      </c>
      <c r="W448" s="16"/>
    </row>
    <row r="449" spans="1:23" x14ac:dyDescent="0.2">
      <c r="A449" s="16" t="s">
        <v>1665</v>
      </c>
      <c r="B449" s="16" t="str">
        <f t="shared" ca="1" si="39"/>
        <v>WR</v>
      </c>
      <c r="C449" s="17">
        <f ca="1">_xlfn.IFNA(VLOOKUP($A449,INDIRECT("'W"&amp;C$1&amp;"'!$A$3:$T$1000"),3,FALSE),0)</f>
        <v>1.1000000000000001</v>
      </c>
      <c r="D449" s="17">
        <f ca="1">_xlfn.IFNA(VLOOKUP($A449,INDIRECT("'W"&amp;D$1&amp;"'!$A$3:$T$1000"),3,FALSE),0)</f>
        <v>1.8</v>
      </c>
      <c r="E449" s="17">
        <f ca="1">_xlfn.IFNA(VLOOKUP($A449,INDIRECT("'W"&amp;E$1&amp;"'!$A$3:$T$1000"),3,FALSE),0)</f>
        <v>6.1000000000000005</v>
      </c>
      <c r="F449" s="17">
        <f ca="1">_xlfn.IFNA(VLOOKUP($A449,INDIRECT("'W"&amp;F$1&amp;"'!$A$3:$T$1000"),3,FALSE),0)</f>
        <v>2</v>
      </c>
      <c r="G449" s="17">
        <f ca="1">_xlfn.IFNA(VLOOKUP($A449,INDIRECT("'W"&amp;G$1&amp;"'!$A$3:$T$1000"),3,FALSE),0)</f>
        <v>0.9</v>
      </c>
      <c r="H449" s="17">
        <f ca="1">_xlfn.IFNA(VLOOKUP($A449,INDIRECT("'W"&amp;H$1&amp;"'!$A$3:$T$1000"),3,FALSE),0)</f>
        <v>3</v>
      </c>
      <c r="I449" s="17">
        <f ca="1">_xlfn.IFNA(VLOOKUP($A449,INDIRECT("'W"&amp;I$1&amp;"'!$A$3:$T$1000"),3,FALSE),0)</f>
        <v>2.5</v>
      </c>
      <c r="J449" s="17">
        <f ca="1">_xlfn.IFNA(VLOOKUP($A449,INDIRECT("'W"&amp;J$1&amp;"'!$A$3:$T$1000"),3,FALSE),0)</f>
        <v>11.1</v>
      </c>
      <c r="K449" s="17">
        <f ca="1">_xlfn.IFNA(VLOOKUP($A449,INDIRECT("'W"&amp;K$1&amp;"'!$A$3:$T$1000"),3,FALSE),0)</f>
        <v>3.4000000000000004</v>
      </c>
      <c r="L449" s="17">
        <f ca="1">_xlfn.IFNA(VLOOKUP($A449,INDIRECT("'W"&amp;L$1&amp;"'!$A$3:$T$1000"),3,FALSE),0)</f>
        <v>7.1</v>
      </c>
      <c r="M449" s="17">
        <f ca="1">_xlfn.IFNA(VLOOKUP($A449,INDIRECT("'W"&amp;M$1&amp;"'!$A$3:$T$1000"),3,FALSE),0)</f>
        <v>0</v>
      </c>
      <c r="N449" s="17">
        <f ca="1">_xlfn.IFNA(VLOOKUP($A449,INDIRECT("'W"&amp;N$1&amp;"'!$A$3:$T$1000"),3,FALSE),0)</f>
        <v>0</v>
      </c>
      <c r="O449" s="17">
        <f ca="1">_xlfn.IFNA(VLOOKUP($A449,INDIRECT("'W"&amp;O$1&amp;"'!$A$3:$T$1000"),3,FALSE),0)</f>
        <v>0</v>
      </c>
      <c r="P449" s="17">
        <f ca="1">_xlfn.IFNA(VLOOKUP($A449,INDIRECT("'W"&amp;P$1&amp;"'!$A$3:$T$1000"),3,FALSE),0)</f>
        <v>0</v>
      </c>
      <c r="Q449" s="17">
        <f ca="1">_xlfn.IFNA(VLOOKUP($A449,INDIRECT("'W"&amp;Q$1&amp;"'!$A$3:$T$1000"),3,FALSE),0)</f>
        <v>3.1</v>
      </c>
      <c r="R449" s="17">
        <f ca="1">_xlfn.IFNA(VLOOKUP($A449,INDIRECT("'W"&amp;R$1&amp;"'!$A$3:$T$1000"),3,FALSE),0)</f>
        <v>0</v>
      </c>
      <c r="S449" s="17">
        <f ca="1">_xlfn.IFNA(VLOOKUP($A449,INDIRECT("'W"&amp;S$1&amp;"'!$A$3:$T$1000"),3,FALSE),0)</f>
        <v>0</v>
      </c>
      <c r="T449" s="17">
        <f ca="1">_xlfn.IFNA(VLOOKUP($A449,INDIRECT("'W"&amp;T$1&amp;"'!$A$3:$T$1000"),3,FALSE),0)</f>
        <v>0</v>
      </c>
      <c r="U449" s="16">
        <f t="shared" ca="1" si="40"/>
        <v>0</v>
      </c>
      <c r="V449" s="16">
        <f t="shared" ca="1" si="30"/>
        <v>42.1</v>
      </c>
      <c r="W449" s="16"/>
    </row>
    <row r="450" spans="1:23" x14ac:dyDescent="0.2">
      <c r="A450" s="16" t="s">
        <v>1666</v>
      </c>
      <c r="B450" s="16" t="str">
        <f t="shared" ref="B450:B513" ca="1" si="41">VLOOKUP(A450,PlayerPosDB,3,FALSE)</f>
        <v>WR</v>
      </c>
      <c r="C450" s="17">
        <f ca="1">_xlfn.IFNA(VLOOKUP($A450,INDIRECT("'W"&amp;C$1&amp;"'!$A$3:$T$1000"),3,FALSE),0)</f>
        <v>1.2000000000000002</v>
      </c>
      <c r="D450" s="17">
        <f ca="1">_xlfn.IFNA(VLOOKUP($A450,INDIRECT("'W"&amp;D$1&amp;"'!$A$3:$T$1000"),3,FALSE),0)</f>
        <v>4.2</v>
      </c>
      <c r="E450" s="17">
        <f ca="1">_xlfn.IFNA(VLOOKUP($A450,INDIRECT("'W"&amp;E$1&amp;"'!$A$3:$T$1000"),3,FALSE),0)</f>
        <v>0</v>
      </c>
      <c r="F450" s="17">
        <f ca="1">_xlfn.IFNA(VLOOKUP($A450,INDIRECT("'W"&amp;F$1&amp;"'!$A$3:$T$1000"),3,FALSE),0)</f>
        <v>1.4</v>
      </c>
      <c r="G450" s="17">
        <f ca="1">_xlfn.IFNA(VLOOKUP($A450,INDIRECT("'W"&amp;G$1&amp;"'!$A$3:$T$1000"),3,FALSE),0)</f>
        <v>0</v>
      </c>
      <c r="H450" s="17">
        <f ca="1">_xlfn.IFNA(VLOOKUP($A450,INDIRECT("'W"&amp;H$1&amp;"'!$A$3:$T$1000"),3,FALSE),0)</f>
        <v>9.3000000000000007</v>
      </c>
      <c r="I450" s="17">
        <f ca="1">_xlfn.IFNA(VLOOKUP($A450,INDIRECT("'W"&amp;I$1&amp;"'!$A$3:$T$1000"),3,FALSE),0)</f>
        <v>11.4</v>
      </c>
      <c r="J450" s="17">
        <f ca="1">_xlfn.IFNA(VLOOKUP($A450,INDIRECT("'W"&amp;J$1&amp;"'!$A$3:$T$1000"),3,FALSE),0)</f>
        <v>8.4</v>
      </c>
      <c r="K450" s="17">
        <f ca="1">_xlfn.IFNA(VLOOKUP($A450,INDIRECT("'W"&amp;K$1&amp;"'!$A$3:$T$1000"),3,FALSE),0)</f>
        <v>0.5</v>
      </c>
      <c r="L450" s="17">
        <f ca="1">_xlfn.IFNA(VLOOKUP($A450,INDIRECT("'W"&amp;L$1&amp;"'!$A$3:$T$1000"),3,FALSE),0)</f>
        <v>0</v>
      </c>
      <c r="M450" s="17">
        <f ca="1">_xlfn.IFNA(VLOOKUP($A450,INDIRECT("'W"&amp;M$1&amp;"'!$A$3:$T$1000"),3,FALSE),0)</f>
        <v>4</v>
      </c>
      <c r="N450" s="17">
        <f ca="1">_xlfn.IFNA(VLOOKUP($A450,INDIRECT("'W"&amp;N$1&amp;"'!$A$3:$T$1000"),3,FALSE),0)</f>
        <v>0</v>
      </c>
      <c r="O450" s="17">
        <f ca="1">_xlfn.IFNA(VLOOKUP($A450,INDIRECT("'W"&amp;O$1&amp;"'!$A$3:$T$1000"),3,FALSE),0)</f>
        <v>0</v>
      </c>
      <c r="P450" s="17">
        <f ca="1">_xlfn.IFNA(VLOOKUP($A450,INDIRECT("'W"&amp;P$1&amp;"'!$A$3:$T$1000"),3,FALSE),0)</f>
        <v>0</v>
      </c>
      <c r="Q450" s="17">
        <f ca="1">_xlfn.IFNA(VLOOKUP($A450,INDIRECT("'W"&amp;Q$1&amp;"'!$A$3:$T$1000"),3,FALSE),0)</f>
        <v>0</v>
      </c>
      <c r="R450" s="17">
        <f ca="1">_xlfn.IFNA(VLOOKUP($A450,INDIRECT("'W"&amp;R$1&amp;"'!$A$3:$T$1000"),3,FALSE),0)</f>
        <v>0</v>
      </c>
      <c r="S450" s="17">
        <f ca="1">_xlfn.IFNA(VLOOKUP($A450,INDIRECT("'W"&amp;S$1&amp;"'!$A$3:$T$1000"),3,FALSE),0)</f>
        <v>0</v>
      </c>
      <c r="T450" s="17">
        <f ca="1">_xlfn.IFNA(VLOOKUP($A450,INDIRECT("'W"&amp;T$1&amp;"'!$A$3:$T$1000"),3,FALSE),0)</f>
        <v>1.6</v>
      </c>
      <c r="U450" s="16">
        <f t="shared" ca="1" si="40"/>
        <v>0</v>
      </c>
      <c r="V450" s="16">
        <f t="shared" ca="1" si="30"/>
        <v>42</v>
      </c>
      <c r="W450" s="16"/>
    </row>
    <row r="451" spans="1:23" x14ac:dyDescent="0.2">
      <c r="A451" s="16" t="s">
        <v>1667</v>
      </c>
      <c r="B451" s="16" t="str">
        <f t="shared" ca="1" si="41"/>
        <v>WR</v>
      </c>
      <c r="C451" s="17">
        <f ca="1">_xlfn.IFNA(VLOOKUP($A451,INDIRECT("'W"&amp;C$1&amp;"'!$A$3:$T$1000"),3,FALSE),0)</f>
        <v>0</v>
      </c>
      <c r="D451" s="17">
        <f ca="1">_xlfn.IFNA(VLOOKUP($A451,INDIRECT("'W"&amp;D$1&amp;"'!$A$3:$T$1000"),3,FALSE),0)</f>
        <v>0</v>
      </c>
      <c r="E451" s="17">
        <f ca="1">_xlfn.IFNA(VLOOKUP($A451,INDIRECT("'W"&amp;E$1&amp;"'!$A$3:$T$1000"),3,FALSE),0)</f>
        <v>0</v>
      </c>
      <c r="F451" s="17">
        <f ca="1">_xlfn.IFNA(VLOOKUP($A451,INDIRECT("'W"&amp;F$1&amp;"'!$A$3:$T$1000"),3,FALSE),0)</f>
        <v>1.3</v>
      </c>
      <c r="G451" s="17">
        <f ca="1">_xlfn.IFNA(VLOOKUP($A451,INDIRECT("'W"&amp;G$1&amp;"'!$A$3:$T$1000"),3,FALSE),0)</f>
        <v>0</v>
      </c>
      <c r="H451" s="17">
        <f ca="1">_xlfn.IFNA(VLOOKUP($A451,INDIRECT("'W"&amp;H$1&amp;"'!$A$3:$T$1000"),3,FALSE),0)</f>
        <v>0</v>
      </c>
      <c r="I451" s="17">
        <f ca="1">_xlfn.IFNA(VLOOKUP($A451,INDIRECT("'W"&amp;I$1&amp;"'!$A$3:$T$1000"),3,FALSE),0)</f>
        <v>1.9</v>
      </c>
      <c r="J451" s="17">
        <f ca="1">_xlfn.IFNA(VLOOKUP($A451,INDIRECT("'W"&amp;J$1&amp;"'!$A$3:$T$1000"),3,FALSE),0)</f>
        <v>0</v>
      </c>
      <c r="K451" s="17">
        <f ca="1">_xlfn.IFNA(VLOOKUP($A451,INDIRECT("'W"&amp;K$1&amp;"'!$A$3:$T$1000"),3,FALSE),0)</f>
        <v>0.9</v>
      </c>
      <c r="L451" s="17">
        <f ca="1">_xlfn.IFNA(VLOOKUP($A451,INDIRECT("'W"&amp;L$1&amp;"'!$A$3:$T$1000"),3,FALSE),0)</f>
        <v>10</v>
      </c>
      <c r="M451" s="17">
        <f ca="1">_xlfn.IFNA(VLOOKUP($A451,INDIRECT("'W"&amp;M$1&amp;"'!$A$3:$T$1000"),3,FALSE),0)</f>
        <v>3.3000000000000003</v>
      </c>
      <c r="N451" s="17">
        <f ca="1">_xlfn.IFNA(VLOOKUP($A451,INDIRECT("'W"&amp;N$1&amp;"'!$A$3:$T$1000"),3,FALSE),0)</f>
        <v>0.79999999999999993</v>
      </c>
      <c r="O451" s="17">
        <f ca="1">_xlfn.IFNA(VLOOKUP($A451,INDIRECT("'W"&amp;O$1&amp;"'!$A$3:$T$1000"),3,FALSE),0)</f>
        <v>-0.19999999999999996</v>
      </c>
      <c r="P451" s="17">
        <f ca="1">_xlfn.IFNA(VLOOKUP($A451,INDIRECT("'W"&amp;P$1&amp;"'!$A$3:$T$1000"),3,FALSE),0)</f>
        <v>0</v>
      </c>
      <c r="Q451" s="17">
        <f ca="1">_xlfn.IFNA(VLOOKUP($A451,INDIRECT("'W"&amp;Q$1&amp;"'!$A$3:$T$1000"),3,FALSE),0)</f>
        <v>7.7</v>
      </c>
      <c r="R451" s="17">
        <f ca="1">_xlfn.IFNA(VLOOKUP($A451,INDIRECT("'W"&amp;R$1&amp;"'!$A$3:$T$1000"),3,FALSE),0)</f>
        <v>4.3000000000000007</v>
      </c>
      <c r="S451" s="17">
        <f ca="1">_xlfn.IFNA(VLOOKUP($A451,INDIRECT("'W"&amp;S$1&amp;"'!$A$3:$T$1000"),3,FALSE),0)</f>
        <v>5</v>
      </c>
      <c r="T451" s="17">
        <f ca="1">_xlfn.IFNA(VLOOKUP($A451,INDIRECT("'W"&amp;T$1&amp;"'!$A$3:$T$1000"),3,FALSE),0)</f>
        <v>6.8000000000000007</v>
      </c>
      <c r="U451" s="16">
        <f t="shared" ca="1" si="40"/>
        <v>0</v>
      </c>
      <c r="V451" s="16">
        <f t="shared" ca="1" si="30"/>
        <v>41.8</v>
      </c>
      <c r="W451" s="16"/>
    </row>
    <row r="452" spans="1:23" x14ac:dyDescent="0.2">
      <c r="A452" s="16" t="s">
        <v>1668</v>
      </c>
      <c r="B452" s="16" t="str">
        <f t="shared" ca="1" si="41"/>
        <v>WR</v>
      </c>
      <c r="C452" s="17">
        <f ca="1">_xlfn.IFNA(VLOOKUP($A452,INDIRECT("'W"&amp;C$1&amp;"'!$A$3:$T$1000"),3,FALSE),0)</f>
        <v>0</v>
      </c>
      <c r="D452" s="17">
        <f ca="1">_xlfn.IFNA(VLOOKUP($A452,INDIRECT("'W"&amp;D$1&amp;"'!$A$3:$T$1000"),3,FALSE),0)</f>
        <v>3.2</v>
      </c>
      <c r="E452" s="17">
        <f ca="1">_xlfn.IFNA(VLOOKUP($A452,INDIRECT("'W"&amp;E$1&amp;"'!$A$3:$T$1000"),3,FALSE),0)</f>
        <v>4.3000000000000007</v>
      </c>
      <c r="F452" s="17">
        <f ca="1">_xlfn.IFNA(VLOOKUP($A452,INDIRECT("'W"&amp;F$1&amp;"'!$A$3:$T$1000"),3,FALSE),0)</f>
        <v>9.1999999999999993</v>
      </c>
      <c r="G452" s="17">
        <f ca="1">_xlfn.IFNA(VLOOKUP($A452,INDIRECT("'W"&amp;G$1&amp;"'!$A$3:$T$1000"),3,FALSE),0)</f>
        <v>12.4</v>
      </c>
      <c r="H452" s="17">
        <f ca="1">_xlfn.IFNA(VLOOKUP($A452,INDIRECT("'W"&amp;H$1&amp;"'!$A$3:$T$1000"),3,FALSE),0)</f>
        <v>0</v>
      </c>
      <c r="I452" s="17">
        <f ca="1">_xlfn.IFNA(VLOOKUP($A452,INDIRECT("'W"&amp;I$1&amp;"'!$A$3:$T$1000"),3,FALSE),0)</f>
        <v>0</v>
      </c>
      <c r="J452" s="17">
        <f ca="1">_xlfn.IFNA(VLOOKUP($A452,INDIRECT("'W"&amp;J$1&amp;"'!$A$3:$T$1000"),3,FALSE),0)</f>
        <v>0</v>
      </c>
      <c r="K452" s="17">
        <f ca="1">_xlfn.IFNA(VLOOKUP($A452,INDIRECT("'W"&amp;K$1&amp;"'!$A$3:$T$1000"),3,FALSE),0)</f>
        <v>0</v>
      </c>
      <c r="L452" s="17">
        <f ca="1">_xlfn.IFNA(VLOOKUP($A452,INDIRECT("'W"&amp;L$1&amp;"'!$A$3:$T$1000"),3,FALSE),0)</f>
        <v>0</v>
      </c>
      <c r="M452" s="17">
        <f ca="1">_xlfn.IFNA(VLOOKUP($A452,INDIRECT("'W"&amp;M$1&amp;"'!$A$3:$T$1000"),3,FALSE),0)</f>
        <v>0</v>
      </c>
      <c r="N452" s="17">
        <f ca="1">_xlfn.IFNA(VLOOKUP($A452,INDIRECT("'W"&amp;N$1&amp;"'!$A$3:$T$1000"),3,FALSE),0)</f>
        <v>0</v>
      </c>
      <c r="O452" s="17">
        <f ca="1">_xlfn.IFNA(VLOOKUP($A452,INDIRECT("'W"&amp;O$1&amp;"'!$A$3:$T$1000"),3,FALSE),0)</f>
        <v>0</v>
      </c>
      <c r="P452" s="17">
        <f ca="1">_xlfn.IFNA(VLOOKUP($A452,INDIRECT("'W"&amp;P$1&amp;"'!$A$3:$T$1000"),3,FALSE),0)</f>
        <v>0</v>
      </c>
      <c r="Q452" s="17">
        <f ca="1">_xlfn.IFNA(VLOOKUP($A452,INDIRECT("'W"&amp;Q$1&amp;"'!$A$3:$T$1000"),3,FALSE),0)</f>
        <v>0</v>
      </c>
      <c r="R452" s="17">
        <f ca="1">_xlfn.IFNA(VLOOKUP($A452,INDIRECT("'W"&amp;R$1&amp;"'!$A$3:$T$1000"),3,FALSE),0)</f>
        <v>0</v>
      </c>
      <c r="S452" s="17">
        <f ca="1">_xlfn.IFNA(VLOOKUP($A452,INDIRECT("'W"&amp;S$1&amp;"'!$A$3:$T$1000"),3,FALSE),0)</f>
        <v>1.1000000000000001</v>
      </c>
      <c r="T452" s="17">
        <f ca="1">_xlfn.IFNA(VLOOKUP($A452,INDIRECT("'W"&amp;T$1&amp;"'!$A$3:$T$1000"),3,FALSE),0)</f>
        <v>11.3</v>
      </c>
      <c r="U452" s="16">
        <f t="shared" ca="1" si="40"/>
        <v>0</v>
      </c>
      <c r="V452" s="16">
        <f t="shared" ca="1" si="30"/>
        <v>41.5</v>
      </c>
      <c r="W452" s="16"/>
    </row>
    <row r="453" spans="1:23" x14ac:dyDescent="0.2">
      <c r="A453" s="16" t="s">
        <v>1669</v>
      </c>
      <c r="B453" s="16" t="str">
        <f t="shared" ca="1" si="41"/>
        <v>WR</v>
      </c>
      <c r="C453" s="17">
        <f ca="1">_xlfn.IFNA(VLOOKUP($A453,INDIRECT("'W"&amp;C$1&amp;"'!$A$3:$T$1000"),3,FALSE),0)</f>
        <v>-2</v>
      </c>
      <c r="D453" s="17">
        <f ca="1">_xlfn.IFNA(VLOOKUP($A453,INDIRECT("'W"&amp;D$1&amp;"'!$A$3:$T$1000"),3,FALSE),0)</f>
        <v>0</v>
      </c>
      <c r="E453" s="17">
        <f ca="1">_xlfn.IFNA(VLOOKUP($A453,INDIRECT("'W"&amp;E$1&amp;"'!$A$3:$T$1000"),3,FALSE),0)</f>
        <v>0.8</v>
      </c>
      <c r="F453" s="17">
        <f ca="1">_xlfn.IFNA(VLOOKUP($A453,INDIRECT("'W"&amp;F$1&amp;"'!$A$3:$T$1000"),3,FALSE),0)</f>
        <v>0</v>
      </c>
      <c r="G453" s="17">
        <f ca="1">_xlfn.IFNA(VLOOKUP($A453,INDIRECT("'W"&amp;G$1&amp;"'!$A$3:$T$1000"),3,FALSE),0)</f>
        <v>0</v>
      </c>
      <c r="H453" s="17">
        <f ca="1">_xlfn.IFNA(VLOOKUP($A453,INDIRECT("'W"&amp;H$1&amp;"'!$A$3:$T$1000"),3,FALSE),0)</f>
        <v>3.8000000000000003</v>
      </c>
      <c r="I453" s="17">
        <f ca="1">_xlfn.IFNA(VLOOKUP($A453,INDIRECT("'W"&amp;I$1&amp;"'!$A$3:$T$1000"),3,FALSE),0)</f>
        <v>14.7</v>
      </c>
      <c r="J453" s="17">
        <f ca="1">_xlfn.IFNA(VLOOKUP($A453,INDIRECT("'W"&amp;J$1&amp;"'!$A$3:$T$1000"),3,FALSE),0)</f>
        <v>0</v>
      </c>
      <c r="K453" s="17">
        <f ca="1">_xlfn.IFNA(VLOOKUP($A453,INDIRECT("'W"&amp;K$1&amp;"'!$A$3:$T$1000"),3,FALSE),0)</f>
        <v>4.4000000000000004</v>
      </c>
      <c r="L453" s="17">
        <f ca="1">_xlfn.IFNA(VLOOKUP($A453,INDIRECT("'W"&amp;L$1&amp;"'!$A$3:$T$1000"),3,FALSE),0)</f>
        <v>0</v>
      </c>
      <c r="M453" s="17">
        <f ca="1">_xlfn.IFNA(VLOOKUP($A453,INDIRECT("'W"&amp;M$1&amp;"'!$A$3:$T$1000"),3,FALSE),0)</f>
        <v>0</v>
      </c>
      <c r="N453" s="17">
        <f ca="1">_xlfn.IFNA(VLOOKUP($A453,INDIRECT("'W"&amp;N$1&amp;"'!$A$3:$T$1000"),3,FALSE),0)</f>
        <v>0</v>
      </c>
      <c r="O453" s="17">
        <f ca="1">_xlfn.IFNA(VLOOKUP($A453,INDIRECT("'W"&amp;O$1&amp;"'!$A$3:$T$1000"),3,FALSE),0)</f>
        <v>2.4000000000000004</v>
      </c>
      <c r="P453" s="17">
        <f ca="1">_xlfn.IFNA(VLOOKUP($A453,INDIRECT("'W"&amp;P$1&amp;"'!$A$3:$T$1000"),3,FALSE),0)</f>
        <v>2.2999999999999998</v>
      </c>
      <c r="Q453" s="17">
        <f ca="1">_xlfn.IFNA(VLOOKUP($A453,INDIRECT("'W"&amp;Q$1&amp;"'!$A$3:$T$1000"),3,FALSE),0)</f>
        <v>4.84</v>
      </c>
      <c r="R453" s="17">
        <f ca="1">_xlfn.IFNA(VLOOKUP($A453,INDIRECT("'W"&amp;R$1&amp;"'!$A$3:$T$1000"),3,FALSE),0)</f>
        <v>1.8</v>
      </c>
      <c r="S453" s="17">
        <f ca="1">_xlfn.IFNA(VLOOKUP($A453,INDIRECT("'W"&amp;S$1&amp;"'!$A$3:$T$1000"),3,FALSE),0)</f>
        <v>3.2</v>
      </c>
      <c r="T453" s="17">
        <f ca="1">_xlfn.IFNA(VLOOKUP($A453,INDIRECT("'W"&amp;T$1&amp;"'!$A$3:$T$1000"),3,FALSE),0)</f>
        <v>3.7</v>
      </c>
      <c r="U453" s="16">
        <f t="shared" ca="1" si="40"/>
        <v>0</v>
      </c>
      <c r="V453" s="16">
        <f t="shared" ca="1" si="30"/>
        <v>39.940000000000005</v>
      </c>
      <c r="W453" s="16"/>
    </row>
    <row r="454" spans="1:23" x14ac:dyDescent="0.2">
      <c r="A454" s="16" t="s">
        <v>1670</v>
      </c>
      <c r="B454" s="16" t="str">
        <f t="shared" ca="1" si="41"/>
        <v>WR</v>
      </c>
      <c r="C454" s="17">
        <f ca="1">_xlfn.IFNA(VLOOKUP($A454,INDIRECT("'W"&amp;C$1&amp;"'!$A$3:$T$1000"),3,FALSE),0)</f>
        <v>1.4</v>
      </c>
      <c r="D454" s="17">
        <f ca="1">_xlfn.IFNA(VLOOKUP($A454,INDIRECT("'W"&amp;D$1&amp;"'!$A$3:$T$1000"),3,FALSE),0)</f>
        <v>0.2</v>
      </c>
      <c r="E454" s="17">
        <f ca="1">_xlfn.IFNA(VLOOKUP($A454,INDIRECT("'W"&amp;E$1&amp;"'!$A$3:$T$1000"),3,FALSE),0)</f>
        <v>0</v>
      </c>
      <c r="F454" s="17">
        <f ca="1">_xlfn.IFNA(VLOOKUP($A454,INDIRECT("'W"&amp;F$1&amp;"'!$A$3:$T$1000"),3,FALSE),0)</f>
        <v>7.8</v>
      </c>
      <c r="G454" s="17">
        <f ca="1">_xlfn.IFNA(VLOOKUP($A454,INDIRECT("'W"&amp;G$1&amp;"'!$A$3:$T$1000"),3,FALSE),0)</f>
        <v>2.2000000000000002</v>
      </c>
      <c r="H454" s="17">
        <f ca="1">_xlfn.IFNA(VLOOKUP($A454,INDIRECT("'W"&amp;H$1&amp;"'!$A$3:$T$1000"),3,FALSE),0)</f>
        <v>4.7</v>
      </c>
      <c r="I454" s="17">
        <f ca="1">_xlfn.IFNA(VLOOKUP($A454,INDIRECT("'W"&amp;I$1&amp;"'!$A$3:$T$1000"),3,FALSE),0)</f>
        <v>2.7</v>
      </c>
      <c r="J454" s="17">
        <f ca="1">_xlfn.IFNA(VLOOKUP($A454,INDIRECT("'W"&amp;J$1&amp;"'!$A$3:$T$1000"),3,FALSE),0)</f>
        <v>11.2</v>
      </c>
      <c r="K454" s="17">
        <f ca="1">_xlfn.IFNA(VLOOKUP($A454,INDIRECT("'W"&amp;K$1&amp;"'!$A$3:$T$1000"),3,FALSE),0)</f>
        <v>0</v>
      </c>
      <c r="L454" s="17">
        <f ca="1">_xlfn.IFNA(VLOOKUP($A454,INDIRECT("'W"&amp;L$1&amp;"'!$A$3:$T$1000"),3,FALSE),0)</f>
        <v>0</v>
      </c>
      <c r="M454" s="17">
        <f ca="1">_xlfn.IFNA(VLOOKUP($A454,INDIRECT("'W"&amp;M$1&amp;"'!$A$3:$T$1000"),3,FALSE),0)</f>
        <v>4.4000000000000004</v>
      </c>
      <c r="N454" s="17">
        <f ca="1">_xlfn.IFNA(VLOOKUP($A454,INDIRECT("'W"&amp;N$1&amp;"'!$A$3:$T$1000"),3,FALSE),0)</f>
        <v>1.5</v>
      </c>
      <c r="O454" s="17">
        <f ca="1">_xlfn.IFNA(VLOOKUP($A454,INDIRECT("'W"&amp;O$1&amp;"'!$A$3:$T$1000"),3,FALSE),0)</f>
        <v>3</v>
      </c>
      <c r="P454" s="17">
        <f ca="1">_xlfn.IFNA(VLOOKUP($A454,INDIRECT("'W"&amp;P$1&amp;"'!$A$3:$T$1000"),3,FALSE),0)</f>
        <v>0</v>
      </c>
      <c r="Q454" s="17">
        <f ca="1">_xlfn.IFNA(VLOOKUP($A454,INDIRECT("'W"&amp;Q$1&amp;"'!$A$3:$T$1000"),3,FALSE),0)</f>
        <v>0</v>
      </c>
      <c r="R454" s="17">
        <f ca="1">_xlfn.IFNA(VLOOKUP($A454,INDIRECT("'W"&amp;R$1&amp;"'!$A$3:$T$1000"),3,FALSE),0)</f>
        <v>0</v>
      </c>
      <c r="S454" s="17">
        <f ca="1">_xlfn.IFNA(VLOOKUP($A454,INDIRECT("'W"&amp;S$1&amp;"'!$A$3:$T$1000"),3,FALSE),0)</f>
        <v>0</v>
      </c>
      <c r="T454" s="17">
        <f ca="1">_xlfn.IFNA(VLOOKUP($A454,INDIRECT("'W"&amp;T$1&amp;"'!$A$3:$T$1000"),3,FALSE),0)</f>
        <v>0</v>
      </c>
      <c r="U454" s="16">
        <f t="shared" ca="1" si="40"/>
        <v>0</v>
      </c>
      <c r="V454" s="16">
        <f t="shared" ca="1" si="30"/>
        <v>39.1</v>
      </c>
      <c r="W454" s="16"/>
    </row>
    <row r="455" spans="1:23" x14ac:dyDescent="0.2">
      <c r="A455" s="16" t="s">
        <v>1671</v>
      </c>
      <c r="B455" s="16" t="str">
        <f t="shared" ca="1" si="41"/>
        <v>WR</v>
      </c>
      <c r="C455" s="17">
        <f ca="1">_xlfn.IFNA(VLOOKUP($A455,INDIRECT("'W"&amp;C$1&amp;"'!$A$3:$T$1000"),3,FALSE),0)</f>
        <v>0.9</v>
      </c>
      <c r="D455" s="17">
        <f ca="1">_xlfn.IFNA(VLOOKUP($A455,INDIRECT("'W"&amp;D$1&amp;"'!$A$3:$T$1000"),3,FALSE),0)</f>
        <v>0</v>
      </c>
      <c r="E455" s="17">
        <f ca="1">_xlfn.IFNA(VLOOKUP($A455,INDIRECT("'W"&amp;E$1&amp;"'!$A$3:$T$1000"),3,FALSE),0)</f>
        <v>0.8</v>
      </c>
      <c r="F455" s="17">
        <f ca="1">_xlfn.IFNA(VLOOKUP($A455,INDIRECT("'W"&amp;F$1&amp;"'!$A$3:$T$1000"),3,FALSE),0)</f>
        <v>0</v>
      </c>
      <c r="G455" s="17">
        <f ca="1">_xlfn.IFNA(VLOOKUP($A455,INDIRECT("'W"&amp;G$1&amp;"'!$A$3:$T$1000"),3,FALSE),0)</f>
        <v>0</v>
      </c>
      <c r="H455" s="17">
        <f ca="1">_xlfn.IFNA(VLOOKUP($A455,INDIRECT("'W"&amp;H$1&amp;"'!$A$3:$T$1000"),3,FALSE),0)</f>
        <v>2.7</v>
      </c>
      <c r="I455" s="17">
        <f ca="1">_xlfn.IFNA(VLOOKUP($A455,INDIRECT("'W"&amp;I$1&amp;"'!$A$3:$T$1000"),3,FALSE),0)</f>
        <v>0</v>
      </c>
      <c r="J455" s="17">
        <f ca="1">_xlfn.IFNA(VLOOKUP($A455,INDIRECT("'W"&amp;J$1&amp;"'!$A$3:$T$1000"),3,FALSE),0)</f>
        <v>0</v>
      </c>
      <c r="K455" s="17">
        <f ca="1">_xlfn.IFNA(VLOOKUP($A455,INDIRECT("'W"&amp;K$1&amp;"'!$A$3:$T$1000"),3,FALSE),0)</f>
        <v>0</v>
      </c>
      <c r="L455" s="17">
        <f ca="1">_xlfn.IFNA(VLOOKUP($A455,INDIRECT("'W"&amp;L$1&amp;"'!$A$3:$T$1000"),3,FALSE),0)</f>
        <v>2.8000000000000003</v>
      </c>
      <c r="M455" s="17">
        <f ca="1">_xlfn.IFNA(VLOOKUP($A455,INDIRECT("'W"&amp;M$1&amp;"'!$A$3:$T$1000"),3,FALSE),0)</f>
        <v>2.5</v>
      </c>
      <c r="N455" s="17">
        <f ca="1">_xlfn.IFNA(VLOOKUP($A455,INDIRECT("'W"&amp;N$1&amp;"'!$A$3:$T$1000"),3,FALSE),0)</f>
        <v>1.4</v>
      </c>
      <c r="O455" s="17">
        <f ca="1">_xlfn.IFNA(VLOOKUP($A455,INDIRECT("'W"&amp;O$1&amp;"'!$A$3:$T$1000"),3,FALSE),0)</f>
        <v>1.1000000000000001</v>
      </c>
      <c r="P455" s="17">
        <f ca="1">_xlfn.IFNA(VLOOKUP($A455,INDIRECT("'W"&amp;P$1&amp;"'!$A$3:$T$1000"),3,FALSE),0)</f>
        <v>1.1000000000000001</v>
      </c>
      <c r="Q455" s="17">
        <f ca="1">_xlfn.IFNA(VLOOKUP($A455,INDIRECT("'W"&amp;Q$1&amp;"'!$A$3:$T$1000"),3,FALSE),0)</f>
        <v>0</v>
      </c>
      <c r="R455" s="17">
        <f ca="1">_xlfn.IFNA(VLOOKUP($A455,INDIRECT("'W"&amp;R$1&amp;"'!$A$3:$T$1000"),3,FALSE),0)</f>
        <v>9.8000000000000007</v>
      </c>
      <c r="S455" s="17">
        <f ca="1">_xlfn.IFNA(VLOOKUP($A455,INDIRECT("'W"&amp;S$1&amp;"'!$A$3:$T$1000"),3,FALSE),0)</f>
        <v>9.6000000000000014</v>
      </c>
      <c r="T455" s="17">
        <f ca="1">_xlfn.IFNA(VLOOKUP($A455,INDIRECT("'W"&amp;T$1&amp;"'!$A$3:$T$1000"),3,FALSE),0)</f>
        <v>0.9</v>
      </c>
      <c r="U455" s="16">
        <f t="shared" ca="1" si="40"/>
        <v>0</v>
      </c>
      <c r="V455" s="16">
        <f t="shared" ca="1" si="30"/>
        <v>33.6</v>
      </c>
      <c r="W455" s="16"/>
    </row>
    <row r="456" spans="1:23" x14ac:dyDescent="0.2">
      <c r="A456" s="16" t="s">
        <v>1672</v>
      </c>
      <c r="B456" s="16" t="str">
        <f t="shared" ca="1" si="41"/>
        <v>WR</v>
      </c>
      <c r="C456" s="17">
        <f ca="1">_xlfn.IFNA(VLOOKUP($A456,INDIRECT("'W"&amp;C$1&amp;"'!$A$3:$T$1000"),3,FALSE),0)</f>
        <v>0</v>
      </c>
      <c r="D456" s="17">
        <f ca="1">_xlfn.IFNA(VLOOKUP($A456,INDIRECT("'W"&amp;D$1&amp;"'!$A$3:$T$1000"),3,FALSE),0)</f>
        <v>1.1000000000000001</v>
      </c>
      <c r="E456" s="17">
        <f ca="1">_xlfn.IFNA(VLOOKUP($A456,INDIRECT("'W"&amp;E$1&amp;"'!$A$3:$T$1000"),3,FALSE),0)</f>
        <v>1.8</v>
      </c>
      <c r="F456" s="17">
        <f ca="1">_xlfn.IFNA(VLOOKUP($A456,INDIRECT("'W"&amp;F$1&amp;"'!$A$3:$T$1000"),3,FALSE),0)</f>
        <v>2.1</v>
      </c>
      <c r="G456" s="17">
        <f ca="1">_xlfn.IFNA(VLOOKUP($A456,INDIRECT("'W"&amp;G$1&amp;"'!$A$3:$T$1000"),3,FALSE),0)</f>
        <v>0</v>
      </c>
      <c r="H456" s="17">
        <f ca="1">_xlfn.IFNA(VLOOKUP($A456,INDIRECT("'W"&amp;H$1&amp;"'!$A$3:$T$1000"),3,FALSE),0)</f>
        <v>2.8</v>
      </c>
      <c r="I456" s="17">
        <f ca="1">_xlfn.IFNA(VLOOKUP($A456,INDIRECT("'W"&amp;I$1&amp;"'!$A$3:$T$1000"),3,FALSE),0)</f>
        <v>0</v>
      </c>
      <c r="J456" s="17">
        <f ca="1">_xlfn.IFNA(VLOOKUP($A456,INDIRECT("'W"&amp;J$1&amp;"'!$A$3:$T$1000"),3,FALSE),0)</f>
        <v>0</v>
      </c>
      <c r="K456" s="17">
        <f ca="1">_xlfn.IFNA(VLOOKUP($A456,INDIRECT("'W"&amp;K$1&amp;"'!$A$3:$T$1000"),3,FALSE),0)</f>
        <v>4.0999999999999996</v>
      </c>
      <c r="L456" s="17">
        <f ca="1">_xlfn.IFNA(VLOOKUP($A456,INDIRECT("'W"&amp;L$1&amp;"'!$A$3:$T$1000"),3,FALSE),0)</f>
        <v>3.2</v>
      </c>
      <c r="M456" s="17">
        <f ca="1">_xlfn.IFNA(VLOOKUP($A456,INDIRECT("'W"&amp;M$1&amp;"'!$A$3:$T$1000"),3,FALSE),0)</f>
        <v>1.3</v>
      </c>
      <c r="N456" s="17">
        <f ca="1">_xlfn.IFNA(VLOOKUP($A456,INDIRECT("'W"&amp;N$1&amp;"'!$A$3:$T$1000"),3,FALSE),0)</f>
        <v>0.9</v>
      </c>
      <c r="O456" s="17">
        <f ca="1">_xlfn.IFNA(VLOOKUP($A456,INDIRECT("'W"&amp;O$1&amp;"'!$A$3:$T$1000"),3,FALSE),0)</f>
        <v>1.2000000000000002</v>
      </c>
      <c r="P456" s="17">
        <f ca="1">_xlfn.IFNA(VLOOKUP($A456,INDIRECT("'W"&amp;P$1&amp;"'!$A$3:$T$1000"),3,FALSE),0)</f>
        <v>1</v>
      </c>
      <c r="Q456" s="17">
        <f ca="1">_xlfn.IFNA(VLOOKUP($A456,INDIRECT("'W"&amp;Q$1&amp;"'!$A$3:$T$1000"),3,FALSE),0)</f>
        <v>0</v>
      </c>
      <c r="R456" s="17">
        <f ca="1">_xlfn.IFNA(VLOOKUP($A456,INDIRECT("'W"&amp;R$1&amp;"'!$A$3:$T$1000"),3,FALSE),0)</f>
        <v>0</v>
      </c>
      <c r="S456" s="17">
        <f ca="1">_xlfn.IFNA(VLOOKUP($A456,INDIRECT("'W"&amp;S$1&amp;"'!$A$3:$T$1000"),3,FALSE),0)</f>
        <v>0</v>
      </c>
      <c r="T456" s="17">
        <f ca="1">_xlfn.IFNA(VLOOKUP($A456,INDIRECT("'W"&amp;T$1&amp;"'!$A$3:$T$1000"),3,FALSE),0)</f>
        <v>12.9</v>
      </c>
      <c r="U456" s="16">
        <f t="shared" ca="1" si="40"/>
        <v>0</v>
      </c>
      <c r="V456" s="16">
        <f t="shared" ca="1" si="30"/>
        <v>32.4</v>
      </c>
      <c r="W456" s="16"/>
    </row>
    <row r="457" spans="1:23" x14ac:dyDescent="0.2">
      <c r="A457" s="16" t="s">
        <v>1673</v>
      </c>
      <c r="B457" s="16" t="str">
        <f t="shared" ca="1" si="41"/>
        <v>WR</v>
      </c>
      <c r="C457" s="17">
        <f ca="1">_xlfn.IFNA(VLOOKUP($A457,INDIRECT("'W"&amp;C$1&amp;"'!$A$3:$T$1000"),3,FALSE),0)</f>
        <v>7</v>
      </c>
      <c r="D457" s="17">
        <f ca="1">_xlfn.IFNA(VLOOKUP($A457,INDIRECT("'W"&amp;D$1&amp;"'!$A$3:$T$1000"),3,FALSE),0)</f>
        <v>11.3</v>
      </c>
      <c r="E457" s="17">
        <f ca="1">_xlfn.IFNA(VLOOKUP($A457,INDIRECT("'W"&amp;E$1&amp;"'!$A$3:$T$1000"),3,FALSE),0)</f>
        <v>4.5999999999999996</v>
      </c>
      <c r="F457" s="17">
        <f ca="1">_xlfn.IFNA(VLOOKUP($A457,INDIRECT("'W"&amp;F$1&amp;"'!$A$3:$T$1000"),3,FALSE),0)</f>
        <v>0</v>
      </c>
      <c r="G457" s="17">
        <f ca="1">_xlfn.IFNA(VLOOKUP($A457,INDIRECT("'W"&amp;G$1&amp;"'!$A$3:$T$1000"),3,FALSE),0)</f>
        <v>7.4</v>
      </c>
      <c r="H457" s="17">
        <f ca="1">_xlfn.IFNA(VLOOKUP($A457,INDIRECT("'W"&amp;H$1&amp;"'!$A$3:$T$1000"),3,FALSE),0)</f>
        <v>0</v>
      </c>
      <c r="I457" s="17">
        <f ca="1">_xlfn.IFNA(VLOOKUP($A457,INDIRECT("'W"&amp;I$1&amp;"'!$A$3:$T$1000"),3,FALSE),0)</f>
        <v>0</v>
      </c>
      <c r="J457" s="17">
        <f ca="1">_xlfn.IFNA(VLOOKUP($A457,INDIRECT("'W"&amp;J$1&amp;"'!$A$3:$T$1000"),3,FALSE),0)</f>
        <v>0</v>
      </c>
      <c r="K457" s="17">
        <f ca="1">_xlfn.IFNA(VLOOKUP($A457,INDIRECT("'W"&amp;K$1&amp;"'!$A$3:$T$1000"),3,FALSE),0)</f>
        <v>0</v>
      </c>
      <c r="L457" s="17">
        <f ca="1">_xlfn.IFNA(VLOOKUP($A457,INDIRECT("'W"&amp;L$1&amp;"'!$A$3:$T$1000"),3,FALSE),0)</f>
        <v>0</v>
      </c>
      <c r="M457" s="17">
        <f ca="1">_xlfn.IFNA(VLOOKUP($A457,INDIRECT("'W"&amp;M$1&amp;"'!$A$3:$T$1000"),3,FALSE),0)</f>
        <v>0</v>
      </c>
      <c r="N457" s="17">
        <f ca="1">_xlfn.IFNA(VLOOKUP($A457,INDIRECT("'W"&amp;N$1&amp;"'!$A$3:$T$1000"),3,FALSE),0)</f>
        <v>0</v>
      </c>
      <c r="O457" s="17">
        <f ca="1">_xlfn.IFNA(VLOOKUP($A457,INDIRECT("'W"&amp;O$1&amp;"'!$A$3:$T$1000"),3,FALSE),0)</f>
        <v>0</v>
      </c>
      <c r="P457" s="17">
        <f ca="1">_xlfn.IFNA(VLOOKUP($A457,INDIRECT("'W"&amp;P$1&amp;"'!$A$3:$T$1000"),3,FALSE),0)</f>
        <v>0</v>
      </c>
      <c r="Q457" s="17">
        <f ca="1">_xlfn.IFNA(VLOOKUP($A457,INDIRECT("'W"&amp;Q$1&amp;"'!$A$3:$T$1000"),3,FALSE),0)</f>
        <v>0</v>
      </c>
      <c r="R457" s="17">
        <f ca="1">_xlfn.IFNA(VLOOKUP($A457,INDIRECT("'W"&amp;R$1&amp;"'!$A$3:$T$1000"),3,FALSE),0)</f>
        <v>0</v>
      </c>
      <c r="S457" s="17">
        <f ca="1">_xlfn.IFNA(VLOOKUP($A457,INDIRECT("'W"&amp;S$1&amp;"'!$A$3:$T$1000"),3,FALSE),0)</f>
        <v>0</v>
      </c>
      <c r="T457" s="17">
        <f ca="1">_xlfn.IFNA(VLOOKUP($A457,INDIRECT("'W"&amp;T$1&amp;"'!$A$3:$T$1000"),3,FALSE),0)</f>
        <v>1.6</v>
      </c>
      <c r="U457" s="16">
        <f t="shared" ca="1" si="40"/>
        <v>0</v>
      </c>
      <c r="V457" s="16">
        <f t="shared" ca="1" si="30"/>
        <v>31.9</v>
      </c>
      <c r="W457" s="16"/>
    </row>
    <row r="458" spans="1:23" x14ac:dyDescent="0.2">
      <c r="A458" s="16" t="s">
        <v>1674</v>
      </c>
      <c r="B458" s="16" t="str">
        <f t="shared" ca="1" si="41"/>
        <v>WR</v>
      </c>
      <c r="C458" s="17">
        <f ca="1">_xlfn.IFNA(VLOOKUP($A458,INDIRECT("'W"&amp;C$1&amp;"'!$A$3:$T$1000"),3,FALSE),0)</f>
        <v>0</v>
      </c>
      <c r="D458" s="17">
        <f ca="1">_xlfn.IFNA(VLOOKUP($A458,INDIRECT("'W"&amp;D$1&amp;"'!$A$3:$T$1000"),3,FALSE),0)</f>
        <v>0</v>
      </c>
      <c r="E458" s="17">
        <f ca="1">_xlfn.IFNA(VLOOKUP($A458,INDIRECT("'W"&amp;E$1&amp;"'!$A$3:$T$1000"),3,FALSE),0)</f>
        <v>0</v>
      </c>
      <c r="F458" s="17">
        <f ca="1">_xlfn.IFNA(VLOOKUP($A458,INDIRECT("'W"&amp;F$1&amp;"'!$A$3:$T$1000"),3,FALSE),0)</f>
        <v>0</v>
      </c>
      <c r="G458" s="17">
        <f ca="1">_xlfn.IFNA(VLOOKUP($A458,INDIRECT("'W"&amp;G$1&amp;"'!$A$3:$T$1000"),3,FALSE),0)</f>
        <v>0</v>
      </c>
      <c r="H458" s="17">
        <f ca="1">_xlfn.IFNA(VLOOKUP($A458,INDIRECT("'W"&amp;H$1&amp;"'!$A$3:$T$1000"),3,FALSE),0)</f>
        <v>4.4000000000000004</v>
      </c>
      <c r="I458" s="17">
        <f ca="1">_xlfn.IFNA(VLOOKUP($A458,INDIRECT("'W"&amp;I$1&amp;"'!$A$3:$T$1000"),3,FALSE),0)</f>
        <v>0</v>
      </c>
      <c r="J458" s="17">
        <f ca="1">_xlfn.IFNA(VLOOKUP($A458,INDIRECT("'W"&amp;J$1&amp;"'!$A$3:$T$1000"),3,FALSE),0)</f>
        <v>3.4000000000000004</v>
      </c>
      <c r="K458" s="17">
        <f ca="1">_xlfn.IFNA(VLOOKUP($A458,INDIRECT("'W"&amp;K$1&amp;"'!$A$3:$T$1000"),3,FALSE),0)</f>
        <v>6.6</v>
      </c>
      <c r="L458" s="17">
        <f ca="1">_xlfn.IFNA(VLOOKUP($A458,INDIRECT("'W"&amp;L$1&amp;"'!$A$3:$T$1000"),3,FALSE),0)</f>
        <v>1.6</v>
      </c>
      <c r="M458" s="17">
        <f ca="1">_xlfn.IFNA(VLOOKUP($A458,INDIRECT("'W"&amp;M$1&amp;"'!$A$3:$T$1000"),3,FALSE),0)</f>
        <v>0</v>
      </c>
      <c r="N458" s="17">
        <f ca="1">_xlfn.IFNA(VLOOKUP($A458,INDIRECT("'W"&amp;N$1&amp;"'!$A$3:$T$1000"),3,FALSE),0)</f>
        <v>1.9000000000000001</v>
      </c>
      <c r="O458" s="17">
        <f ca="1">_xlfn.IFNA(VLOOKUP($A458,INDIRECT("'W"&amp;O$1&amp;"'!$A$3:$T$1000"),3,FALSE),0)</f>
        <v>0</v>
      </c>
      <c r="P458" s="17">
        <f ca="1">_xlfn.IFNA(VLOOKUP($A458,INDIRECT("'W"&amp;P$1&amp;"'!$A$3:$T$1000"),3,FALSE),0)</f>
        <v>0</v>
      </c>
      <c r="Q458" s="17">
        <f ca="1">_xlfn.IFNA(VLOOKUP($A458,INDIRECT("'W"&amp;Q$1&amp;"'!$A$3:$T$1000"),3,FALSE),0)</f>
        <v>0.6</v>
      </c>
      <c r="R458" s="17">
        <f ca="1">_xlfn.IFNA(VLOOKUP($A458,INDIRECT("'W"&amp;R$1&amp;"'!$A$3:$T$1000"),3,FALSE),0)</f>
        <v>8.6999999999999993</v>
      </c>
      <c r="S458" s="17">
        <f ca="1">_xlfn.IFNA(VLOOKUP($A458,INDIRECT("'W"&amp;S$1&amp;"'!$A$3:$T$1000"),3,FALSE),0)</f>
        <v>3.6</v>
      </c>
      <c r="T458" s="17">
        <f ca="1">_xlfn.IFNA(VLOOKUP($A458,INDIRECT("'W"&amp;T$1&amp;"'!$A$3:$T$1000"),3,FALSE),0)</f>
        <v>0</v>
      </c>
      <c r="U458" s="16">
        <f t="shared" ca="1" si="40"/>
        <v>0</v>
      </c>
      <c r="V458" s="16">
        <f t="shared" ca="1" si="30"/>
        <v>30.8</v>
      </c>
      <c r="W458" s="16"/>
    </row>
    <row r="459" spans="1:23" x14ac:dyDescent="0.2">
      <c r="A459" s="16" t="s">
        <v>1675</v>
      </c>
      <c r="B459" s="16" t="str">
        <f t="shared" ca="1" si="41"/>
        <v>WR</v>
      </c>
      <c r="C459" s="17">
        <f ca="1">_xlfn.IFNA(VLOOKUP($A459,INDIRECT("'W"&amp;C$1&amp;"'!$A$3:$T$1000"),3,FALSE),0)</f>
        <v>2.2999999999999998</v>
      </c>
      <c r="D459" s="17">
        <f ca="1">_xlfn.IFNA(VLOOKUP($A459,INDIRECT("'W"&amp;D$1&amp;"'!$A$3:$T$1000"),3,FALSE),0)</f>
        <v>1.5</v>
      </c>
      <c r="E459" s="17">
        <f ca="1">_xlfn.IFNA(VLOOKUP($A459,INDIRECT("'W"&amp;E$1&amp;"'!$A$3:$T$1000"),3,FALSE),0)</f>
        <v>2.9000000000000004</v>
      </c>
      <c r="F459" s="17">
        <f ca="1">_xlfn.IFNA(VLOOKUP($A459,INDIRECT("'W"&amp;F$1&amp;"'!$A$3:$T$1000"),3,FALSE),0)</f>
        <v>0</v>
      </c>
      <c r="G459" s="17">
        <f ca="1">_xlfn.IFNA(VLOOKUP($A459,INDIRECT("'W"&amp;G$1&amp;"'!$A$3:$T$1000"),3,FALSE),0)</f>
        <v>1.5</v>
      </c>
      <c r="H459" s="17">
        <f ca="1">_xlfn.IFNA(VLOOKUP($A459,INDIRECT("'W"&amp;H$1&amp;"'!$A$3:$T$1000"),3,FALSE),0)</f>
        <v>2</v>
      </c>
      <c r="I459" s="17">
        <f ca="1">_xlfn.IFNA(VLOOKUP($A459,INDIRECT("'W"&amp;I$1&amp;"'!$A$3:$T$1000"),3,FALSE),0)</f>
        <v>0</v>
      </c>
      <c r="J459" s="17">
        <f ca="1">_xlfn.IFNA(VLOOKUP($A459,INDIRECT("'W"&amp;J$1&amp;"'!$A$3:$T$1000"),3,FALSE),0)</f>
        <v>0</v>
      </c>
      <c r="K459" s="17">
        <f ca="1">_xlfn.IFNA(VLOOKUP($A459,INDIRECT("'W"&amp;K$1&amp;"'!$A$3:$T$1000"),3,FALSE),0)</f>
        <v>3.6</v>
      </c>
      <c r="L459" s="17">
        <f ca="1">_xlfn.IFNA(VLOOKUP($A459,INDIRECT("'W"&amp;L$1&amp;"'!$A$3:$T$1000"),3,FALSE),0)</f>
        <v>0.9</v>
      </c>
      <c r="M459" s="17">
        <f ca="1">_xlfn.IFNA(VLOOKUP($A459,INDIRECT("'W"&amp;M$1&amp;"'!$A$3:$T$1000"),3,FALSE),0)</f>
        <v>0</v>
      </c>
      <c r="N459" s="17">
        <f ca="1">_xlfn.IFNA(VLOOKUP($A459,INDIRECT("'W"&amp;N$1&amp;"'!$A$3:$T$1000"),3,FALSE),0)</f>
        <v>4.6000000000000005</v>
      </c>
      <c r="O459" s="17">
        <f ca="1">_xlfn.IFNA(VLOOKUP($A459,INDIRECT("'W"&amp;O$1&amp;"'!$A$3:$T$1000"),3,FALSE),0)</f>
        <v>0.5</v>
      </c>
      <c r="P459" s="17">
        <f ca="1">_xlfn.IFNA(VLOOKUP($A459,INDIRECT("'W"&amp;P$1&amp;"'!$A$3:$T$1000"),3,FALSE),0)</f>
        <v>0</v>
      </c>
      <c r="Q459" s="17">
        <f ca="1">_xlfn.IFNA(VLOOKUP($A459,INDIRECT("'W"&amp;Q$1&amp;"'!$A$3:$T$1000"),3,FALSE),0)</f>
        <v>8.1999999999999993</v>
      </c>
      <c r="R459" s="17">
        <f ca="1">_xlfn.IFNA(VLOOKUP($A459,INDIRECT("'W"&amp;R$1&amp;"'!$A$3:$T$1000"),3,FALSE),0)</f>
        <v>0</v>
      </c>
      <c r="S459" s="17">
        <f ca="1">_xlfn.IFNA(VLOOKUP($A459,INDIRECT("'W"&amp;S$1&amp;"'!$A$3:$T$1000"),3,FALSE),0)</f>
        <v>1.7000000000000002</v>
      </c>
      <c r="T459" s="17">
        <f ca="1">_xlfn.IFNA(VLOOKUP($A459,INDIRECT("'W"&amp;T$1&amp;"'!$A$3:$T$1000"),3,FALSE),0)</f>
        <v>0</v>
      </c>
      <c r="U459" s="16">
        <f t="shared" ca="1" si="40"/>
        <v>0</v>
      </c>
      <c r="V459" s="16">
        <f t="shared" ca="1" si="30"/>
        <v>29.7</v>
      </c>
      <c r="W459" s="16"/>
    </row>
    <row r="460" spans="1:23" x14ac:dyDescent="0.2">
      <c r="A460" s="16" t="s">
        <v>1676</v>
      </c>
      <c r="B460" s="16" t="str">
        <f t="shared" ca="1" si="41"/>
        <v>WR</v>
      </c>
      <c r="C460" s="17">
        <f ca="1">_xlfn.IFNA(VLOOKUP($A460,INDIRECT("'W"&amp;C$1&amp;"'!$A$3:$T$1000"),3,FALSE),0)</f>
        <v>2.4000000000000004</v>
      </c>
      <c r="D460" s="17">
        <f ca="1">_xlfn.IFNA(VLOOKUP($A460,INDIRECT("'W"&amp;D$1&amp;"'!$A$3:$T$1000"),3,FALSE),0)</f>
        <v>0</v>
      </c>
      <c r="E460" s="17">
        <f ca="1">_xlfn.IFNA(VLOOKUP($A460,INDIRECT("'W"&amp;E$1&amp;"'!$A$3:$T$1000"),3,FALSE),0)</f>
        <v>0</v>
      </c>
      <c r="F460" s="17">
        <f ca="1">_xlfn.IFNA(VLOOKUP($A460,INDIRECT("'W"&amp;F$1&amp;"'!$A$3:$T$1000"),3,FALSE),0)</f>
        <v>10.1</v>
      </c>
      <c r="G460" s="17">
        <f ca="1">_xlfn.IFNA(VLOOKUP($A460,INDIRECT("'W"&amp;G$1&amp;"'!$A$3:$T$1000"),3,FALSE),0)</f>
        <v>0</v>
      </c>
      <c r="H460" s="17">
        <f ca="1">_xlfn.IFNA(VLOOKUP($A460,INDIRECT("'W"&amp;H$1&amp;"'!$A$3:$T$1000"),3,FALSE),0)</f>
        <v>0</v>
      </c>
      <c r="I460" s="17">
        <f ca="1">_xlfn.IFNA(VLOOKUP($A460,INDIRECT("'W"&amp;I$1&amp;"'!$A$3:$T$1000"),3,FALSE),0)</f>
        <v>2.1</v>
      </c>
      <c r="J460" s="17">
        <f ca="1">_xlfn.IFNA(VLOOKUP($A460,INDIRECT("'W"&amp;J$1&amp;"'!$A$3:$T$1000"),3,FALSE),0)</f>
        <v>3.9000000000000004</v>
      </c>
      <c r="K460" s="17">
        <f ca="1">_xlfn.IFNA(VLOOKUP($A460,INDIRECT("'W"&amp;K$1&amp;"'!$A$3:$T$1000"),3,FALSE),0)</f>
        <v>4.3000000000000007</v>
      </c>
      <c r="L460" s="17">
        <f ca="1">_xlfn.IFNA(VLOOKUP($A460,INDIRECT("'W"&amp;L$1&amp;"'!$A$3:$T$1000"),3,FALSE),0)</f>
        <v>0</v>
      </c>
      <c r="M460" s="17">
        <f ca="1">_xlfn.IFNA(VLOOKUP($A460,INDIRECT("'W"&amp;M$1&amp;"'!$A$3:$T$1000"),3,FALSE),0)</f>
        <v>0</v>
      </c>
      <c r="N460" s="17">
        <f ca="1">_xlfn.IFNA(VLOOKUP($A460,INDIRECT("'W"&amp;N$1&amp;"'!$A$3:$T$1000"),3,FALSE),0)</f>
        <v>2.2999999999999998</v>
      </c>
      <c r="O460" s="17">
        <f ca="1">_xlfn.IFNA(VLOOKUP($A460,INDIRECT("'W"&amp;O$1&amp;"'!$A$3:$T$1000"),3,FALSE),0)</f>
        <v>0</v>
      </c>
      <c r="P460" s="17">
        <f ca="1">_xlfn.IFNA(VLOOKUP($A460,INDIRECT("'W"&amp;P$1&amp;"'!$A$3:$T$1000"),3,FALSE),0)</f>
        <v>0</v>
      </c>
      <c r="Q460" s="17">
        <f ca="1">_xlfn.IFNA(VLOOKUP($A460,INDIRECT("'W"&amp;Q$1&amp;"'!$A$3:$T$1000"),3,FALSE),0)</f>
        <v>0</v>
      </c>
      <c r="R460" s="17">
        <f ca="1">_xlfn.IFNA(VLOOKUP($A460,INDIRECT("'W"&amp;R$1&amp;"'!$A$3:$T$1000"),3,FALSE),0)</f>
        <v>4.0999999999999996</v>
      </c>
      <c r="S460" s="17">
        <f ca="1">_xlfn.IFNA(VLOOKUP($A460,INDIRECT("'W"&amp;S$1&amp;"'!$A$3:$T$1000"),3,FALSE),0)</f>
        <v>0</v>
      </c>
      <c r="T460" s="17">
        <f ca="1">_xlfn.IFNA(VLOOKUP($A460,INDIRECT("'W"&amp;T$1&amp;"'!$A$3:$T$1000"),3,FALSE),0)</f>
        <v>0</v>
      </c>
      <c r="U460" s="16">
        <f t="shared" ca="1" si="40"/>
        <v>0</v>
      </c>
      <c r="V460" s="16">
        <f t="shared" ca="1" si="30"/>
        <v>29.200000000000003</v>
      </c>
      <c r="W460" s="16"/>
    </row>
    <row r="461" spans="1:23" x14ac:dyDescent="0.2">
      <c r="A461" s="16" t="s">
        <v>1677</v>
      </c>
      <c r="B461" s="16" t="str">
        <f t="shared" ca="1" si="41"/>
        <v>WR</v>
      </c>
      <c r="C461" s="17">
        <f ca="1">_xlfn.IFNA(VLOOKUP($A461,INDIRECT("'W"&amp;C$1&amp;"'!$A$3:$T$1000"),3,FALSE),0)</f>
        <v>0</v>
      </c>
      <c r="D461" s="17">
        <f ca="1">_xlfn.IFNA(VLOOKUP($A461,INDIRECT("'W"&amp;D$1&amp;"'!$A$3:$T$1000"),3,FALSE),0)</f>
        <v>0</v>
      </c>
      <c r="E461" s="17">
        <f ca="1">_xlfn.IFNA(VLOOKUP($A461,INDIRECT("'W"&amp;E$1&amp;"'!$A$3:$T$1000"),3,FALSE),0)</f>
        <v>2.8</v>
      </c>
      <c r="F461" s="17">
        <f ca="1">_xlfn.IFNA(VLOOKUP($A461,INDIRECT("'W"&amp;F$1&amp;"'!$A$3:$T$1000"),3,FALSE),0)</f>
        <v>1.5</v>
      </c>
      <c r="G461" s="17">
        <f ca="1">_xlfn.IFNA(VLOOKUP($A461,INDIRECT("'W"&amp;G$1&amp;"'!$A$3:$T$1000"),3,FALSE),0)</f>
        <v>0</v>
      </c>
      <c r="H461" s="17">
        <f ca="1">_xlfn.IFNA(VLOOKUP($A461,INDIRECT("'W"&amp;H$1&amp;"'!$A$3:$T$1000"),3,FALSE),0)</f>
        <v>0</v>
      </c>
      <c r="I461" s="17">
        <f ca="1">_xlfn.IFNA(VLOOKUP($A461,INDIRECT("'W"&amp;I$1&amp;"'!$A$3:$T$1000"),3,FALSE),0)</f>
        <v>0</v>
      </c>
      <c r="J461" s="17">
        <f ca="1">_xlfn.IFNA(VLOOKUP($A461,INDIRECT("'W"&amp;J$1&amp;"'!$A$3:$T$1000"),3,FALSE),0)</f>
        <v>2.8</v>
      </c>
      <c r="K461" s="17">
        <f ca="1">_xlfn.IFNA(VLOOKUP($A461,INDIRECT("'W"&amp;K$1&amp;"'!$A$3:$T$1000"),3,FALSE),0)</f>
        <v>5.4</v>
      </c>
      <c r="L461" s="17">
        <f ca="1">_xlfn.IFNA(VLOOKUP($A461,INDIRECT("'W"&amp;L$1&amp;"'!$A$3:$T$1000"),3,FALSE),0)</f>
        <v>0.6</v>
      </c>
      <c r="M461" s="17">
        <f ca="1">_xlfn.IFNA(VLOOKUP($A461,INDIRECT("'W"&amp;M$1&amp;"'!$A$3:$T$1000"),3,FALSE),0)</f>
        <v>2.2999999999999998</v>
      </c>
      <c r="N461" s="17">
        <f ca="1">_xlfn.IFNA(VLOOKUP($A461,INDIRECT("'W"&amp;N$1&amp;"'!$A$3:$T$1000"),3,FALSE),0)</f>
        <v>1.3</v>
      </c>
      <c r="O461" s="17">
        <f ca="1">_xlfn.IFNA(VLOOKUP($A461,INDIRECT("'W"&amp;O$1&amp;"'!$A$3:$T$1000"),3,FALSE),0)</f>
        <v>0</v>
      </c>
      <c r="P461" s="17">
        <f ca="1">_xlfn.IFNA(VLOOKUP($A461,INDIRECT("'W"&amp;P$1&amp;"'!$A$3:$T$1000"),3,FALSE),0)</f>
        <v>0</v>
      </c>
      <c r="Q461" s="17">
        <f ca="1">_xlfn.IFNA(VLOOKUP($A461,INDIRECT("'W"&amp;Q$1&amp;"'!$A$3:$T$1000"),3,FALSE),0)</f>
        <v>2.2000000000000002</v>
      </c>
      <c r="R461" s="17">
        <f ca="1">_xlfn.IFNA(VLOOKUP($A461,INDIRECT("'W"&amp;R$1&amp;"'!$A$3:$T$1000"),3,FALSE),0)</f>
        <v>3.4000000000000004</v>
      </c>
      <c r="S461" s="17">
        <f ca="1">_xlfn.IFNA(VLOOKUP($A461,INDIRECT("'W"&amp;S$1&amp;"'!$A$3:$T$1000"),3,FALSE),0)</f>
        <v>3.1</v>
      </c>
      <c r="T461" s="17">
        <f ca="1">_xlfn.IFNA(VLOOKUP($A461,INDIRECT("'W"&amp;T$1&amp;"'!$A$3:$T$1000"),3,FALSE),0)</f>
        <v>2.9000000000000004</v>
      </c>
      <c r="U461" s="16">
        <f t="shared" ca="1" si="40"/>
        <v>0</v>
      </c>
      <c r="V461" s="16">
        <f t="shared" ca="1" si="30"/>
        <v>28.299999999999997</v>
      </c>
      <c r="W461" s="16"/>
    </row>
    <row r="462" spans="1:23" x14ac:dyDescent="0.2">
      <c r="A462" s="16" t="s">
        <v>1678</v>
      </c>
      <c r="B462" s="16" t="str">
        <f t="shared" ca="1" si="41"/>
        <v>WR</v>
      </c>
      <c r="C462" s="17">
        <f ca="1">_xlfn.IFNA(VLOOKUP($A462,INDIRECT("'W"&amp;C$1&amp;"'!$A$3:$T$1000"),3,FALSE),0)</f>
        <v>0</v>
      </c>
      <c r="D462" s="17">
        <f ca="1">_xlfn.IFNA(VLOOKUP($A462,INDIRECT("'W"&amp;D$1&amp;"'!$A$3:$T$1000"),3,FALSE),0)</f>
        <v>0</v>
      </c>
      <c r="E462" s="17">
        <f ca="1">_xlfn.IFNA(VLOOKUP($A462,INDIRECT("'W"&amp;E$1&amp;"'!$A$3:$T$1000"),3,FALSE),0)</f>
        <v>0</v>
      </c>
      <c r="F462" s="17">
        <f ca="1">_xlfn.IFNA(VLOOKUP($A462,INDIRECT("'W"&amp;F$1&amp;"'!$A$3:$T$1000"),3,FALSE),0)</f>
        <v>0</v>
      </c>
      <c r="G462" s="17">
        <f ca="1">_xlfn.IFNA(VLOOKUP($A462,INDIRECT("'W"&amp;G$1&amp;"'!$A$3:$T$1000"),3,FALSE),0)</f>
        <v>5.3000000000000007</v>
      </c>
      <c r="H462" s="17">
        <f ca="1">_xlfn.IFNA(VLOOKUP($A462,INDIRECT("'W"&amp;H$1&amp;"'!$A$3:$T$1000"),3,FALSE),0)</f>
        <v>0</v>
      </c>
      <c r="I462" s="17">
        <f ca="1">_xlfn.IFNA(VLOOKUP($A462,INDIRECT("'W"&amp;I$1&amp;"'!$A$3:$T$1000"),3,FALSE),0)</f>
        <v>12</v>
      </c>
      <c r="J462" s="17">
        <f ca="1">_xlfn.IFNA(VLOOKUP($A462,INDIRECT("'W"&amp;J$1&amp;"'!$A$3:$T$1000"),3,FALSE),0)</f>
        <v>1.3</v>
      </c>
      <c r="K462" s="17">
        <f ca="1">_xlfn.IFNA(VLOOKUP($A462,INDIRECT("'W"&amp;K$1&amp;"'!$A$3:$T$1000"),3,FALSE),0)</f>
        <v>3.2</v>
      </c>
      <c r="L462" s="17">
        <f ca="1">_xlfn.IFNA(VLOOKUP($A462,INDIRECT("'W"&amp;L$1&amp;"'!$A$3:$T$1000"),3,FALSE),0)</f>
        <v>0.8</v>
      </c>
      <c r="M462" s="17">
        <f ca="1">_xlfn.IFNA(VLOOKUP($A462,INDIRECT("'W"&amp;M$1&amp;"'!$A$3:$T$1000"),3,FALSE),0)</f>
        <v>3.1</v>
      </c>
      <c r="N462" s="17">
        <f ca="1">_xlfn.IFNA(VLOOKUP($A462,INDIRECT("'W"&amp;N$1&amp;"'!$A$3:$T$1000"),3,FALSE),0)</f>
        <v>1.5</v>
      </c>
      <c r="O462" s="17">
        <f ca="1">_xlfn.IFNA(VLOOKUP($A462,INDIRECT("'W"&amp;O$1&amp;"'!$A$3:$T$1000"),3,FALSE),0)</f>
        <v>0</v>
      </c>
      <c r="P462" s="17">
        <f ca="1">_xlfn.IFNA(VLOOKUP($A462,INDIRECT("'W"&amp;P$1&amp;"'!$A$3:$T$1000"),3,FALSE),0)</f>
        <v>0</v>
      </c>
      <c r="Q462" s="17">
        <f ca="1">_xlfn.IFNA(VLOOKUP($A462,INDIRECT("'W"&amp;Q$1&amp;"'!$A$3:$T$1000"),3,FALSE),0)</f>
        <v>0</v>
      </c>
      <c r="R462" s="17">
        <f ca="1">_xlfn.IFNA(VLOOKUP($A462,INDIRECT("'W"&amp;R$1&amp;"'!$A$3:$T$1000"),3,FALSE),0)</f>
        <v>0</v>
      </c>
      <c r="S462" s="17">
        <f ca="1">_xlfn.IFNA(VLOOKUP($A462,INDIRECT("'W"&amp;S$1&amp;"'!$A$3:$T$1000"),3,FALSE),0)</f>
        <v>0</v>
      </c>
      <c r="T462" s="17">
        <f ca="1">_xlfn.IFNA(VLOOKUP($A462,INDIRECT("'W"&amp;T$1&amp;"'!$A$3:$T$1000"),3,FALSE),0)</f>
        <v>0</v>
      </c>
      <c r="U462" s="16">
        <f t="shared" ca="1" si="40"/>
        <v>0</v>
      </c>
      <c r="V462" s="16">
        <f t="shared" ca="1" si="30"/>
        <v>27.200000000000003</v>
      </c>
      <c r="W462" s="16"/>
    </row>
    <row r="463" spans="1:23" x14ac:dyDescent="0.2">
      <c r="A463" s="16" t="s">
        <v>1679</v>
      </c>
      <c r="B463" s="16" t="str">
        <f t="shared" ca="1" si="41"/>
        <v>WR</v>
      </c>
      <c r="C463" s="17">
        <f ca="1">_xlfn.IFNA(VLOOKUP($A463,INDIRECT("'W"&amp;C$1&amp;"'!$A$3:$T$1000"),3,FALSE),0)</f>
        <v>0</v>
      </c>
      <c r="D463" s="17">
        <f ca="1">_xlfn.IFNA(VLOOKUP($A463,INDIRECT("'W"&amp;D$1&amp;"'!$A$3:$T$1000"),3,FALSE),0)</f>
        <v>0</v>
      </c>
      <c r="E463" s="17">
        <f ca="1">_xlfn.IFNA(VLOOKUP($A463,INDIRECT("'W"&amp;E$1&amp;"'!$A$3:$T$1000"),3,FALSE),0)</f>
        <v>0</v>
      </c>
      <c r="F463" s="17">
        <f ca="1">_xlfn.IFNA(VLOOKUP($A463,INDIRECT("'W"&amp;F$1&amp;"'!$A$3:$T$1000"),3,FALSE),0)</f>
        <v>2.2000000000000002</v>
      </c>
      <c r="G463" s="17">
        <f ca="1">_xlfn.IFNA(VLOOKUP($A463,INDIRECT("'W"&amp;G$1&amp;"'!$A$3:$T$1000"),3,FALSE),0)</f>
        <v>2.4000000000000004</v>
      </c>
      <c r="H463" s="17">
        <f ca="1">_xlfn.IFNA(VLOOKUP($A463,INDIRECT("'W"&amp;H$1&amp;"'!$A$3:$T$1000"),3,FALSE),0)</f>
        <v>0</v>
      </c>
      <c r="I463" s="17">
        <f ca="1">_xlfn.IFNA(VLOOKUP($A463,INDIRECT("'W"&amp;I$1&amp;"'!$A$3:$T$1000"),3,FALSE),0)</f>
        <v>0</v>
      </c>
      <c r="J463" s="17">
        <f ca="1">_xlfn.IFNA(VLOOKUP($A463,INDIRECT("'W"&amp;J$1&amp;"'!$A$3:$T$1000"),3,FALSE),0)</f>
        <v>0</v>
      </c>
      <c r="K463" s="17">
        <f ca="1">_xlfn.IFNA(VLOOKUP($A463,INDIRECT("'W"&amp;K$1&amp;"'!$A$3:$T$1000"),3,FALSE),0)</f>
        <v>0</v>
      </c>
      <c r="L463" s="17">
        <f ca="1">_xlfn.IFNA(VLOOKUP($A463,INDIRECT("'W"&amp;L$1&amp;"'!$A$3:$T$1000"),3,FALSE),0)</f>
        <v>0</v>
      </c>
      <c r="M463" s="17">
        <f ca="1">_xlfn.IFNA(VLOOKUP($A463,INDIRECT("'W"&amp;M$1&amp;"'!$A$3:$T$1000"),3,FALSE),0)</f>
        <v>0</v>
      </c>
      <c r="N463" s="17">
        <f ca="1">_xlfn.IFNA(VLOOKUP($A463,INDIRECT("'W"&amp;N$1&amp;"'!$A$3:$T$1000"),3,FALSE),0)</f>
        <v>8.5</v>
      </c>
      <c r="O463" s="17">
        <f ca="1">_xlfn.IFNA(VLOOKUP($A463,INDIRECT("'W"&amp;O$1&amp;"'!$A$3:$T$1000"),3,FALSE),0)</f>
        <v>0</v>
      </c>
      <c r="P463" s="17">
        <f ca="1">_xlfn.IFNA(VLOOKUP($A463,INDIRECT("'W"&amp;P$1&amp;"'!$A$3:$T$1000"),3,FALSE),0)</f>
        <v>0</v>
      </c>
      <c r="Q463" s="17">
        <f ca="1">_xlfn.IFNA(VLOOKUP($A463,INDIRECT("'W"&amp;Q$1&amp;"'!$A$3:$T$1000"),3,FALSE),0)</f>
        <v>0</v>
      </c>
      <c r="R463" s="17">
        <f ca="1">_xlfn.IFNA(VLOOKUP($A463,INDIRECT("'W"&amp;R$1&amp;"'!$A$3:$T$1000"),3,FALSE),0)</f>
        <v>0</v>
      </c>
      <c r="S463" s="17">
        <f ca="1">_xlfn.IFNA(VLOOKUP($A463,INDIRECT("'W"&amp;S$1&amp;"'!$A$3:$T$1000"),3,FALSE),0)</f>
        <v>6.8</v>
      </c>
      <c r="T463" s="17">
        <f ca="1">_xlfn.IFNA(VLOOKUP($A463,INDIRECT("'W"&amp;T$1&amp;"'!$A$3:$T$1000"),3,FALSE),0)</f>
        <v>6.8000000000000007</v>
      </c>
      <c r="U463" s="16">
        <f t="shared" ca="1" si="40"/>
        <v>0</v>
      </c>
      <c r="V463" s="16">
        <f t="shared" ca="1" si="30"/>
        <v>26.700000000000003</v>
      </c>
      <c r="W463" s="16"/>
    </row>
    <row r="464" spans="1:23" x14ac:dyDescent="0.2">
      <c r="A464" s="16" t="s">
        <v>1680</v>
      </c>
      <c r="B464" s="16" t="str">
        <f t="shared" ca="1" si="41"/>
        <v>WR</v>
      </c>
      <c r="C464" s="17">
        <f ca="1">_xlfn.IFNA(VLOOKUP($A464,INDIRECT("'W"&amp;C$1&amp;"'!$A$3:$T$1000"),3,FALSE),0)</f>
        <v>1.1000000000000001</v>
      </c>
      <c r="D464" s="17">
        <f ca="1">_xlfn.IFNA(VLOOKUP($A464,INDIRECT("'W"&amp;D$1&amp;"'!$A$3:$T$1000"),3,FALSE),0)</f>
        <v>8.1999999999999993</v>
      </c>
      <c r="E464" s="17">
        <f ca="1">_xlfn.IFNA(VLOOKUP($A464,INDIRECT("'W"&amp;E$1&amp;"'!$A$3:$T$1000"),3,FALSE),0)</f>
        <v>2.2999999999999998</v>
      </c>
      <c r="F464" s="17">
        <f ca="1">_xlfn.IFNA(VLOOKUP($A464,INDIRECT("'W"&amp;F$1&amp;"'!$A$3:$T$1000"),3,FALSE),0)</f>
        <v>4.5</v>
      </c>
      <c r="G464" s="17">
        <f ca="1">_xlfn.IFNA(VLOOKUP($A464,INDIRECT("'W"&amp;G$1&amp;"'!$A$3:$T$1000"),3,FALSE),0)</f>
        <v>1.8</v>
      </c>
      <c r="H464" s="17">
        <f ca="1">_xlfn.IFNA(VLOOKUP($A464,INDIRECT("'W"&amp;H$1&amp;"'!$A$3:$T$1000"),3,FALSE),0)</f>
        <v>0.9</v>
      </c>
      <c r="I464" s="17">
        <f ca="1">_xlfn.IFNA(VLOOKUP($A464,INDIRECT("'W"&amp;I$1&amp;"'!$A$3:$T$1000"),3,FALSE),0)</f>
        <v>0</v>
      </c>
      <c r="J464" s="17">
        <f ca="1">_xlfn.IFNA(VLOOKUP($A464,INDIRECT("'W"&amp;J$1&amp;"'!$A$3:$T$1000"),3,FALSE),0)</f>
        <v>0</v>
      </c>
      <c r="K464" s="17">
        <f ca="1">_xlfn.IFNA(VLOOKUP($A464,INDIRECT("'W"&amp;K$1&amp;"'!$A$3:$T$1000"),3,FALSE),0)</f>
        <v>0</v>
      </c>
      <c r="L464" s="17">
        <f ca="1">_xlfn.IFNA(VLOOKUP($A464,INDIRECT("'W"&amp;L$1&amp;"'!$A$3:$T$1000"),3,FALSE),0)</f>
        <v>6.7</v>
      </c>
      <c r="M464" s="17">
        <f ca="1">_xlfn.IFNA(VLOOKUP($A464,INDIRECT("'W"&amp;M$1&amp;"'!$A$3:$T$1000"),3,FALSE),0)</f>
        <v>0</v>
      </c>
      <c r="N464" s="17">
        <f ca="1">_xlfn.IFNA(VLOOKUP($A464,INDIRECT("'W"&amp;N$1&amp;"'!$A$3:$T$1000"),3,FALSE),0)</f>
        <v>1.2000000000000002</v>
      </c>
      <c r="O464" s="17">
        <f ca="1">_xlfn.IFNA(VLOOKUP($A464,INDIRECT("'W"&amp;O$1&amp;"'!$A$3:$T$1000"),3,FALSE),0)</f>
        <v>0</v>
      </c>
      <c r="P464" s="17">
        <f ca="1">_xlfn.IFNA(VLOOKUP($A464,INDIRECT("'W"&amp;P$1&amp;"'!$A$3:$T$1000"),3,FALSE),0)</f>
        <v>0</v>
      </c>
      <c r="Q464" s="17">
        <f ca="1">_xlfn.IFNA(VLOOKUP($A464,INDIRECT("'W"&amp;Q$1&amp;"'!$A$3:$T$1000"),3,FALSE),0)</f>
        <v>0</v>
      </c>
      <c r="R464" s="17">
        <f ca="1">_xlfn.IFNA(VLOOKUP($A464,INDIRECT("'W"&amp;R$1&amp;"'!$A$3:$T$1000"),3,FALSE),0)</f>
        <v>0</v>
      </c>
      <c r="S464" s="17">
        <f ca="1">_xlfn.IFNA(VLOOKUP($A464,INDIRECT("'W"&amp;S$1&amp;"'!$A$3:$T$1000"),3,FALSE),0)</f>
        <v>0</v>
      </c>
      <c r="T464" s="17">
        <f ca="1">_xlfn.IFNA(VLOOKUP($A464,INDIRECT("'W"&amp;T$1&amp;"'!$A$3:$T$1000"),3,FALSE),0)</f>
        <v>0</v>
      </c>
      <c r="U464" s="16">
        <f t="shared" ca="1" si="40"/>
        <v>0</v>
      </c>
      <c r="V464" s="16">
        <f t="shared" ca="1" si="30"/>
        <v>26.699999999999996</v>
      </c>
      <c r="W464" s="16"/>
    </row>
    <row r="465" spans="1:23" x14ac:dyDescent="0.2">
      <c r="A465" s="16" t="s">
        <v>1681</v>
      </c>
      <c r="B465" s="16" t="str">
        <f t="shared" ca="1" si="41"/>
        <v>WR</v>
      </c>
      <c r="C465" s="17">
        <f ca="1">_xlfn.IFNA(VLOOKUP($A465,INDIRECT("'W"&amp;C$1&amp;"'!$A$3:$T$1000"),3,FALSE),0)</f>
        <v>0</v>
      </c>
      <c r="D465" s="17">
        <f ca="1">_xlfn.IFNA(VLOOKUP($A465,INDIRECT("'W"&amp;D$1&amp;"'!$A$3:$T$1000"),3,FALSE),0)</f>
        <v>0</v>
      </c>
      <c r="E465" s="17">
        <f ca="1">_xlfn.IFNA(VLOOKUP($A465,INDIRECT("'W"&amp;E$1&amp;"'!$A$3:$T$1000"),3,FALSE),0)</f>
        <v>0</v>
      </c>
      <c r="F465" s="17">
        <f ca="1">_xlfn.IFNA(VLOOKUP($A465,INDIRECT("'W"&amp;F$1&amp;"'!$A$3:$T$1000"),3,FALSE),0)</f>
        <v>0</v>
      </c>
      <c r="G465" s="17">
        <f ca="1">_xlfn.IFNA(VLOOKUP($A465,INDIRECT("'W"&amp;G$1&amp;"'!$A$3:$T$1000"),3,FALSE),0)</f>
        <v>0</v>
      </c>
      <c r="H465" s="17">
        <f ca="1">_xlfn.IFNA(VLOOKUP($A465,INDIRECT("'W"&amp;H$1&amp;"'!$A$3:$T$1000"),3,FALSE),0)</f>
        <v>0</v>
      </c>
      <c r="I465" s="17">
        <f ca="1">_xlfn.IFNA(VLOOKUP($A465,INDIRECT("'W"&amp;I$1&amp;"'!$A$3:$T$1000"),3,FALSE),0)</f>
        <v>0</v>
      </c>
      <c r="J465" s="17">
        <f ca="1">_xlfn.IFNA(VLOOKUP($A465,INDIRECT("'W"&amp;J$1&amp;"'!$A$3:$T$1000"),3,FALSE),0)</f>
        <v>0</v>
      </c>
      <c r="K465" s="17">
        <f ca="1">_xlfn.IFNA(VLOOKUP($A465,INDIRECT("'W"&amp;K$1&amp;"'!$A$3:$T$1000"),3,FALSE),0)</f>
        <v>0</v>
      </c>
      <c r="L465" s="17">
        <f ca="1">_xlfn.IFNA(VLOOKUP($A465,INDIRECT("'W"&amp;L$1&amp;"'!$A$3:$T$1000"),3,FALSE),0)</f>
        <v>1.3</v>
      </c>
      <c r="M465" s="17">
        <f ca="1">_xlfn.IFNA(VLOOKUP($A465,INDIRECT("'W"&amp;M$1&amp;"'!$A$3:$T$1000"),3,FALSE),0)</f>
        <v>1.4</v>
      </c>
      <c r="N465" s="17">
        <f ca="1">_xlfn.IFNA(VLOOKUP($A465,INDIRECT("'W"&amp;N$1&amp;"'!$A$3:$T$1000"),3,FALSE),0)</f>
        <v>0</v>
      </c>
      <c r="O465" s="17">
        <f ca="1">_xlfn.IFNA(VLOOKUP($A465,INDIRECT("'W"&amp;O$1&amp;"'!$A$3:$T$1000"),3,FALSE),0)</f>
        <v>3</v>
      </c>
      <c r="P465" s="17">
        <f ca="1">_xlfn.IFNA(VLOOKUP($A465,INDIRECT("'W"&amp;P$1&amp;"'!$A$3:$T$1000"),3,FALSE),0)</f>
        <v>0</v>
      </c>
      <c r="Q465" s="17">
        <f ca="1">_xlfn.IFNA(VLOOKUP($A465,INDIRECT("'W"&amp;Q$1&amp;"'!$A$3:$T$1000"),3,FALSE),0)</f>
        <v>3.4000000000000004</v>
      </c>
      <c r="R465" s="17">
        <f ca="1">_xlfn.IFNA(VLOOKUP($A465,INDIRECT("'W"&amp;R$1&amp;"'!$A$3:$T$1000"),3,FALSE),0)</f>
        <v>4.0999999999999996</v>
      </c>
      <c r="S465" s="17">
        <f ca="1">_xlfn.IFNA(VLOOKUP($A465,INDIRECT("'W"&amp;S$1&amp;"'!$A$3:$T$1000"),3,FALSE),0)</f>
        <v>4.2</v>
      </c>
      <c r="T465" s="17">
        <f ca="1">_xlfn.IFNA(VLOOKUP($A465,INDIRECT("'W"&amp;T$1&amp;"'!$A$3:$T$1000"),3,FALSE),0)</f>
        <v>8.6</v>
      </c>
      <c r="U465" s="16">
        <f t="shared" ca="1" si="40"/>
        <v>0</v>
      </c>
      <c r="V465" s="16">
        <f t="shared" ca="1" si="30"/>
        <v>26</v>
      </c>
      <c r="W465" s="16"/>
    </row>
    <row r="466" spans="1:23" x14ac:dyDescent="0.2">
      <c r="A466" s="16" t="s">
        <v>1682</v>
      </c>
      <c r="B466" s="16" t="str">
        <f t="shared" ca="1" si="41"/>
        <v>WR</v>
      </c>
      <c r="C466" s="17">
        <f ca="1">_xlfn.IFNA(VLOOKUP($A466,INDIRECT("'W"&amp;C$1&amp;"'!$A$3:$T$1000"),3,FALSE),0)</f>
        <v>3.3</v>
      </c>
      <c r="D466" s="17">
        <f ca="1">_xlfn.IFNA(VLOOKUP($A466,INDIRECT("'W"&amp;D$1&amp;"'!$A$3:$T$1000"),3,FALSE),0)</f>
        <v>0</v>
      </c>
      <c r="E466" s="17">
        <f ca="1">_xlfn.IFNA(VLOOKUP($A466,INDIRECT("'W"&amp;E$1&amp;"'!$A$3:$T$1000"),3,FALSE),0)</f>
        <v>5.9</v>
      </c>
      <c r="F466" s="17">
        <f ca="1">_xlfn.IFNA(VLOOKUP($A466,INDIRECT("'W"&amp;F$1&amp;"'!$A$3:$T$1000"),3,FALSE),0)</f>
        <v>2.2000000000000002</v>
      </c>
      <c r="G466" s="17">
        <f ca="1">_xlfn.IFNA(VLOOKUP($A466,INDIRECT("'W"&amp;G$1&amp;"'!$A$3:$T$1000"),3,FALSE),0)</f>
        <v>3.4000000000000004</v>
      </c>
      <c r="H466" s="17">
        <f ca="1">_xlfn.IFNA(VLOOKUP($A466,INDIRECT("'W"&amp;H$1&amp;"'!$A$3:$T$1000"),3,FALSE),0)</f>
        <v>1</v>
      </c>
      <c r="I466" s="17">
        <f ca="1">_xlfn.IFNA(VLOOKUP($A466,INDIRECT("'W"&amp;I$1&amp;"'!$A$3:$T$1000"),3,FALSE),0)</f>
        <v>0</v>
      </c>
      <c r="J466" s="17">
        <f ca="1">_xlfn.IFNA(VLOOKUP($A466,INDIRECT("'W"&amp;J$1&amp;"'!$A$3:$T$1000"),3,FALSE),0)</f>
        <v>1.3</v>
      </c>
      <c r="K466" s="17">
        <f ca="1">_xlfn.IFNA(VLOOKUP($A466,INDIRECT("'W"&amp;K$1&amp;"'!$A$3:$T$1000"),3,FALSE),0)</f>
        <v>0</v>
      </c>
      <c r="L466" s="17">
        <f ca="1">_xlfn.IFNA(VLOOKUP($A466,INDIRECT("'W"&amp;L$1&amp;"'!$A$3:$T$1000"),3,FALSE),0)</f>
        <v>2.8000000000000003</v>
      </c>
      <c r="M466" s="17">
        <f ca="1">_xlfn.IFNA(VLOOKUP($A466,INDIRECT("'W"&amp;M$1&amp;"'!$A$3:$T$1000"),3,FALSE),0)</f>
        <v>0</v>
      </c>
      <c r="N466" s="17">
        <f ca="1">_xlfn.IFNA(VLOOKUP($A466,INDIRECT("'W"&amp;N$1&amp;"'!$A$3:$T$1000"),3,FALSE),0)</f>
        <v>1.3</v>
      </c>
      <c r="O466" s="17">
        <f ca="1">_xlfn.IFNA(VLOOKUP($A466,INDIRECT("'W"&amp;O$1&amp;"'!$A$3:$T$1000"),3,FALSE),0)</f>
        <v>2.2999999999999998</v>
      </c>
      <c r="P466" s="17">
        <f ca="1">_xlfn.IFNA(VLOOKUP($A466,INDIRECT("'W"&amp;P$1&amp;"'!$A$3:$T$1000"),3,FALSE),0)</f>
        <v>0</v>
      </c>
      <c r="Q466" s="17">
        <f ca="1">_xlfn.IFNA(VLOOKUP($A466,INDIRECT("'W"&amp;Q$1&amp;"'!$A$3:$T$1000"),3,FALSE),0)</f>
        <v>0.5</v>
      </c>
      <c r="R466" s="17">
        <f ca="1">_xlfn.IFNA(VLOOKUP($A466,INDIRECT("'W"&amp;R$1&amp;"'!$A$3:$T$1000"),3,FALSE),0)</f>
        <v>1.8</v>
      </c>
      <c r="S466" s="17">
        <f ca="1">_xlfn.IFNA(VLOOKUP($A466,INDIRECT("'W"&amp;S$1&amp;"'!$A$3:$T$1000"),3,FALSE),0)</f>
        <v>0</v>
      </c>
      <c r="T466" s="17">
        <f ca="1">_xlfn.IFNA(VLOOKUP($A466,INDIRECT("'W"&amp;T$1&amp;"'!$A$3:$T$1000"),3,FALSE),0)</f>
        <v>0</v>
      </c>
      <c r="U466" s="16">
        <f t="shared" ca="1" si="40"/>
        <v>0</v>
      </c>
      <c r="V466" s="16">
        <f t="shared" ca="1" si="30"/>
        <v>25.8</v>
      </c>
      <c r="W466" s="16"/>
    </row>
    <row r="467" spans="1:23" x14ac:dyDescent="0.2">
      <c r="A467" s="16" t="s">
        <v>1683</v>
      </c>
      <c r="B467" s="16" t="str">
        <f t="shared" ca="1" si="41"/>
        <v>WR</v>
      </c>
      <c r="C467" s="17">
        <f ca="1">_xlfn.IFNA(VLOOKUP($A467,INDIRECT("'W"&amp;C$1&amp;"'!$A$3:$T$1000"),3,FALSE),0)</f>
        <v>3.3</v>
      </c>
      <c r="D467" s="17">
        <f ca="1">_xlfn.IFNA(VLOOKUP($A467,INDIRECT("'W"&amp;D$1&amp;"'!$A$3:$T$1000"),3,FALSE),0)</f>
        <v>0.6</v>
      </c>
      <c r="E467" s="17">
        <f ca="1">_xlfn.IFNA(VLOOKUP($A467,INDIRECT("'W"&amp;E$1&amp;"'!$A$3:$T$1000"),3,FALSE),0)</f>
        <v>3.5</v>
      </c>
      <c r="F467" s="17">
        <f ca="1">_xlfn.IFNA(VLOOKUP($A467,INDIRECT("'W"&amp;F$1&amp;"'!$A$3:$T$1000"),3,FALSE),0)</f>
        <v>3.9000000000000004</v>
      </c>
      <c r="G467" s="17">
        <f ca="1">_xlfn.IFNA(VLOOKUP($A467,INDIRECT("'W"&amp;G$1&amp;"'!$A$3:$T$1000"),3,FALSE),0)</f>
        <v>4.7</v>
      </c>
      <c r="H467" s="17">
        <f ca="1">_xlfn.IFNA(VLOOKUP($A467,INDIRECT("'W"&amp;H$1&amp;"'!$A$3:$T$1000"),3,FALSE),0)</f>
        <v>0.6</v>
      </c>
      <c r="I467" s="17">
        <f ca="1">_xlfn.IFNA(VLOOKUP($A467,INDIRECT("'W"&amp;I$1&amp;"'!$A$3:$T$1000"),3,FALSE),0)</f>
        <v>0</v>
      </c>
      <c r="J467" s="17">
        <f ca="1">_xlfn.IFNA(VLOOKUP($A467,INDIRECT("'W"&amp;J$1&amp;"'!$A$3:$T$1000"),3,FALSE),0)</f>
        <v>0</v>
      </c>
      <c r="K467" s="17">
        <f ca="1">_xlfn.IFNA(VLOOKUP($A467,INDIRECT("'W"&amp;K$1&amp;"'!$A$3:$T$1000"),3,FALSE),0)</f>
        <v>0</v>
      </c>
      <c r="L467" s="17">
        <f ca="1">_xlfn.IFNA(VLOOKUP($A467,INDIRECT("'W"&amp;L$1&amp;"'!$A$3:$T$1000"),3,FALSE),0)</f>
        <v>0</v>
      </c>
      <c r="M467" s="17">
        <f ca="1">_xlfn.IFNA(VLOOKUP($A467,INDIRECT("'W"&amp;M$1&amp;"'!$A$3:$T$1000"),3,FALSE),0)</f>
        <v>0</v>
      </c>
      <c r="N467" s="17">
        <f ca="1">_xlfn.IFNA(VLOOKUP($A467,INDIRECT("'W"&amp;N$1&amp;"'!$A$3:$T$1000"),3,FALSE),0)</f>
        <v>1.3</v>
      </c>
      <c r="O467" s="17">
        <f ca="1">_xlfn.IFNA(VLOOKUP($A467,INDIRECT("'W"&amp;O$1&amp;"'!$A$3:$T$1000"),3,FALSE),0)</f>
        <v>0.7</v>
      </c>
      <c r="P467" s="17">
        <f ca="1">_xlfn.IFNA(VLOOKUP($A467,INDIRECT("'W"&amp;P$1&amp;"'!$A$3:$T$1000"),3,FALSE),0)</f>
        <v>0</v>
      </c>
      <c r="Q467" s="17">
        <f ca="1">_xlfn.IFNA(VLOOKUP($A467,INDIRECT("'W"&amp;Q$1&amp;"'!$A$3:$T$1000"),3,FALSE),0)</f>
        <v>0</v>
      </c>
      <c r="R467" s="17">
        <f ca="1">_xlfn.IFNA(VLOOKUP($A467,INDIRECT("'W"&amp;R$1&amp;"'!$A$3:$T$1000"),3,FALSE),0)</f>
        <v>0</v>
      </c>
      <c r="S467" s="17">
        <f ca="1">_xlfn.IFNA(VLOOKUP($A467,INDIRECT("'W"&amp;S$1&amp;"'!$A$3:$T$1000"),3,FALSE),0)</f>
        <v>1.7000000000000002</v>
      </c>
      <c r="T467" s="17">
        <f ca="1">_xlfn.IFNA(VLOOKUP($A467,INDIRECT("'W"&amp;T$1&amp;"'!$A$3:$T$1000"),3,FALSE),0)</f>
        <v>3.4000000000000004</v>
      </c>
      <c r="U467" s="16">
        <f t="shared" ca="1" si="40"/>
        <v>0</v>
      </c>
      <c r="V467" s="16">
        <f t="shared" ca="1" si="30"/>
        <v>23.700000000000003</v>
      </c>
      <c r="W467" s="16"/>
    </row>
    <row r="468" spans="1:23" x14ac:dyDescent="0.2">
      <c r="A468" s="16" t="s">
        <v>1684</v>
      </c>
      <c r="B468" s="16" t="str">
        <f t="shared" ca="1" si="41"/>
        <v>WR</v>
      </c>
      <c r="C468" s="17">
        <f ca="1">_xlfn.IFNA(VLOOKUP($A468,INDIRECT("'W"&amp;C$1&amp;"'!$A$3:$T$1000"),3,FALSE),0)</f>
        <v>0</v>
      </c>
      <c r="D468" s="17">
        <f ca="1">_xlfn.IFNA(VLOOKUP($A468,INDIRECT("'W"&amp;D$1&amp;"'!$A$3:$T$1000"),3,FALSE),0)</f>
        <v>2.5</v>
      </c>
      <c r="E468" s="17">
        <f ca="1">_xlfn.IFNA(VLOOKUP($A468,INDIRECT("'W"&amp;E$1&amp;"'!$A$3:$T$1000"),3,FALSE),0)</f>
        <v>0</v>
      </c>
      <c r="F468" s="17">
        <f ca="1">_xlfn.IFNA(VLOOKUP($A468,INDIRECT("'W"&amp;F$1&amp;"'!$A$3:$T$1000"),3,FALSE),0)</f>
        <v>4.5</v>
      </c>
      <c r="G468" s="17">
        <f ca="1">_xlfn.IFNA(VLOOKUP($A468,INDIRECT("'W"&amp;G$1&amp;"'!$A$3:$T$1000"),3,FALSE),0)</f>
        <v>0.8</v>
      </c>
      <c r="H468" s="17">
        <f ca="1">_xlfn.IFNA(VLOOKUP($A468,INDIRECT("'W"&amp;H$1&amp;"'!$A$3:$T$1000"),3,FALSE),0)</f>
        <v>2.8</v>
      </c>
      <c r="I468" s="17">
        <f ca="1">_xlfn.IFNA(VLOOKUP($A468,INDIRECT("'W"&amp;I$1&amp;"'!$A$3:$T$1000"),3,FALSE),0)</f>
        <v>0</v>
      </c>
      <c r="J468" s="17">
        <f ca="1">_xlfn.IFNA(VLOOKUP($A468,INDIRECT("'W"&amp;J$1&amp;"'!$A$3:$T$1000"),3,FALSE),0)</f>
        <v>2</v>
      </c>
      <c r="K468" s="17">
        <f ca="1">_xlfn.IFNA(VLOOKUP($A468,INDIRECT("'W"&amp;K$1&amp;"'!$A$3:$T$1000"),3,FALSE),0)</f>
        <v>0</v>
      </c>
      <c r="L468" s="17">
        <f ca="1">_xlfn.IFNA(VLOOKUP($A468,INDIRECT("'W"&amp;L$1&amp;"'!$A$3:$T$1000"),3,FALSE),0)</f>
        <v>0</v>
      </c>
      <c r="M468" s="17">
        <f ca="1">_xlfn.IFNA(VLOOKUP($A468,INDIRECT("'W"&amp;M$1&amp;"'!$A$3:$T$1000"),3,FALSE),0)</f>
        <v>0</v>
      </c>
      <c r="N468" s="17">
        <f ca="1">_xlfn.IFNA(VLOOKUP($A468,INDIRECT("'W"&amp;N$1&amp;"'!$A$3:$T$1000"),3,FALSE),0)</f>
        <v>1.3</v>
      </c>
      <c r="O468" s="17">
        <f ca="1">_xlfn.IFNA(VLOOKUP($A468,INDIRECT("'W"&amp;O$1&amp;"'!$A$3:$T$1000"),3,FALSE),0)</f>
        <v>0</v>
      </c>
      <c r="P468" s="17">
        <f ca="1">_xlfn.IFNA(VLOOKUP($A468,INDIRECT("'W"&amp;P$1&amp;"'!$A$3:$T$1000"),3,FALSE),0)</f>
        <v>0</v>
      </c>
      <c r="Q468" s="17">
        <f ca="1">_xlfn.IFNA(VLOOKUP($A468,INDIRECT("'W"&amp;Q$1&amp;"'!$A$3:$T$1000"),3,FALSE),0)</f>
        <v>1.3</v>
      </c>
      <c r="R468" s="17">
        <f ca="1">_xlfn.IFNA(VLOOKUP($A468,INDIRECT("'W"&amp;R$1&amp;"'!$A$3:$T$1000"),3,FALSE),0)</f>
        <v>1.1000000000000001</v>
      </c>
      <c r="S468" s="17">
        <f ca="1">_xlfn.IFNA(VLOOKUP($A468,INDIRECT("'W"&amp;S$1&amp;"'!$A$3:$T$1000"),3,FALSE),0)</f>
        <v>0</v>
      </c>
      <c r="T468" s="17">
        <f ca="1">_xlfn.IFNA(VLOOKUP($A468,INDIRECT("'W"&amp;T$1&amp;"'!$A$3:$T$1000"),3,FALSE),0)</f>
        <v>6.9</v>
      </c>
      <c r="U468" s="16">
        <f t="shared" ca="1" si="40"/>
        <v>0</v>
      </c>
      <c r="V468" s="16">
        <f t="shared" ca="1" si="30"/>
        <v>23.200000000000003</v>
      </c>
      <c r="W468" s="16"/>
    </row>
    <row r="469" spans="1:23" x14ac:dyDescent="0.2">
      <c r="A469" s="16" t="s">
        <v>1685</v>
      </c>
      <c r="B469" s="16" t="str">
        <f t="shared" ca="1" si="41"/>
        <v>WR</v>
      </c>
      <c r="C469" s="17">
        <f ca="1">_xlfn.IFNA(VLOOKUP($A469,INDIRECT("'W"&amp;C$1&amp;"'!$A$3:$T$1000"),3,FALSE),0)</f>
        <v>0</v>
      </c>
      <c r="D469" s="17">
        <f ca="1">_xlfn.IFNA(VLOOKUP($A469,INDIRECT("'W"&amp;D$1&amp;"'!$A$3:$T$1000"),3,FALSE),0)</f>
        <v>0</v>
      </c>
      <c r="E469" s="17">
        <f ca="1">_xlfn.IFNA(VLOOKUP($A469,INDIRECT("'W"&amp;E$1&amp;"'!$A$3:$T$1000"),3,FALSE),0)</f>
        <v>0</v>
      </c>
      <c r="F469" s="17">
        <f ca="1">_xlfn.IFNA(VLOOKUP($A469,INDIRECT("'W"&amp;F$1&amp;"'!$A$3:$T$1000"),3,FALSE),0)</f>
        <v>0</v>
      </c>
      <c r="G469" s="17">
        <f ca="1">_xlfn.IFNA(VLOOKUP($A469,INDIRECT("'W"&amp;G$1&amp;"'!$A$3:$T$1000"),3,FALSE),0)</f>
        <v>13.7</v>
      </c>
      <c r="H469" s="17">
        <f ca="1">_xlfn.IFNA(VLOOKUP($A469,INDIRECT("'W"&amp;H$1&amp;"'!$A$3:$T$1000"),3,FALSE),0)</f>
        <v>0</v>
      </c>
      <c r="I469" s="17">
        <f ca="1">_xlfn.IFNA(VLOOKUP($A469,INDIRECT("'W"&amp;I$1&amp;"'!$A$3:$T$1000"),3,FALSE),0)</f>
        <v>0</v>
      </c>
      <c r="J469" s="17">
        <f ca="1">_xlfn.IFNA(VLOOKUP($A469,INDIRECT("'W"&amp;J$1&amp;"'!$A$3:$T$1000"),3,FALSE),0)</f>
        <v>0</v>
      </c>
      <c r="K469" s="17">
        <f ca="1">_xlfn.IFNA(VLOOKUP($A469,INDIRECT("'W"&amp;K$1&amp;"'!$A$3:$T$1000"),3,FALSE),0)</f>
        <v>1.4</v>
      </c>
      <c r="L469" s="17">
        <f ca="1">_xlfn.IFNA(VLOOKUP($A469,INDIRECT("'W"&amp;L$1&amp;"'!$A$3:$T$1000"),3,FALSE),0)</f>
        <v>0</v>
      </c>
      <c r="M469" s="17">
        <f ca="1">_xlfn.IFNA(VLOOKUP($A469,INDIRECT("'W"&amp;M$1&amp;"'!$A$3:$T$1000"),3,FALSE),0)</f>
        <v>3.2</v>
      </c>
      <c r="N469" s="17">
        <f ca="1">_xlfn.IFNA(VLOOKUP($A469,INDIRECT("'W"&amp;N$1&amp;"'!$A$3:$T$1000"),3,FALSE),0)</f>
        <v>0</v>
      </c>
      <c r="O469" s="17">
        <f ca="1">_xlfn.IFNA(VLOOKUP($A469,INDIRECT("'W"&amp;O$1&amp;"'!$A$3:$T$1000"),3,FALSE),0)</f>
        <v>0</v>
      </c>
      <c r="P469" s="17">
        <f ca="1">_xlfn.IFNA(VLOOKUP($A469,INDIRECT("'W"&amp;P$1&amp;"'!$A$3:$T$1000"),3,FALSE),0)</f>
        <v>0</v>
      </c>
      <c r="Q469" s="17">
        <f ca="1">_xlfn.IFNA(VLOOKUP($A469,INDIRECT("'W"&amp;Q$1&amp;"'!$A$3:$T$1000"),3,FALSE),0)</f>
        <v>0</v>
      </c>
      <c r="R469" s="17">
        <f ca="1">_xlfn.IFNA(VLOOKUP($A469,INDIRECT("'W"&amp;R$1&amp;"'!$A$3:$T$1000"),3,FALSE),0)</f>
        <v>0</v>
      </c>
      <c r="S469" s="17">
        <f ca="1">_xlfn.IFNA(VLOOKUP($A469,INDIRECT("'W"&amp;S$1&amp;"'!$A$3:$T$1000"),3,FALSE),0)</f>
        <v>1.4</v>
      </c>
      <c r="T469" s="17">
        <f ca="1">_xlfn.IFNA(VLOOKUP($A469,INDIRECT("'W"&amp;T$1&amp;"'!$A$3:$T$1000"),3,FALSE),0)</f>
        <v>2.9000000000000004</v>
      </c>
      <c r="U469" s="16">
        <f t="shared" ca="1" si="40"/>
        <v>0</v>
      </c>
      <c r="V469" s="16">
        <f t="shared" ca="1" si="30"/>
        <v>22.6</v>
      </c>
      <c r="W469" s="16"/>
    </row>
    <row r="470" spans="1:23" x14ac:dyDescent="0.2">
      <c r="A470" s="16" t="s">
        <v>1686</v>
      </c>
      <c r="B470" s="16" t="str">
        <f t="shared" ca="1" si="41"/>
        <v>WR</v>
      </c>
      <c r="C470" s="17">
        <f ca="1">_xlfn.IFNA(VLOOKUP($A470,INDIRECT("'W"&amp;C$1&amp;"'!$A$3:$T$1000"),3,FALSE),0)</f>
        <v>0</v>
      </c>
      <c r="D470" s="17">
        <f ca="1">_xlfn.IFNA(VLOOKUP($A470,INDIRECT("'W"&amp;D$1&amp;"'!$A$3:$T$1000"),3,FALSE),0)</f>
        <v>0</v>
      </c>
      <c r="E470" s="17">
        <f ca="1">_xlfn.IFNA(VLOOKUP($A470,INDIRECT("'W"&amp;E$1&amp;"'!$A$3:$T$1000"),3,FALSE),0)</f>
        <v>0</v>
      </c>
      <c r="F470" s="17">
        <f ca="1">_xlfn.IFNA(VLOOKUP($A470,INDIRECT("'W"&amp;F$1&amp;"'!$A$3:$T$1000"),3,FALSE),0)</f>
        <v>0</v>
      </c>
      <c r="G470" s="17">
        <f ca="1">_xlfn.IFNA(VLOOKUP($A470,INDIRECT("'W"&amp;G$1&amp;"'!$A$3:$T$1000"),3,FALSE),0)</f>
        <v>0</v>
      </c>
      <c r="H470" s="17">
        <f ca="1">_xlfn.IFNA(VLOOKUP($A470,INDIRECT("'W"&amp;H$1&amp;"'!$A$3:$T$1000"),3,FALSE),0)</f>
        <v>13</v>
      </c>
      <c r="I470" s="17">
        <f ca="1">_xlfn.IFNA(VLOOKUP($A470,INDIRECT("'W"&amp;I$1&amp;"'!$A$3:$T$1000"),3,FALSE),0)</f>
        <v>5.2</v>
      </c>
      <c r="J470" s="17">
        <f ca="1">_xlfn.IFNA(VLOOKUP($A470,INDIRECT("'W"&amp;J$1&amp;"'!$A$3:$T$1000"),3,FALSE),0)</f>
        <v>4.0999999999999996</v>
      </c>
      <c r="K470" s="17">
        <f ca="1">_xlfn.IFNA(VLOOKUP($A470,INDIRECT("'W"&amp;K$1&amp;"'!$A$3:$T$1000"),3,FALSE),0)</f>
        <v>0</v>
      </c>
      <c r="L470" s="17">
        <f ca="1">_xlfn.IFNA(VLOOKUP($A470,INDIRECT("'W"&amp;L$1&amp;"'!$A$3:$T$1000"),3,FALSE),0)</f>
        <v>0</v>
      </c>
      <c r="M470" s="17">
        <f ca="1">_xlfn.IFNA(VLOOKUP($A470,INDIRECT("'W"&amp;M$1&amp;"'!$A$3:$T$1000"),3,FALSE),0)</f>
        <v>0</v>
      </c>
      <c r="N470" s="17">
        <f ca="1">_xlfn.IFNA(VLOOKUP($A470,INDIRECT("'W"&amp;N$1&amp;"'!$A$3:$T$1000"),3,FALSE),0)</f>
        <v>0</v>
      </c>
      <c r="O470" s="17">
        <f ca="1">_xlfn.IFNA(VLOOKUP($A470,INDIRECT("'W"&amp;O$1&amp;"'!$A$3:$T$1000"),3,FALSE),0)</f>
        <v>0</v>
      </c>
      <c r="P470" s="17">
        <f ca="1">_xlfn.IFNA(VLOOKUP($A470,INDIRECT("'W"&amp;P$1&amp;"'!$A$3:$T$1000"),3,FALSE),0)</f>
        <v>0</v>
      </c>
      <c r="Q470" s="17">
        <f ca="1">_xlfn.IFNA(VLOOKUP($A470,INDIRECT("'W"&amp;Q$1&amp;"'!$A$3:$T$1000"),3,FALSE),0)</f>
        <v>0</v>
      </c>
      <c r="R470" s="17">
        <f ca="1">_xlfn.IFNA(VLOOKUP($A470,INDIRECT("'W"&amp;R$1&amp;"'!$A$3:$T$1000"),3,FALSE),0)</f>
        <v>0</v>
      </c>
      <c r="S470" s="17">
        <f ca="1">_xlfn.IFNA(VLOOKUP($A470,INDIRECT("'W"&amp;S$1&amp;"'!$A$3:$T$1000"),3,FALSE),0)</f>
        <v>0</v>
      </c>
      <c r="T470" s="17">
        <f ca="1">_xlfn.IFNA(VLOOKUP($A470,INDIRECT("'W"&amp;T$1&amp;"'!$A$3:$T$1000"),3,FALSE),0)</f>
        <v>0</v>
      </c>
      <c r="U470" s="16">
        <f t="shared" ca="1" si="40"/>
        <v>0</v>
      </c>
      <c r="V470" s="16">
        <f t="shared" ca="1" si="30"/>
        <v>22.299999999999997</v>
      </c>
      <c r="W470" s="16"/>
    </row>
    <row r="471" spans="1:23" x14ac:dyDescent="0.2">
      <c r="A471" s="16" t="s">
        <v>1687</v>
      </c>
      <c r="B471" s="16" t="str">
        <f t="shared" ca="1" si="41"/>
        <v>WR</v>
      </c>
      <c r="C471" s="17">
        <f ca="1">_xlfn.IFNA(VLOOKUP($A471,INDIRECT("'W"&amp;C$1&amp;"'!$A$3:$T$1000"),3,FALSE),0)</f>
        <v>1</v>
      </c>
      <c r="D471" s="17">
        <f ca="1">_xlfn.IFNA(VLOOKUP($A471,INDIRECT("'W"&amp;D$1&amp;"'!$A$3:$T$1000"),3,FALSE),0)</f>
        <v>0</v>
      </c>
      <c r="E471" s="17">
        <f ca="1">_xlfn.IFNA(VLOOKUP($A471,INDIRECT("'W"&amp;E$1&amp;"'!$A$3:$T$1000"),3,FALSE),0)</f>
        <v>0</v>
      </c>
      <c r="F471" s="17">
        <f ca="1">_xlfn.IFNA(VLOOKUP($A471,INDIRECT("'W"&amp;F$1&amp;"'!$A$3:$T$1000"),3,FALSE),0)</f>
        <v>0</v>
      </c>
      <c r="G471" s="17">
        <f ca="1">_xlfn.IFNA(VLOOKUP($A471,INDIRECT("'W"&amp;G$1&amp;"'!$A$3:$T$1000"),3,FALSE),0)</f>
        <v>0</v>
      </c>
      <c r="H471" s="17">
        <f ca="1">_xlfn.IFNA(VLOOKUP($A471,INDIRECT("'W"&amp;H$1&amp;"'!$A$3:$T$1000"),3,FALSE),0)</f>
        <v>0</v>
      </c>
      <c r="I471" s="17">
        <f ca="1">_xlfn.IFNA(VLOOKUP($A471,INDIRECT("'W"&amp;I$1&amp;"'!$A$3:$T$1000"),3,FALSE),0)</f>
        <v>0</v>
      </c>
      <c r="J471" s="17">
        <f ca="1">_xlfn.IFNA(VLOOKUP($A471,INDIRECT("'W"&amp;J$1&amp;"'!$A$3:$T$1000"),3,FALSE),0)</f>
        <v>0</v>
      </c>
      <c r="K471" s="17">
        <f ca="1">_xlfn.IFNA(VLOOKUP($A471,INDIRECT("'W"&amp;K$1&amp;"'!$A$3:$T$1000"),3,FALSE),0)</f>
        <v>0</v>
      </c>
      <c r="L471" s="17">
        <f ca="1">_xlfn.IFNA(VLOOKUP($A471,INDIRECT("'W"&amp;L$1&amp;"'!$A$3:$T$1000"),3,FALSE),0)</f>
        <v>0</v>
      </c>
      <c r="M471" s="17">
        <f ca="1">_xlfn.IFNA(VLOOKUP($A471,INDIRECT("'W"&amp;M$1&amp;"'!$A$3:$T$1000"),3,FALSE),0)</f>
        <v>0</v>
      </c>
      <c r="N471" s="17">
        <f ca="1">_xlfn.IFNA(VLOOKUP($A471,INDIRECT("'W"&amp;N$1&amp;"'!$A$3:$T$1000"),3,FALSE),0)</f>
        <v>0</v>
      </c>
      <c r="O471" s="17">
        <f ca="1">_xlfn.IFNA(VLOOKUP($A471,INDIRECT("'W"&amp;O$1&amp;"'!$A$3:$T$1000"),3,FALSE),0)</f>
        <v>0</v>
      </c>
      <c r="P471" s="17">
        <f ca="1">_xlfn.IFNA(VLOOKUP($A471,INDIRECT("'W"&amp;P$1&amp;"'!$A$3:$T$1000"),3,FALSE),0)</f>
        <v>0</v>
      </c>
      <c r="Q471" s="17">
        <f ca="1">_xlfn.IFNA(VLOOKUP($A471,INDIRECT("'W"&amp;Q$1&amp;"'!$A$3:$T$1000"),3,FALSE),0)</f>
        <v>4.2</v>
      </c>
      <c r="R471" s="17">
        <f ca="1">_xlfn.IFNA(VLOOKUP($A471,INDIRECT("'W"&amp;R$1&amp;"'!$A$3:$T$1000"),3,FALSE),0)</f>
        <v>14.5</v>
      </c>
      <c r="S471" s="17">
        <f ca="1">_xlfn.IFNA(VLOOKUP($A471,INDIRECT("'W"&amp;S$1&amp;"'!$A$3:$T$1000"),3,FALSE),0)</f>
        <v>4</v>
      </c>
      <c r="T471" s="17">
        <f ca="1">_xlfn.IFNA(VLOOKUP($A471,INDIRECT("'W"&amp;T$1&amp;"'!$A$3:$T$1000"),3,FALSE),0)</f>
        <v>-2</v>
      </c>
      <c r="U471" s="16">
        <f t="shared" ca="1" si="40"/>
        <v>0</v>
      </c>
      <c r="V471" s="16">
        <f t="shared" ca="1" si="30"/>
        <v>21.7</v>
      </c>
      <c r="W471" s="16"/>
    </row>
    <row r="472" spans="1:23" x14ac:dyDescent="0.2">
      <c r="A472" s="16" t="s">
        <v>1688</v>
      </c>
      <c r="B472" s="16" t="str">
        <f t="shared" ca="1" si="41"/>
        <v>WR</v>
      </c>
      <c r="C472" s="17">
        <f ca="1">_xlfn.IFNA(VLOOKUP($A472,INDIRECT("'W"&amp;C$1&amp;"'!$A$3:$T$1000"),3,FALSE),0)</f>
        <v>0</v>
      </c>
      <c r="D472" s="17">
        <f ca="1">_xlfn.IFNA(VLOOKUP($A472,INDIRECT("'W"&amp;D$1&amp;"'!$A$3:$T$1000"),3,FALSE),0)</f>
        <v>0</v>
      </c>
      <c r="E472" s="17">
        <f ca="1">_xlfn.IFNA(VLOOKUP($A472,INDIRECT("'W"&amp;E$1&amp;"'!$A$3:$T$1000"),3,FALSE),0)</f>
        <v>0</v>
      </c>
      <c r="F472" s="17">
        <f ca="1">_xlfn.IFNA(VLOOKUP($A472,INDIRECT("'W"&amp;F$1&amp;"'!$A$3:$T$1000"),3,FALSE),0)</f>
        <v>0</v>
      </c>
      <c r="G472" s="17">
        <f ca="1">_xlfn.IFNA(VLOOKUP($A472,INDIRECT("'W"&amp;G$1&amp;"'!$A$3:$T$1000"),3,FALSE),0)</f>
        <v>0</v>
      </c>
      <c r="H472" s="17">
        <f ca="1">_xlfn.IFNA(VLOOKUP($A472,INDIRECT("'W"&amp;H$1&amp;"'!$A$3:$T$1000"),3,FALSE),0)</f>
        <v>0</v>
      </c>
      <c r="I472" s="17">
        <f ca="1">_xlfn.IFNA(VLOOKUP($A472,INDIRECT("'W"&amp;I$1&amp;"'!$A$3:$T$1000"),3,FALSE),0)</f>
        <v>0</v>
      </c>
      <c r="J472" s="17">
        <f ca="1">_xlfn.IFNA(VLOOKUP($A472,INDIRECT("'W"&amp;J$1&amp;"'!$A$3:$T$1000"),3,FALSE),0)</f>
        <v>0</v>
      </c>
      <c r="K472" s="17">
        <f ca="1">_xlfn.IFNA(VLOOKUP($A472,INDIRECT("'W"&amp;K$1&amp;"'!$A$3:$T$1000"),3,FALSE),0)</f>
        <v>0</v>
      </c>
      <c r="L472" s="17">
        <f ca="1">_xlfn.IFNA(VLOOKUP($A472,INDIRECT("'W"&amp;L$1&amp;"'!$A$3:$T$1000"),3,FALSE),0)</f>
        <v>4.5999999999999996</v>
      </c>
      <c r="M472" s="17">
        <f ca="1">_xlfn.IFNA(VLOOKUP($A472,INDIRECT("'W"&amp;M$1&amp;"'!$A$3:$T$1000"),3,FALSE),0)</f>
        <v>2.2999999999999998</v>
      </c>
      <c r="N472" s="17">
        <f ca="1">_xlfn.IFNA(VLOOKUP($A472,INDIRECT("'W"&amp;N$1&amp;"'!$A$3:$T$1000"),3,FALSE),0)</f>
        <v>0</v>
      </c>
      <c r="O472" s="17">
        <f ca="1">_xlfn.IFNA(VLOOKUP($A472,INDIRECT("'W"&amp;O$1&amp;"'!$A$3:$T$1000"),3,FALSE),0)</f>
        <v>5.5</v>
      </c>
      <c r="P472" s="17">
        <f ca="1">_xlfn.IFNA(VLOOKUP($A472,INDIRECT("'W"&amp;P$1&amp;"'!$A$3:$T$1000"),3,FALSE),0)</f>
        <v>1</v>
      </c>
      <c r="Q472" s="17">
        <f ca="1">_xlfn.IFNA(VLOOKUP($A472,INDIRECT("'W"&amp;Q$1&amp;"'!$A$3:$T$1000"),3,FALSE),0)</f>
        <v>1.3</v>
      </c>
      <c r="R472" s="17">
        <f ca="1">_xlfn.IFNA(VLOOKUP($A472,INDIRECT("'W"&amp;R$1&amp;"'!$A$3:$T$1000"),3,FALSE),0)</f>
        <v>2.2000000000000002</v>
      </c>
      <c r="S472" s="17">
        <f ca="1">_xlfn.IFNA(VLOOKUP($A472,INDIRECT("'W"&amp;S$1&amp;"'!$A$3:$T$1000"),3,FALSE),0)</f>
        <v>2.8000000000000003</v>
      </c>
      <c r="T472" s="17">
        <f ca="1">_xlfn.IFNA(VLOOKUP($A472,INDIRECT("'W"&amp;T$1&amp;"'!$A$3:$T$1000"),3,FALSE),0)</f>
        <v>1.8</v>
      </c>
      <c r="U472" s="16">
        <f t="shared" ca="1" si="40"/>
        <v>0</v>
      </c>
      <c r="V472" s="16">
        <f t="shared" ca="1" si="30"/>
        <v>21.5</v>
      </c>
      <c r="W472" s="16"/>
    </row>
    <row r="473" spans="1:23" x14ac:dyDescent="0.2">
      <c r="A473" s="16" t="s">
        <v>1689</v>
      </c>
      <c r="B473" s="16" t="str">
        <f t="shared" ca="1" si="41"/>
        <v>WR</v>
      </c>
      <c r="C473" s="17">
        <f ca="1">_xlfn.IFNA(VLOOKUP($A473,INDIRECT("'W"&amp;C$1&amp;"'!$A$3:$T$1000"),3,FALSE),0)</f>
        <v>0</v>
      </c>
      <c r="D473" s="17">
        <f ca="1">_xlfn.IFNA(VLOOKUP($A473,INDIRECT("'W"&amp;D$1&amp;"'!$A$3:$T$1000"),3,FALSE),0)</f>
        <v>0.8</v>
      </c>
      <c r="E473" s="17">
        <f ca="1">_xlfn.IFNA(VLOOKUP($A473,INDIRECT("'W"&amp;E$1&amp;"'!$A$3:$T$1000"),3,FALSE),0)</f>
        <v>0</v>
      </c>
      <c r="F473" s="17">
        <f ca="1">_xlfn.IFNA(VLOOKUP($A473,INDIRECT("'W"&amp;F$1&amp;"'!$A$3:$T$1000"),3,FALSE),0)</f>
        <v>3.3000000000000003</v>
      </c>
      <c r="G473" s="17">
        <f ca="1">_xlfn.IFNA(VLOOKUP($A473,INDIRECT("'W"&amp;G$1&amp;"'!$A$3:$T$1000"),3,FALSE),0)</f>
        <v>1.7000000000000002</v>
      </c>
      <c r="H473" s="17">
        <f ca="1">_xlfn.IFNA(VLOOKUP($A473,INDIRECT("'W"&amp;H$1&amp;"'!$A$3:$T$1000"),3,FALSE),0)</f>
        <v>3.8000000000000003</v>
      </c>
      <c r="I473" s="17">
        <f ca="1">_xlfn.IFNA(VLOOKUP($A473,INDIRECT("'W"&amp;I$1&amp;"'!$A$3:$T$1000"),3,FALSE),0)</f>
        <v>1.2000000000000002</v>
      </c>
      <c r="J473" s="17">
        <f ca="1">_xlfn.IFNA(VLOOKUP($A473,INDIRECT("'W"&amp;J$1&amp;"'!$A$3:$T$1000"),3,FALSE),0)</f>
        <v>0</v>
      </c>
      <c r="K473" s="17">
        <f ca="1">_xlfn.IFNA(VLOOKUP($A473,INDIRECT("'W"&amp;K$1&amp;"'!$A$3:$T$1000"),3,FALSE),0)</f>
        <v>2.4000000000000004</v>
      </c>
      <c r="L473" s="17">
        <f ca="1">_xlfn.IFNA(VLOOKUP($A473,INDIRECT("'W"&amp;L$1&amp;"'!$A$3:$T$1000"),3,FALSE),0)</f>
        <v>0</v>
      </c>
      <c r="M473" s="17">
        <f ca="1">_xlfn.IFNA(VLOOKUP($A473,INDIRECT("'W"&amp;M$1&amp;"'!$A$3:$T$1000"),3,FALSE),0)</f>
        <v>0</v>
      </c>
      <c r="N473" s="17">
        <f ca="1">_xlfn.IFNA(VLOOKUP($A473,INDIRECT("'W"&amp;N$1&amp;"'!$A$3:$T$1000"),3,FALSE),0)</f>
        <v>0.5</v>
      </c>
      <c r="O473" s="17">
        <f ca="1">_xlfn.IFNA(VLOOKUP($A473,INDIRECT("'W"&amp;O$1&amp;"'!$A$3:$T$1000"),3,FALSE),0)</f>
        <v>0</v>
      </c>
      <c r="P473" s="17">
        <f ca="1">_xlfn.IFNA(VLOOKUP($A473,INDIRECT("'W"&amp;P$1&amp;"'!$A$3:$T$1000"),3,FALSE),0)</f>
        <v>0</v>
      </c>
      <c r="Q473" s="17">
        <f ca="1">_xlfn.IFNA(VLOOKUP($A473,INDIRECT("'W"&amp;Q$1&amp;"'!$A$3:$T$1000"),3,FALSE),0)</f>
        <v>0</v>
      </c>
      <c r="R473" s="17">
        <f ca="1">_xlfn.IFNA(VLOOKUP($A473,INDIRECT("'W"&amp;R$1&amp;"'!$A$3:$T$1000"),3,FALSE),0)</f>
        <v>1.4000000000000001</v>
      </c>
      <c r="S473" s="17">
        <f ca="1">_xlfn.IFNA(VLOOKUP($A473,INDIRECT("'W"&amp;S$1&amp;"'!$A$3:$T$1000"),3,FALSE),0)</f>
        <v>3.3</v>
      </c>
      <c r="T473" s="17">
        <f ca="1">_xlfn.IFNA(VLOOKUP($A473,INDIRECT("'W"&amp;T$1&amp;"'!$A$3:$T$1000"),3,FALSE),0)</f>
        <v>0.1</v>
      </c>
      <c r="U473" s="16">
        <f t="shared" ca="1" si="40"/>
        <v>0</v>
      </c>
      <c r="V473" s="16">
        <f t="shared" ca="1" si="30"/>
        <v>18.500000000000004</v>
      </c>
      <c r="W473" s="16"/>
    </row>
    <row r="474" spans="1:23" x14ac:dyDescent="0.2">
      <c r="A474" s="16" t="s">
        <v>1690</v>
      </c>
      <c r="B474" s="16" t="str">
        <f t="shared" ca="1" si="41"/>
        <v>WR</v>
      </c>
      <c r="C474" s="17">
        <f ca="1">_xlfn.IFNA(VLOOKUP($A474,INDIRECT("'W"&amp;C$1&amp;"'!$A$3:$T$1000"),3,FALSE),0)</f>
        <v>0</v>
      </c>
      <c r="D474" s="17">
        <f ca="1">_xlfn.IFNA(VLOOKUP($A474,INDIRECT("'W"&amp;D$1&amp;"'!$A$3:$T$1000"),3,FALSE),0)</f>
        <v>2.2000000000000002</v>
      </c>
      <c r="E474" s="17">
        <f ca="1">_xlfn.IFNA(VLOOKUP($A474,INDIRECT("'W"&amp;E$1&amp;"'!$A$3:$T$1000"),3,FALSE),0)</f>
        <v>1.3</v>
      </c>
      <c r="F474" s="17">
        <f ca="1">_xlfn.IFNA(VLOOKUP($A474,INDIRECT("'W"&amp;F$1&amp;"'!$A$3:$T$1000"),3,FALSE),0)</f>
        <v>1.3</v>
      </c>
      <c r="G474" s="17">
        <f ca="1">_xlfn.IFNA(VLOOKUP($A474,INDIRECT("'W"&amp;G$1&amp;"'!$A$3:$T$1000"),3,FALSE),0)</f>
        <v>0</v>
      </c>
      <c r="H474" s="17">
        <f ca="1">_xlfn.IFNA(VLOOKUP($A474,INDIRECT("'W"&amp;H$1&amp;"'!$A$3:$T$1000"),3,FALSE),0)</f>
        <v>0</v>
      </c>
      <c r="I474" s="17">
        <f ca="1">_xlfn.IFNA(VLOOKUP($A474,INDIRECT("'W"&amp;I$1&amp;"'!$A$3:$T$1000"),3,FALSE),0)</f>
        <v>0</v>
      </c>
      <c r="J474" s="17">
        <f ca="1">_xlfn.IFNA(VLOOKUP($A474,INDIRECT("'W"&amp;J$1&amp;"'!$A$3:$T$1000"),3,FALSE),0)</f>
        <v>7.5</v>
      </c>
      <c r="K474" s="17">
        <f ca="1">_xlfn.IFNA(VLOOKUP($A474,INDIRECT("'W"&amp;K$1&amp;"'!$A$3:$T$1000"),3,FALSE),0)</f>
        <v>1.2000000000000002</v>
      </c>
      <c r="L474" s="17">
        <f ca="1">_xlfn.IFNA(VLOOKUP($A474,INDIRECT("'W"&amp;L$1&amp;"'!$A$3:$T$1000"),3,FALSE),0)</f>
        <v>1.6</v>
      </c>
      <c r="M474" s="17">
        <f ca="1">_xlfn.IFNA(VLOOKUP($A474,INDIRECT("'W"&amp;M$1&amp;"'!$A$3:$T$1000"),3,FALSE),0)</f>
        <v>2.1</v>
      </c>
      <c r="N474" s="17">
        <f ca="1">_xlfn.IFNA(VLOOKUP($A474,INDIRECT("'W"&amp;N$1&amp;"'!$A$3:$T$1000"),3,FALSE),0)</f>
        <v>0</v>
      </c>
      <c r="O474" s="17">
        <f ca="1">_xlfn.IFNA(VLOOKUP($A474,INDIRECT("'W"&amp;O$1&amp;"'!$A$3:$T$1000"),3,FALSE),0)</f>
        <v>0</v>
      </c>
      <c r="P474" s="17">
        <f ca="1">_xlfn.IFNA(VLOOKUP($A474,INDIRECT("'W"&amp;P$1&amp;"'!$A$3:$T$1000"),3,FALSE),0)</f>
        <v>0</v>
      </c>
      <c r="Q474" s="17">
        <f ca="1">_xlfn.IFNA(VLOOKUP($A474,INDIRECT("'W"&amp;Q$1&amp;"'!$A$3:$T$1000"),3,FALSE),0)</f>
        <v>1.1000000000000001</v>
      </c>
      <c r="R474" s="17">
        <f ca="1">_xlfn.IFNA(VLOOKUP($A474,INDIRECT("'W"&amp;R$1&amp;"'!$A$3:$T$1000"),3,FALSE),0)</f>
        <v>0</v>
      </c>
      <c r="S474" s="17">
        <f ca="1">_xlfn.IFNA(VLOOKUP($A474,INDIRECT("'W"&amp;S$1&amp;"'!$A$3:$T$1000"),3,FALSE),0)</f>
        <v>0</v>
      </c>
      <c r="T474" s="17">
        <f ca="1">_xlfn.IFNA(VLOOKUP($A474,INDIRECT("'W"&amp;T$1&amp;"'!$A$3:$T$1000"),3,FALSE),0)</f>
        <v>0</v>
      </c>
      <c r="U474" s="16">
        <f t="shared" ca="1" si="40"/>
        <v>0</v>
      </c>
      <c r="V474" s="16">
        <f t="shared" ca="1" si="30"/>
        <v>18.3</v>
      </c>
      <c r="W474" s="16"/>
    </row>
    <row r="475" spans="1:23" x14ac:dyDescent="0.2">
      <c r="A475" s="16" t="s">
        <v>1691</v>
      </c>
      <c r="B475" s="16" t="str">
        <f t="shared" ca="1" si="41"/>
        <v>WR</v>
      </c>
      <c r="C475" s="17">
        <f ca="1">_xlfn.IFNA(VLOOKUP($A475,INDIRECT("'W"&amp;C$1&amp;"'!$A$3:$T$1000"),3,FALSE),0)</f>
        <v>11.9</v>
      </c>
      <c r="D475" s="17">
        <f ca="1">_xlfn.IFNA(VLOOKUP($A475,INDIRECT("'W"&amp;D$1&amp;"'!$A$3:$T$1000"),3,FALSE),0)</f>
        <v>1.8</v>
      </c>
      <c r="E475" s="17">
        <f ca="1">_xlfn.IFNA(VLOOKUP($A475,INDIRECT("'W"&amp;E$1&amp;"'!$A$3:$T$1000"),3,FALSE),0)</f>
        <v>0</v>
      </c>
      <c r="F475" s="17">
        <f ca="1">_xlfn.IFNA(VLOOKUP($A475,INDIRECT("'W"&amp;F$1&amp;"'!$A$3:$T$1000"),3,FALSE),0)</f>
        <v>0</v>
      </c>
      <c r="G475" s="17">
        <f ca="1">_xlfn.IFNA(VLOOKUP($A475,INDIRECT("'W"&amp;G$1&amp;"'!$A$3:$T$1000"),3,FALSE),0)</f>
        <v>0.9</v>
      </c>
      <c r="H475" s="17">
        <f ca="1">_xlfn.IFNA(VLOOKUP($A475,INDIRECT("'W"&amp;H$1&amp;"'!$A$3:$T$1000"),3,FALSE),0)</f>
        <v>0</v>
      </c>
      <c r="I475" s="17">
        <f ca="1">_xlfn.IFNA(VLOOKUP($A475,INDIRECT("'W"&amp;I$1&amp;"'!$A$3:$T$1000"),3,FALSE),0)</f>
        <v>1.2000000000000002</v>
      </c>
      <c r="J475" s="17">
        <f ca="1">_xlfn.IFNA(VLOOKUP($A475,INDIRECT("'W"&amp;J$1&amp;"'!$A$3:$T$1000"),3,FALSE),0)</f>
        <v>0</v>
      </c>
      <c r="K475" s="17">
        <f ca="1">_xlfn.IFNA(VLOOKUP($A475,INDIRECT("'W"&amp;K$1&amp;"'!$A$3:$T$1000"),3,FALSE),0)</f>
        <v>1.7000000000000002</v>
      </c>
      <c r="L475" s="17">
        <f ca="1">_xlfn.IFNA(VLOOKUP($A475,INDIRECT("'W"&amp;L$1&amp;"'!$A$3:$T$1000"),3,FALSE),0)</f>
        <v>0.70000000000000007</v>
      </c>
      <c r="M475" s="17">
        <f ca="1">_xlfn.IFNA(VLOOKUP($A475,INDIRECT("'W"&amp;M$1&amp;"'!$A$3:$T$1000"),3,FALSE),0)</f>
        <v>0</v>
      </c>
      <c r="N475" s="17">
        <f ca="1">_xlfn.IFNA(VLOOKUP($A475,INDIRECT("'W"&amp;N$1&amp;"'!$A$3:$T$1000"),3,FALSE),0)</f>
        <v>0</v>
      </c>
      <c r="O475" s="17">
        <f ca="1">_xlfn.IFNA(VLOOKUP($A475,INDIRECT("'W"&amp;O$1&amp;"'!$A$3:$T$1000"),3,FALSE),0)</f>
        <v>0</v>
      </c>
      <c r="P475" s="17">
        <f ca="1">_xlfn.IFNA(VLOOKUP($A475,INDIRECT("'W"&amp;P$1&amp;"'!$A$3:$T$1000"),3,FALSE),0)</f>
        <v>0</v>
      </c>
      <c r="Q475" s="17">
        <f ca="1">_xlfn.IFNA(VLOOKUP($A475,INDIRECT("'W"&amp;Q$1&amp;"'!$A$3:$T$1000"),3,FALSE),0)</f>
        <v>0</v>
      </c>
      <c r="R475" s="17">
        <f ca="1">_xlfn.IFNA(VLOOKUP($A475,INDIRECT("'W"&amp;R$1&amp;"'!$A$3:$T$1000"),3,FALSE),0)</f>
        <v>0</v>
      </c>
      <c r="S475" s="17">
        <f ca="1">_xlfn.IFNA(VLOOKUP($A475,INDIRECT("'W"&amp;S$1&amp;"'!$A$3:$T$1000"),3,FALSE),0)</f>
        <v>0</v>
      </c>
      <c r="T475" s="17">
        <f ca="1">_xlfn.IFNA(VLOOKUP($A475,INDIRECT("'W"&amp;T$1&amp;"'!$A$3:$T$1000"),3,FALSE),0)</f>
        <v>0</v>
      </c>
      <c r="U475" s="16">
        <f t="shared" ca="1" si="40"/>
        <v>0</v>
      </c>
      <c r="V475" s="16">
        <f t="shared" ca="1" si="30"/>
        <v>18.2</v>
      </c>
      <c r="W475" s="16"/>
    </row>
    <row r="476" spans="1:23" x14ac:dyDescent="0.2">
      <c r="A476" s="16" t="s">
        <v>1692</v>
      </c>
      <c r="B476" s="16" t="str">
        <f t="shared" ca="1" si="41"/>
        <v>WR</v>
      </c>
      <c r="C476" s="17">
        <f ca="1">_xlfn.IFNA(VLOOKUP($A476,INDIRECT("'W"&amp;C$1&amp;"'!$A$3:$T$1000"),3,FALSE),0)</f>
        <v>0.8</v>
      </c>
      <c r="D476" s="17">
        <f ca="1">_xlfn.IFNA(VLOOKUP($A476,INDIRECT("'W"&amp;D$1&amp;"'!$A$3:$T$1000"),3,FALSE),0)</f>
        <v>0</v>
      </c>
      <c r="E476" s="17">
        <f ca="1">_xlfn.IFNA(VLOOKUP($A476,INDIRECT("'W"&amp;E$1&amp;"'!$A$3:$T$1000"),3,FALSE),0)</f>
        <v>0</v>
      </c>
      <c r="F476" s="17">
        <f ca="1">_xlfn.IFNA(VLOOKUP($A476,INDIRECT("'W"&amp;F$1&amp;"'!$A$3:$T$1000"),3,FALSE),0)</f>
        <v>0</v>
      </c>
      <c r="G476" s="17">
        <f ca="1">_xlfn.IFNA(VLOOKUP($A476,INDIRECT("'W"&amp;G$1&amp;"'!$A$3:$T$1000"),3,FALSE),0)</f>
        <v>4.0999999999999996</v>
      </c>
      <c r="H476" s="17">
        <f ca="1">_xlfn.IFNA(VLOOKUP($A476,INDIRECT("'W"&amp;H$1&amp;"'!$A$3:$T$1000"),3,FALSE),0)</f>
        <v>0</v>
      </c>
      <c r="I476" s="17">
        <f ca="1">_xlfn.IFNA(VLOOKUP($A476,INDIRECT("'W"&amp;I$1&amp;"'!$A$3:$T$1000"),3,FALSE),0)</f>
        <v>1.6</v>
      </c>
      <c r="J476" s="17">
        <f ca="1">_xlfn.IFNA(VLOOKUP($A476,INDIRECT("'W"&amp;J$1&amp;"'!$A$3:$T$1000"),3,FALSE),0)</f>
        <v>2.4000000000000004</v>
      </c>
      <c r="K476" s="17">
        <f ca="1">_xlfn.IFNA(VLOOKUP($A476,INDIRECT("'W"&amp;K$1&amp;"'!$A$3:$T$1000"),3,FALSE),0)</f>
        <v>0</v>
      </c>
      <c r="L476" s="17">
        <f ca="1">_xlfn.IFNA(VLOOKUP($A476,INDIRECT("'W"&amp;L$1&amp;"'!$A$3:$T$1000"),3,FALSE),0)</f>
        <v>1.6</v>
      </c>
      <c r="M476" s="17">
        <f ca="1">_xlfn.IFNA(VLOOKUP($A476,INDIRECT("'W"&amp;M$1&amp;"'!$A$3:$T$1000"),3,FALSE),0)</f>
        <v>0</v>
      </c>
      <c r="N476" s="17">
        <f ca="1">_xlfn.IFNA(VLOOKUP($A476,INDIRECT("'W"&amp;N$1&amp;"'!$A$3:$T$1000"),3,FALSE),0)</f>
        <v>0</v>
      </c>
      <c r="O476" s="17">
        <f ca="1">_xlfn.IFNA(VLOOKUP($A476,INDIRECT("'W"&amp;O$1&amp;"'!$A$3:$T$1000"),3,FALSE),0)</f>
        <v>0</v>
      </c>
      <c r="P476" s="17">
        <f ca="1">_xlfn.IFNA(VLOOKUP($A476,INDIRECT("'W"&amp;P$1&amp;"'!$A$3:$T$1000"),3,FALSE),0)</f>
        <v>0</v>
      </c>
      <c r="Q476" s="17">
        <f ca="1">_xlfn.IFNA(VLOOKUP($A476,INDIRECT("'W"&amp;Q$1&amp;"'!$A$3:$T$1000"),3,FALSE),0)</f>
        <v>1.8</v>
      </c>
      <c r="R476" s="17">
        <f ca="1">_xlfn.IFNA(VLOOKUP($A476,INDIRECT("'W"&amp;R$1&amp;"'!$A$3:$T$1000"),3,FALSE),0)</f>
        <v>1.3</v>
      </c>
      <c r="S476" s="17">
        <f ca="1">_xlfn.IFNA(VLOOKUP($A476,INDIRECT("'W"&amp;S$1&amp;"'!$A$3:$T$1000"),3,FALSE),0)</f>
        <v>3.1</v>
      </c>
      <c r="T476" s="17">
        <f ca="1">_xlfn.IFNA(VLOOKUP($A476,INDIRECT("'W"&amp;T$1&amp;"'!$A$3:$T$1000"),3,FALSE),0)</f>
        <v>1</v>
      </c>
      <c r="U476" s="16">
        <f t="shared" ca="1" si="40"/>
        <v>0</v>
      </c>
      <c r="V476" s="16">
        <f t="shared" ca="1" si="30"/>
        <v>17.700000000000003</v>
      </c>
      <c r="W476" s="16"/>
    </row>
    <row r="477" spans="1:23" x14ac:dyDescent="0.2">
      <c r="A477" s="16" t="s">
        <v>1693</v>
      </c>
      <c r="B477" s="16" t="str">
        <f t="shared" ca="1" si="41"/>
        <v>WR</v>
      </c>
      <c r="C477" s="17">
        <f ca="1">_xlfn.IFNA(VLOOKUP($A477,INDIRECT("'W"&amp;C$1&amp;"'!$A$3:$T$1000"),3,FALSE),0)</f>
        <v>0</v>
      </c>
      <c r="D477" s="17">
        <f ca="1">_xlfn.IFNA(VLOOKUP($A477,INDIRECT("'W"&amp;D$1&amp;"'!$A$3:$T$1000"),3,FALSE),0)</f>
        <v>0</v>
      </c>
      <c r="E477" s="17">
        <f ca="1">_xlfn.IFNA(VLOOKUP($A477,INDIRECT("'W"&amp;E$1&amp;"'!$A$3:$T$1000"),3,FALSE),0)</f>
        <v>0</v>
      </c>
      <c r="F477" s="17">
        <f ca="1">_xlfn.IFNA(VLOOKUP($A477,INDIRECT("'W"&amp;F$1&amp;"'!$A$3:$T$1000"),3,FALSE),0)</f>
        <v>0</v>
      </c>
      <c r="G477" s="17">
        <f ca="1">_xlfn.IFNA(VLOOKUP($A477,INDIRECT("'W"&amp;G$1&amp;"'!$A$3:$T$1000"),3,FALSE),0)</f>
        <v>0</v>
      </c>
      <c r="H477" s="17">
        <f ca="1">_xlfn.IFNA(VLOOKUP($A477,INDIRECT("'W"&amp;H$1&amp;"'!$A$3:$T$1000"),3,FALSE),0)</f>
        <v>0</v>
      </c>
      <c r="I477" s="17">
        <f ca="1">_xlfn.IFNA(VLOOKUP($A477,INDIRECT("'W"&amp;I$1&amp;"'!$A$3:$T$1000"),3,FALSE),0)</f>
        <v>0</v>
      </c>
      <c r="J477" s="17">
        <f ca="1">_xlfn.IFNA(VLOOKUP($A477,INDIRECT("'W"&amp;J$1&amp;"'!$A$3:$T$1000"),3,FALSE),0)</f>
        <v>7.3000000000000007</v>
      </c>
      <c r="K477" s="17">
        <f ca="1">_xlfn.IFNA(VLOOKUP($A477,INDIRECT("'W"&amp;K$1&amp;"'!$A$3:$T$1000"),3,FALSE),0)</f>
        <v>1.4</v>
      </c>
      <c r="L477" s="17">
        <f ca="1">_xlfn.IFNA(VLOOKUP($A477,INDIRECT("'W"&amp;L$1&amp;"'!$A$3:$T$1000"),3,FALSE),0)</f>
        <v>2</v>
      </c>
      <c r="M477" s="17">
        <f ca="1">_xlfn.IFNA(VLOOKUP($A477,INDIRECT("'W"&amp;M$1&amp;"'!$A$3:$T$1000"),3,FALSE),0)</f>
        <v>0</v>
      </c>
      <c r="N477" s="17">
        <f ca="1">_xlfn.IFNA(VLOOKUP($A477,INDIRECT("'W"&amp;N$1&amp;"'!$A$3:$T$1000"),3,FALSE),0)</f>
        <v>3.5</v>
      </c>
      <c r="O477" s="17">
        <f ca="1">_xlfn.IFNA(VLOOKUP($A477,INDIRECT("'W"&amp;O$1&amp;"'!$A$3:$T$1000"),3,FALSE),0)</f>
        <v>0</v>
      </c>
      <c r="P477" s="17">
        <f ca="1">_xlfn.IFNA(VLOOKUP($A477,INDIRECT("'W"&amp;P$1&amp;"'!$A$3:$T$1000"),3,FALSE),0)</f>
        <v>0</v>
      </c>
      <c r="Q477" s="17">
        <f ca="1">_xlfn.IFNA(VLOOKUP($A477,INDIRECT("'W"&amp;Q$1&amp;"'!$A$3:$T$1000"),3,FALSE),0)</f>
        <v>0</v>
      </c>
      <c r="R477" s="17">
        <f ca="1">_xlfn.IFNA(VLOOKUP($A477,INDIRECT("'W"&amp;R$1&amp;"'!$A$3:$T$1000"),3,FALSE),0)</f>
        <v>1.1000000000000001</v>
      </c>
      <c r="S477" s="17">
        <f ca="1">_xlfn.IFNA(VLOOKUP($A477,INDIRECT("'W"&amp;S$1&amp;"'!$A$3:$T$1000"),3,FALSE),0)</f>
        <v>1.6</v>
      </c>
      <c r="T477" s="17">
        <f ca="1">_xlfn.IFNA(VLOOKUP($A477,INDIRECT("'W"&amp;T$1&amp;"'!$A$3:$T$1000"),3,FALSE),0)</f>
        <v>0</v>
      </c>
      <c r="U477" s="16">
        <f t="shared" ca="1" si="40"/>
        <v>0</v>
      </c>
      <c r="V477" s="16">
        <f t="shared" ca="1" si="30"/>
        <v>16.900000000000002</v>
      </c>
      <c r="W477" s="16"/>
    </row>
    <row r="478" spans="1:23" x14ac:dyDescent="0.2">
      <c r="A478" s="16" t="s">
        <v>1694</v>
      </c>
      <c r="B478" s="16" t="str">
        <f t="shared" ca="1" si="41"/>
        <v>WR</v>
      </c>
      <c r="C478" s="17">
        <f ca="1">_xlfn.IFNA(VLOOKUP($A478,INDIRECT("'W"&amp;C$1&amp;"'!$A$3:$T$1000"),3,FALSE),0)</f>
        <v>1.1000000000000001</v>
      </c>
      <c r="D478" s="17">
        <f ca="1">_xlfn.IFNA(VLOOKUP($A478,INDIRECT("'W"&amp;D$1&amp;"'!$A$3:$T$1000"),3,FALSE),0)</f>
        <v>0</v>
      </c>
      <c r="E478" s="17">
        <f ca="1">_xlfn.IFNA(VLOOKUP($A478,INDIRECT("'W"&amp;E$1&amp;"'!$A$3:$T$1000"),3,FALSE),0)</f>
        <v>2.1</v>
      </c>
      <c r="F478" s="17">
        <f ca="1">_xlfn.IFNA(VLOOKUP($A478,INDIRECT("'W"&amp;F$1&amp;"'!$A$3:$T$1000"),3,FALSE),0)</f>
        <v>1.1000000000000001</v>
      </c>
      <c r="G478" s="17">
        <f ca="1">_xlfn.IFNA(VLOOKUP($A478,INDIRECT("'W"&amp;G$1&amp;"'!$A$3:$T$1000"),3,FALSE),0)</f>
        <v>0.7</v>
      </c>
      <c r="H478" s="17">
        <f ca="1">_xlfn.IFNA(VLOOKUP($A478,INDIRECT("'W"&amp;H$1&amp;"'!$A$3:$T$1000"),3,FALSE),0)</f>
        <v>2</v>
      </c>
      <c r="I478" s="17">
        <f ca="1">_xlfn.IFNA(VLOOKUP($A478,INDIRECT("'W"&amp;I$1&amp;"'!$A$3:$T$1000"),3,FALSE),0)</f>
        <v>7.5</v>
      </c>
      <c r="J478" s="17">
        <f ca="1">_xlfn.IFNA(VLOOKUP($A478,INDIRECT("'W"&amp;J$1&amp;"'!$A$3:$T$1000"),3,FALSE),0)</f>
        <v>2.4000000000000004</v>
      </c>
      <c r="K478" s="17">
        <f ca="1">_xlfn.IFNA(VLOOKUP($A478,INDIRECT("'W"&amp;K$1&amp;"'!$A$3:$T$1000"),3,FALSE),0)</f>
        <v>0</v>
      </c>
      <c r="L478" s="17">
        <f ca="1">_xlfn.IFNA(VLOOKUP($A478,INDIRECT("'W"&amp;L$1&amp;"'!$A$3:$T$1000"),3,FALSE),0)</f>
        <v>0</v>
      </c>
      <c r="M478" s="17">
        <f ca="1">_xlfn.IFNA(VLOOKUP($A478,INDIRECT("'W"&amp;M$1&amp;"'!$A$3:$T$1000"),3,FALSE),0)</f>
        <v>0</v>
      </c>
      <c r="N478" s="17">
        <f ca="1">_xlfn.IFNA(VLOOKUP($A478,INDIRECT("'W"&amp;N$1&amp;"'!$A$3:$T$1000"),3,FALSE),0)</f>
        <v>0</v>
      </c>
      <c r="O478" s="17">
        <f ca="1">_xlfn.IFNA(VLOOKUP($A478,INDIRECT("'W"&amp;O$1&amp;"'!$A$3:$T$1000"),3,FALSE),0)</f>
        <v>0</v>
      </c>
      <c r="P478" s="17">
        <f ca="1">_xlfn.IFNA(VLOOKUP($A478,INDIRECT("'W"&amp;P$1&amp;"'!$A$3:$T$1000"),3,FALSE),0)</f>
        <v>0</v>
      </c>
      <c r="Q478" s="17">
        <f ca="1">_xlfn.IFNA(VLOOKUP($A478,INDIRECT("'W"&amp;Q$1&amp;"'!$A$3:$T$1000"),3,FALSE),0)</f>
        <v>0</v>
      </c>
      <c r="R478" s="17">
        <f ca="1">_xlfn.IFNA(VLOOKUP($A478,INDIRECT("'W"&amp;R$1&amp;"'!$A$3:$T$1000"),3,FALSE),0)</f>
        <v>0</v>
      </c>
      <c r="S478" s="17">
        <f ca="1">_xlfn.IFNA(VLOOKUP($A478,INDIRECT("'W"&amp;S$1&amp;"'!$A$3:$T$1000"),3,FALSE),0)</f>
        <v>0</v>
      </c>
      <c r="T478" s="17">
        <f ca="1">_xlfn.IFNA(VLOOKUP($A478,INDIRECT("'W"&amp;T$1&amp;"'!$A$3:$T$1000"),3,FALSE),0)</f>
        <v>0</v>
      </c>
      <c r="U478" s="16">
        <f t="shared" ca="1" si="40"/>
        <v>0</v>
      </c>
      <c r="V478" s="16">
        <f t="shared" ca="1" si="30"/>
        <v>16.899999999999999</v>
      </c>
      <c r="W478" s="16"/>
    </row>
    <row r="479" spans="1:23" x14ac:dyDescent="0.2">
      <c r="A479" s="16" t="s">
        <v>1695</v>
      </c>
      <c r="B479" s="16" t="str">
        <f t="shared" ca="1" si="41"/>
        <v>WR</v>
      </c>
      <c r="C479" s="17">
        <f ca="1">_xlfn.IFNA(VLOOKUP($A479,INDIRECT("'W"&amp;C$1&amp;"'!$A$3:$T$1000"),3,FALSE),0)</f>
        <v>3.6</v>
      </c>
      <c r="D479" s="17">
        <f ca="1">_xlfn.IFNA(VLOOKUP($A479,INDIRECT("'W"&amp;D$1&amp;"'!$A$3:$T$1000"),3,FALSE),0)</f>
        <v>1.2000000000000002</v>
      </c>
      <c r="E479" s="17">
        <f ca="1">_xlfn.IFNA(VLOOKUP($A479,INDIRECT("'W"&amp;E$1&amp;"'!$A$3:$T$1000"),3,FALSE),0)</f>
        <v>0</v>
      </c>
      <c r="F479" s="17">
        <f ca="1">_xlfn.IFNA(VLOOKUP($A479,INDIRECT("'W"&amp;F$1&amp;"'!$A$3:$T$1000"),3,FALSE),0)</f>
        <v>0.8</v>
      </c>
      <c r="G479" s="17">
        <f ca="1">_xlfn.IFNA(VLOOKUP($A479,INDIRECT("'W"&amp;G$1&amp;"'!$A$3:$T$1000"),3,FALSE),0)</f>
        <v>0</v>
      </c>
      <c r="H479" s="17">
        <f ca="1">_xlfn.IFNA(VLOOKUP($A479,INDIRECT("'W"&amp;H$1&amp;"'!$A$3:$T$1000"),3,FALSE),0)</f>
        <v>0</v>
      </c>
      <c r="I479" s="17">
        <f ca="1">_xlfn.IFNA(VLOOKUP($A479,INDIRECT("'W"&amp;I$1&amp;"'!$A$3:$T$1000"),3,FALSE),0)</f>
        <v>9.6</v>
      </c>
      <c r="J479" s="17">
        <f ca="1">_xlfn.IFNA(VLOOKUP($A479,INDIRECT("'W"&amp;J$1&amp;"'!$A$3:$T$1000"),3,FALSE),0)</f>
        <v>0</v>
      </c>
      <c r="K479" s="17">
        <f ca="1">_xlfn.IFNA(VLOOKUP($A479,INDIRECT("'W"&amp;K$1&amp;"'!$A$3:$T$1000"),3,FALSE),0)</f>
        <v>0</v>
      </c>
      <c r="L479" s="17">
        <f ca="1">_xlfn.IFNA(VLOOKUP($A479,INDIRECT("'W"&amp;L$1&amp;"'!$A$3:$T$1000"),3,FALSE),0)</f>
        <v>0</v>
      </c>
      <c r="M479" s="17">
        <f ca="1">_xlfn.IFNA(VLOOKUP($A479,INDIRECT("'W"&amp;M$1&amp;"'!$A$3:$T$1000"),3,FALSE),0)</f>
        <v>0</v>
      </c>
      <c r="N479" s="17">
        <f ca="1">_xlfn.IFNA(VLOOKUP($A479,INDIRECT("'W"&amp;N$1&amp;"'!$A$3:$T$1000"),3,FALSE),0)</f>
        <v>0</v>
      </c>
      <c r="O479" s="17">
        <f ca="1">_xlfn.IFNA(VLOOKUP($A479,INDIRECT("'W"&amp;O$1&amp;"'!$A$3:$T$1000"),3,FALSE),0)</f>
        <v>0</v>
      </c>
      <c r="P479" s="17">
        <f ca="1">_xlfn.IFNA(VLOOKUP($A479,INDIRECT("'W"&amp;P$1&amp;"'!$A$3:$T$1000"),3,FALSE),0)</f>
        <v>0</v>
      </c>
      <c r="Q479" s="17">
        <f ca="1">_xlfn.IFNA(VLOOKUP($A479,INDIRECT("'W"&amp;Q$1&amp;"'!$A$3:$T$1000"),3,FALSE),0)</f>
        <v>0</v>
      </c>
      <c r="R479" s="17">
        <f ca="1">_xlfn.IFNA(VLOOKUP($A479,INDIRECT("'W"&amp;R$1&amp;"'!$A$3:$T$1000"),3,FALSE),0)</f>
        <v>0</v>
      </c>
      <c r="S479" s="17">
        <f ca="1">_xlfn.IFNA(VLOOKUP($A479,INDIRECT("'W"&amp;S$1&amp;"'!$A$3:$T$1000"),3,FALSE),0)</f>
        <v>0</v>
      </c>
      <c r="T479" s="17">
        <f ca="1">_xlfn.IFNA(VLOOKUP($A479,INDIRECT("'W"&amp;T$1&amp;"'!$A$3:$T$1000"),3,FALSE),0)</f>
        <v>0</v>
      </c>
      <c r="U479" s="16">
        <f t="shared" ca="1" si="40"/>
        <v>0</v>
      </c>
      <c r="V479" s="16">
        <f t="shared" ca="1" si="30"/>
        <v>15.2</v>
      </c>
      <c r="W479" s="16"/>
    </row>
    <row r="480" spans="1:23" x14ac:dyDescent="0.2">
      <c r="A480" s="16" t="s">
        <v>1696</v>
      </c>
      <c r="B480" s="16" t="str">
        <f t="shared" ca="1" si="41"/>
        <v>WR</v>
      </c>
      <c r="C480" s="17">
        <f ca="1">_xlfn.IFNA(VLOOKUP($A480,INDIRECT("'W"&amp;C$1&amp;"'!$A$3:$T$1000"),3,FALSE),0)</f>
        <v>0</v>
      </c>
      <c r="D480" s="17">
        <f ca="1">_xlfn.IFNA(VLOOKUP($A480,INDIRECT("'W"&amp;D$1&amp;"'!$A$3:$T$1000"),3,FALSE),0)</f>
        <v>0</v>
      </c>
      <c r="E480" s="17">
        <f ca="1">_xlfn.IFNA(VLOOKUP($A480,INDIRECT("'W"&amp;E$1&amp;"'!$A$3:$T$1000"),3,FALSE),0)</f>
        <v>0</v>
      </c>
      <c r="F480" s="17">
        <f ca="1">_xlfn.IFNA(VLOOKUP($A480,INDIRECT("'W"&amp;F$1&amp;"'!$A$3:$T$1000"),3,FALSE),0)</f>
        <v>0</v>
      </c>
      <c r="G480" s="17">
        <f ca="1">_xlfn.IFNA(VLOOKUP($A480,INDIRECT("'W"&amp;G$1&amp;"'!$A$3:$T$1000"),3,FALSE),0)</f>
        <v>0</v>
      </c>
      <c r="H480" s="17">
        <f ca="1">_xlfn.IFNA(VLOOKUP($A480,INDIRECT("'W"&amp;H$1&amp;"'!$A$3:$T$1000"),3,FALSE),0)</f>
        <v>0</v>
      </c>
      <c r="I480" s="17">
        <f ca="1">_xlfn.IFNA(VLOOKUP($A480,INDIRECT("'W"&amp;I$1&amp;"'!$A$3:$T$1000"),3,FALSE),0)</f>
        <v>0</v>
      </c>
      <c r="J480" s="17">
        <f ca="1">_xlfn.IFNA(VLOOKUP($A480,INDIRECT("'W"&amp;J$1&amp;"'!$A$3:$T$1000"),3,FALSE),0)</f>
        <v>0</v>
      </c>
      <c r="K480" s="17">
        <f ca="1">_xlfn.IFNA(VLOOKUP($A480,INDIRECT("'W"&amp;K$1&amp;"'!$A$3:$T$1000"),3,FALSE),0)</f>
        <v>0.7</v>
      </c>
      <c r="L480" s="17">
        <f ca="1">_xlfn.IFNA(VLOOKUP($A480,INDIRECT("'W"&amp;L$1&amp;"'!$A$3:$T$1000"),3,FALSE),0)</f>
        <v>1.6</v>
      </c>
      <c r="M480" s="17">
        <f ca="1">_xlfn.IFNA(VLOOKUP($A480,INDIRECT("'W"&amp;M$1&amp;"'!$A$3:$T$1000"),3,FALSE),0)</f>
        <v>0</v>
      </c>
      <c r="N480" s="17">
        <f ca="1">_xlfn.IFNA(VLOOKUP($A480,INDIRECT("'W"&amp;N$1&amp;"'!$A$3:$T$1000"),3,FALSE),0)</f>
        <v>0</v>
      </c>
      <c r="O480" s="17">
        <f ca="1">_xlfn.IFNA(VLOOKUP($A480,INDIRECT("'W"&amp;O$1&amp;"'!$A$3:$T$1000"),3,FALSE),0)</f>
        <v>0</v>
      </c>
      <c r="P480" s="17">
        <f ca="1">_xlfn.IFNA(VLOOKUP($A480,INDIRECT("'W"&amp;P$1&amp;"'!$A$3:$T$1000"),3,FALSE),0)</f>
        <v>0</v>
      </c>
      <c r="Q480" s="17">
        <f ca="1">_xlfn.IFNA(VLOOKUP($A480,INDIRECT("'W"&amp;Q$1&amp;"'!$A$3:$T$1000"),3,FALSE),0)</f>
        <v>0</v>
      </c>
      <c r="R480" s="17">
        <f ca="1">_xlfn.IFNA(VLOOKUP($A480,INDIRECT("'W"&amp;R$1&amp;"'!$A$3:$T$1000"),3,FALSE),0)</f>
        <v>0</v>
      </c>
      <c r="S480" s="17">
        <f ca="1">_xlfn.IFNA(VLOOKUP($A480,INDIRECT("'W"&amp;S$1&amp;"'!$A$3:$T$1000"),3,FALSE),0)</f>
        <v>0</v>
      </c>
      <c r="T480" s="17">
        <f ca="1">_xlfn.IFNA(VLOOKUP($A480,INDIRECT("'W"&amp;T$1&amp;"'!$A$3:$T$1000"),3,FALSE),0)</f>
        <v>11.9</v>
      </c>
      <c r="U480" s="16">
        <f t="shared" ca="1" si="40"/>
        <v>0</v>
      </c>
      <c r="V480" s="16">
        <f t="shared" ca="1" si="30"/>
        <v>14.2</v>
      </c>
      <c r="W480" s="16"/>
    </row>
    <row r="481" spans="1:23" x14ac:dyDescent="0.2">
      <c r="A481" s="16" t="s">
        <v>1697</v>
      </c>
      <c r="B481" s="16" t="str">
        <f t="shared" ca="1" si="41"/>
        <v>WR</v>
      </c>
      <c r="C481" s="17">
        <f ca="1">_xlfn.IFNA(VLOOKUP($A481,INDIRECT("'W"&amp;C$1&amp;"'!$A$3:$T$1000"),3,FALSE),0)</f>
        <v>0.30000000000000004</v>
      </c>
      <c r="D481" s="17">
        <f ca="1">_xlfn.IFNA(VLOOKUP($A481,INDIRECT("'W"&amp;D$1&amp;"'!$A$3:$T$1000"),3,FALSE),0)</f>
        <v>0.4</v>
      </c>
      <c r="E481" s="17">
        <f ca="1">_xlfn.IFNA(VLOOKUP($A481,INDIRECT("'W"&amp;E$1&amp;"'!$A$3:$T$1000"),3,FALSE),0)</f>
        <v>0.4</v>
      </c>
      <c r="F481" s="17">
        <f ca="1">_xlfn.IFNA(VLOOKUP($A481,INDIRECT("'W"&amp;F$1&amp;"'!$A$3:$T$1000"),3,FALSE),0)</f>
        <v>0</v>
      </c>
      <c r="G481" s="17">
        <f ca="1">_xlfn.IFNA(VLOOKUP($A481,INDIRECT("'W"&amp;G$1&amp;"'!$A$3:$T$1000"),3,FALSE),0)</f>
        <v>0.30000000000000004</v>
      </c>
      <c r="H481" s="17">
        <f ca="1">_xlfn.IFNA(VLOOKUP($A481,INDIRECT("'W"&amp;H$1&amp;"'!$A$3:$T$1000"),3,FALSE),0)</f>
        <v>0</v>
      </c>
      <c r="I481" s="17">
        <f ca="1">_xlfn.IFNA(VLOOKUP($A481,INDIRECT("'W"&amp;I$1&amp;"'!$A$3:$T$1000"),3,FALSE),0)</f>
        <v>0</v>
      </c>
      <c r="J481" s="17">
        <f ca="1">_xlfn.IFNA(VLOOKUP($A481,INDIRECT("'W"&amp;J$1&amp;"'!$A$3:$T$1000"),3,FALSE),0)</f>
        <v>0</v>
      </c>
      <c r="K481" s="17">
        <f ca="1">_xlfn.IFNA(VLOOKUP($A481,INDIRECT("'W"&amp;K$1&amp;"'!$A$3:$T$1000"),3,FALSE),0)</f>
        <v>0</v>
      </c>
      <c r="L481" s="17">
        <f ca="1">_xlfn.IFNA(VLOOKUP($A481,INDIRECT("'W"&amp;L$1&amp;"'!$A$3:$T$1000"),3,FALSE),0)</f>
        <v>0</v>
      </c>
      <c r="M481" s="17">
        <f ca="1">_xlfn.IFNA(VLOOKUP($A481,INDIRECT("'W"&amp;M$1&amp;"'!$A$3:$T$1000"),3,FALSE),0)</f>
        <v>0</v>
      </c>
      <c r="N481" s="17">
        <f ca="1">_xlfn.IFNA(VLOOKUP($A481,INDIRECT("'W"&amp;N$1&amp;"'!$A$3:$T$1000"),3,FALSE),0)</f>
        <v>0</v>
      </c>
      <c r="O481" s="17">
        <f ca="1">_xlfn.IFNA(VLOOKUP($A481,INDIRECT("'W"&amp;O$1&amp;"'!$A$3:$T$1000"),3,FALSE),0)</f>
        <v>3.3000000000000003</v>
      </c>
      <c r="P481" s="17">
        <f ca="1">_xlfn.IFNA(VLOOKUP($A481,INDIRECT("'W"&amp;P$1&amp;"'!$A$3:$T$1000"),3,FALSE),0)</f>
        <v>1.6</v>
      </c>
      <c r="Q481" s="17">
        <f ca="1">_xlfn.IFNA(VLOOKUP($A481,INDIRECT("'W"&amp;Q$1&amp;"'!$A$3:$T$1000"),3,FALSE),0)</f>
        <v>5.7</v>
      </c>
      <c r="R481" s="17">
        <f ca="1">_xlfn.IFNA(VLOOKUP($A481,INDIRECT("'W"&amp;R$1&amp;"'!$A$3:$T$1000"),3,FALSE),0)</f>
        <v>0.8</v>
      </c>
      <c r="S481" s="17">
        <f ca="1">_xlfn.IFNA(VLOOKUP($A481,INDIRECT("'W"&amp;S$1&amp;"'!$A$3:$T$1000"),3,FALSE),0)</f>
        <v>0.9</v>
      </c>
      <c r="T481" s="17">
        <f ca="1">_xlfn.IFNA(VLOOKUP($A481,INDIRECT("'W"&amp;T$1&amp;"'!$A$3:$T$1000"),3,FALSE),0)</f>
        <v>0</v>
      </c>
      <c r="U481" s="16">
        <f t="shared" ca="1" si="40"/>
        <v>0</v>
      </c>
      <c r="V481" s="16">
        <f t="shared" ca="1" si="30"/>
        <v>13.700000000000001</v>
      </c>
      <c r="W481" s="16"/>
    </row>
    <row r="482" spans="1:23" x14ac:dyDescent="0.2">
      <c r="A482" s="16" t="s">
        <v>1698</v>
      </c>
      <c r="B482" s="16" t="str">
        <f t="shared" ca="1" si="41"/>
        <v>WR</v>
      </c>
      <c r="C482" s="17">
        <f ca="1">_xlfn.IFNA(VLOOKUP($A482,INDIRECT("'W"&amp;C$1&amp;"'!$A$3:$T$1000"),3,FALSE),0)</f>
        <v>0</v>
      </c>
      <c r="D482" s="17">
        <f ca="1">_xlfn.IFNA(VLOOKUP($A482,INDIRECT("'W"&amp;D$1&amp;"'!$A$3:$T$1000"),3,FALSE),0)</f>
        <v>0</v>
      </c>
      <c r="E482" s="17">
        <f ca="1">_xlfn.IFNA(VLOOKUP($A482,INDIRECT("'W"&amp;E$1&amp;"'!$A$3:$T$1000"),3,FALSE),0)</f>
        <v>2.2000000000000002</v>
      </c>
      <c r="F482" s="17">
        <f ca="1">_xlfn.IFNA(VLOOKUP($A482,INDIRECT("'W"&amp;F$1&amp;"'!$A$3:$T$1000"),3,FALSE),0)</f>
        <v>0</v>
      </c>
      <c r="G482" s="17">
        <f ca="1">_xlfn.IFNA(VLOOKUP($A482,INDIRECT("'W"&amp;G$1&amp;"'!$A$3:$T$1000"),3,FALSE),0)</f>
        <v>0</v>
      </c>
      <c r="H482" s="17">
        <f ca="1">_xlfn.IFNA(VLOOKUP($A482,INDIRECT("'W"&amp;H$1&amp;"'!$A$3:$T$1000"),3,FALSE),0)</f>
        <v>5.4</v>
      </c>
      <c r="I482" s="17">
        <f ca="1">_xlfn.IFNA(VLOOKUP($A482,INDIRECT("'W"&amp;I$1&amp;"'!$A$3:$T$1000"),3,FALSE),0)</f>
        <v>6</v>
      </c>
      <c r="J482" s="17">
        <f ca="1">_xlfn.IFNA(VLOOKUP($A482,INDIRECT("'W"&amp;J$1&amp;"'!$A$3:$T$1000"),3,FALSE),0)</f>
        <v>0</v>
      </c>
      <c r="K482" s="17">
        <f ca="1">_xlfn.IFNA(VLOOKUP($A482,INDIRECT("'W"&amp;K$1&amp;"'!$A$3:$T$1000"),3,FALSE),0)</f>
        <v>0</v>
      </c>
      <c r="L482" s="17">
        <f ca="1">_xlfn.IFNA(VLOOKUP($A482,INDIRECT("'W"&amp;L$1&amp;"'!$A$3:$T$1000"),3,FALSE),0)</f>
        <v>0</v>
      </c>
      <c r="M482" s="17">
        <f ca="1">_xlfn.IFNA(VLOOKUP($A482,INDIRECT("'W"&amp;M$1&amp;"'!$A$3:$T$1000"),3,FALSE),0)</f>
        <v>0</v>
      </c>
      <c r="N482" s="17">
        <f ca="1">_xlfn.IFNA(VLOOKUP($A482,INDIRECT("'W"&amp;N$1&amp;"'!$A$3:$T$1000"),3,FALSE),0)</f>
        <v>0</v>
      </c>
      <c r="O482" s="17">
        <f ca="1">_xlfn.IFNA(VLOOKUP($A482,INDIRECT("'W"&amp;O$1&amp;"'!$A$3:$T$1000"),3,FALSE),0)</f>
        <v>0</v>
      </c>
      <c r="P482" s="17">
        <f ca="1">_xlfn.IFNA(VLOOKUP($A482,INDIRECT("'W"&amp;P$1&amp;"'!$A$3:$T$1000"),3,FALSE),0)</f>
        <v>0</v>
      </c>
      <c r="Q482" s="17">
        <f ca="1">_xlfn.IFNA(VLOOKUP($A482,INDIRECT("'W"&amp;Q$1&amp;"'!$A$3:$T$1000"),3,FALSE),0)</f>
        <v>0</v>
      </c>
      <c r="R482" s="17">
        <f ca="1">_xlfn.IFNA(VLOOKUP($A482,INDIRECT("'W"&amp;R$1&amp;"'!$A$3:$T$1000"),3,FALSE),0)</f>
        <v>0</v>
      </c>
      <c r="S482" s="17">
        <f ca="1">_xlfn.IFNA(VLOOKUP($A482,INDIRECT("'W"&amp;S$1&amp;"'!$A$3:$T$1000"),3,FALSE),0)</f>
        <v>0</v>
      </c>
      <c r="T482" s="17">
        <f ca="1">_xlfn.IFNA(VLOOKUP($A482,INDIRECT("'W"&amp;T$1&amp;"'!$A$3:$T$1000"),3,FALSE),0)</f>
        <v>0</v>
      </c>
      <c r="U482" s="16">
        <f t="shared" ca="1" si="40"/>
        <v>0</v>
      </c>
      <c r="V482" s="16">
        <f t="shared" ca="1" si="30"/>
        <v>13.600000000000001</v>
      </c>
      <c r="W482" s="16"/>
    </row>
    <row r="483" spans="1:23" x14ac:dyDescent="0.2">
      <c r="A483" s="16" t="s">
        <v>1699</v>
      </c>
      <c r="B483" s="16" t="str">
        <f t="shared" ca="1" si="41"/>
        <v>WR</v>
      </c>
      <c r="C483" s="17">
        <f ca="1">_xlfn.IFNA(VLOOKUP($A483,INDIRECT("'W"&amp;C$1&amp;"'!$A$3:$T$1000"),3,FALSE),0)</f>
        <v>0</v>
      </c>
      <c r="D483" s="17">
        <f ca="1">_xlfn.IFNA(VLOOKUP($A483,INDIRECT("'W"&amp;D$1&amp;"'!$A$3:$T$1000"),3,FALSE),0)</f>
        <v>0</v>
      </c>
      <c r="E483" s="17">
        <f ca="1">_xlfn.IFNA(VLOOKUP($A483,INDIRECT("'W"&amp;E$1&amp;"'!$A$3:$T$1000"),3,FALSE),0)</f>
        <v>0</v>
      </c>
      <c r="F483" s="17">
        <f ca="1">_xlfn.IFNA(VLOOKUP($A483,INDIRECT("'W"&amp;F$1&amp;"'!$A$3:$T$1000"),3,FALSE),0)</f>
        <v>0</v>
      </c>
      <c r="G483" s="17">
        <f ca="1">_xlfn.IFNA(VLOOKUP($A483,INDIRECT("'W"&amp;G$1&amp;"'!$A$3:$T$1000"),3,FALSE),0)</f>
        <v>0</v>
      </c>
      <c r="H483" s="17">
        <f ca="1">_xlfn.IFNA(VLOOKUP($A483,INDIRECT("'W"&amp;H$1&amp;"'!$A$3:$T$1000"),3,FALSE),0)</f>
        <v>0</v>
      </c>
      <c r="I483" s="17">
        <f ca="1">_xlfn.IFNA(VLOOKUP($A483,INDIRECT("'W"&amp;I$1&amp;"'!$A$3:$T$1000"),3,FALSE),0)</f>
        <v>0</v>
      </c>
      <c r="J483" s="17">
        <f ca="1">_xlfn.IFNA(VLOOKUP($A483,INDIRECT("'W"&amp;J$1&amp;"'!$A$3:$T$1000"),3,FALSE),0)</f>
        <v>0</v>
      </c>
      <c r="K483" s="17">
        <f ca="1">_xlfn.IFNA(VLOOKUP($A483,INDIRECT("'W"&amp;K$1&amp;"'!$A$3:$T$1000"),3,FALSE),0)</f>
        <v>0</v>
      </c>
      <c r="L483" s="17">
        <f ca="1">_xlfn.IFNA(VLOOKUP($A483,INDIRECT("'W"&amp;L$1&amp;"'!$A$3:$T$1000"),3,FALSE),0)</f>
        <v>0</v>
      </c>
      <c r="M483" s="17">
        <f ca="1">_xlfn.IFNA(VLOOKUP($A483,INDIRECT("'W"&amp;M$1&amp;"'!$A$3:$T$1000"),3,FALSE),0)</f>
        <v>0</v>
      </c>
      <c r="N483" s="17">
        <f ca="1">_xlfn.IFNA(VLOOKUP($A483,INDIRECT("'W"&amp;N$1&amp;"'!$A$3:$T$1000"),3,FALSE),0)</f>
        <v>0</v>
      </c>
      <c r="O483" s="17">
        <f ca="1">_xlfn.IFNA(VLOOKUP($A483,INDIRECT("'W"&amp;O$1&amp;"'!$A$3:$T$1000"),3,FALSE),0)</f>
        <v>0</v>
      </c>
      <c r="P483" s="17">
        <f ca="1">_xlfn.IFNA(VLOOKUP($A483,INDIRECT("'W"&amp;P$1&amp;"'!$A$3:$T$1000"),3,FALSE),0)</f>
        <v>0</v>
      </c>
      <c r="Q483" s="17">
        <f ca="1">_xlfn.IFNA(VLOOKUP($A483,INDIRECT("'W"&amp;Q$1&amp;"'!$A$3:$T$1000"),3,FALSE),0)</f>
        <v>0</v>
      </c>
      <c r="R483" s="17">
        <f ca="1">_xlfn.IFNA(VLOOKUP($A483,INDIRECT("'W"&amp;R$1&amp;"'!$A$3:$T$1000"),3,FALSE),0)</f>
        <v>7</v>
      </c>
      <c r="S483" s="17">
        <f ca="1">_xlfn.IFNA(VLOOKUP($A483,INDIRECT("'W"&amp;S$1&amp;"'!$A$3:$T$1000"),3,FALSE),0)</f>
        <v>6.6000000000000005</v>
      </c>
      <c r="T483" s="17">
        <f ca="1">_xlfn.IFNA(VLOOKUP($A483,INDIRECT("'W"&amp;T$1&amp;"'!$A$3:$T$1000"),3,FALSE),0)</f>
        <v>0</v>
      </c>
      <c r="U483" s="16">
        <f t="shared" ca="1" si="40"/>
        <v>0</v>
      </c>
      <c r="V483" s="16">
        <f t="shared" ca="1" si="30"/>
        <v>13.600000000000001</v>
      </c>
      <c r="W483" s="16"/>
    </row>
    <row r="484" spans="1:23" x14ac:dyDescent="0.2">
      <c r="A484" s="16" t="s">
        <v>1700</v>
      </c>
      <c r="B484" s="16" t="str">
        <f t="shared" ca="1" si="41"/>
        <v>WR</v>
      </c>
      <c r="C484" s="17">
        <f ca="1">_xlfn.IFNA(VLOOKUP($A484,INDIRECT("'W"&amp;C$1&amp;"'!$A$3:$T$1000"),3,FALSE),0)</f>
        <v>0</v>
      </c>
      <c r="D484" s="17">
        <f ca="1">_xlfn.IFNA(VLOOKUP($A484,INDIRECT("'W"&amp;D$1&amp;"'!$A$3:$T$1000"),3,FALSE),0)</f>
        <v>0</v>
      </c>
      <c r="E484" s="17">
        <f ca="1">_xlfn.IFNA(VLOOKUP($A484,INDIRECT("'W"&amp;E$1&amp;"'!$A$3:$T$1000"),3,FALSE),0)</f>
        <v>0</v>
      </c>
      <c r="F484" s="17">
        <f ca="1">_xlfn.IFNA(VLOOKUP($A484,INDIRECT("'W"&amp;F$1&amp;"'!$A$3:$T$1000"),3,FALSE),0)</f>
        <v>0</v>
      </c>
      <c r="G484" s="17">
        <f ca="1">_xlfn.IFNA(VLOOKUP($A484,INDIRECT("'W"&amp;G$1&amp;"'!$A$3:$T$1000"),3,FALSE),0)</f>
        <v>0</v>
      </c>
      <c r="H484" s="17">
        <f ca="1">_xlfn.IFNA(VLOOKUP($A484,INDIRECT("'W"&amp;H$1&amp;"'!$A$3:$T$1000"),3,FALSE),0)</f>
        <v>0</v>
      </c>
      <c r="I484" s="17">
        <f ca="1">_xlfn.IFNA(VLOOKUP($A484,INDIRECT("'W"&amp;I$1&amp;"'!$A$3:$T$1000"),3,FALSE),0)</f>
        <v>0</v>
      </c>
      <c r="J484" s="17">
        <f ca="1">_xlfn.IFNA(VLOOKUP($A484,INDIRECT("'W"&amp;J$1&amp;"'!$A$3:$T$1000"),3,FALSE),0)</f>
        <v>0</v>
      </c>
      <c r="K484" s="17">
        <f ca="1">_xlfn.IFNA(VLOOKUP($A484,INDIRECT("'W"&amp;K$1&amp;"'!$A$3:$T$1000"),3,FALSE),0)</f>
        <v>0</v>
      </c>
      <c r="L484" s="17">
        <f ca="1">_xlfn.IFNA(VLOOKUP($A484,INDIRECT("'W"&amp;L$1&amp;"'!$A$3:$T$1000"),3,FALSE),0)</f>
        <v>0</v>
      </c>
      <c r="M484" s="17">
        <f ca="1">_xlfn.IFNA(VLOOKUP($A484,INDIRECT("'W"&amp;M$1&amp;"'!$A$3:$T$1000"),3,FALSE),0)</f>
        <v>0</v>
      </c>
      <c r="N484" s="17">
        <f ca="1">_xlfn.IFNA(VLOOKUP($A484,INDIRECT("'W"&amp;N$1&amp;"'!$A$3:$T$1000"),3,FALSE),0)</f>
        <v>0</v>
      </c>
      <c r="O484" s="17">
        <f ca="1">_xlfn.IFNA(VLOOKUP($A484,INDIRECT("'W"&amp;O$1&amp;"'!$A$3:$T$1000"),3,FALSE),0)</f>
        <v>0</v>
      </c>
      <c r="P484" s="17">
        <f ca="1">_xlfn.IFNA(VLOOKUP($A484,INDIRECT("'W"&amp;P$1&amp;"'!$A$3:$T$1000"),3,FALSE),0)</f>
        <v>0</v>
      </c>
      <c r="Q484" s="17">
        <f ca="1">_xlfn.IFNA(VLOOKUP($A484,INDIRECT("'W"&amp;Q$1&amp;"'!$A$3:$T$1000"),3,FALSE),0)</f>
        <v>0</v>
      </c>
      <c r="R484" s="17">
        <f ca="1">_xlfn.IFNA(VLOOKUP($A484,INDIRECT("'W"&amp;R$1&amp;"'!$A$3:$T$1000"),3,FALSE),0)</f>
        <v>0</v>
      </c>
      <c r="S484" s="17">
        <f ca="1">_xlfn.IFNA(VLOOKUP($A484,INDIRECT("'W"&amp;S$1&amp;"'!$A$3:$T$1000"),3,FALSE),0)</f>
        <v>13.4</v>
      </c>
      <c r="T484" s="17">
        <f ca="1">_xlfn.IFNA(VLOOKUP($A484,INDIRECT("'W"&amp;T$1&amp;"'!$A$3:$T$1000"),3,FALSE),0)</f>
        <v>0</v>
      </c>
      <c r="U484" s="16">
        <f t="shared" ca="1" si="40"/>
        <v>0</v>
      </c>
      <c r="V484" s="16">
        <f t="shared" ca="1" si="30"/>
        <v>13.4</v>
      </c>
      <c r="W484" s="16"/>
    </row>
    <row r="485" spans="1:23" x14ac:dyDescent="0.2">
      <c r="A485" s="16" t="s">
        <v>1701</v>
      </c>
      <c r="B485" s="16" t="str">
        <f t="shared" ca="1" si="41"/>
        <v>WR</v>
      </c>
      <c r="C485" s="17">
        <f ca="1">_xlfn.IFNA(VLOOKUP($A485,INDIRECT("'W"&amp;C$1&amp;"'!$A$3:$T$1000"),3,FALSE),0)</f>
        <v>0</v>
      </c>
      <c r="D485" s="17">
        <f ca="1">_xlfn.IFNA(VLOOKUP($A485,INDIRECT("'W"&amp;D$1&amp;"'!$A$3:$T$1000"),3,FALSE),0)</f>
        <v>0</v>
      </c>
      <c r="E485" s="17">
        <f ca="1">_xlfn.IFNA(VLOOKUP($A485,INDIRECT("'W"&amp;E$1&amp;"'!$A$3:$T$1000"),3,FALSE),0)</f>
        <v>0</v>
      </c>
      <c r="F485" s="17">
        <f ca="1">_xlfn.IFNA(VLOOKUP($A485,INDIRECT("'W"&amp;F$1&amp;"'!$A$3:$T$1000"),3,FALSE),0)</f>
        <v>0</v>
      </c>
      <c r="G485" s="17">
        <f ca="1">_xlfn.IFNA(VLOOKUP($A485,INDIRECT("'W"&amp;G$1&amp;"'!$A$3:$T$1000"),3,FALSE),0)</f>
        <v>0</v>
      </c>
      <c r="H485" s="17">
        <f ca="1">_xlfn.IFNA(VLOOKUP($A485,INDIRECT("'W"&amp;H$1&amp;"'!$A$3:$T$1000"),3,FALSE),0)</f>
        <v>-0.29999999999999982</v>
      </c>
      <c r="I485" s="17">
        <f ca="1">_xlfn.IFNA(VLOOKUP($A485,INDIRECT("'W"&amp;I$1&amp;"'!$A$3:$T$1000"),3,FALSE),0)</f>
        <v>0</v>
      </c>
      <c r="J485" s="17">
        <f ca="1">_xlfn.IFNA(VLOOKUP($A485,INDIRECT("'W"&amp;J$1&amp;"'!$A$3:$T$1000"),3,FALSE),0)</f>
        <v>0</v>
      </c>
      <c r="K485" s="17">
        <f ca="1">_xlfn.IFNA(VLOOKUP($A485,INDIRECT("'W"&amp;K$1&amp;"'!$A$3:$T$1000"),3,FALSE),0)</f>
        <v>1.8</v>
      </c>
      <c r="L485" s="17">
        <f ca="1">_xlfn.IFNA(VLOOKUP($A485,INDIRECT("'W"&amp;L$1&amp;"'!$A$3:$T$1000"),3,FALSE),0)</f>
        <v>0</v>
      </c>
      <c r="M485" s="17">
        <f ca="1">_xlfn.IFNA(VLOOKUP($A485,INDIRECT("'W"&amp;M$1&amp;"'!$A$3:$T$1000"),3,FALSE),0)</f>
        <v>2.9000000000000004</v>
      </c>
      <c r="N485" s="17">
        <f ca="1">_xlfn.IFNA(VLOOKUP($A485,INDIRECT("'W"&amp;N$1&amp;"'!$A$3:$T$1000"),3,FALSE),0)</f>
        <v>0</v>
      </c>
      <c r="O485" s="17">
        <f ca="1">_xlfn.IFNA(VLOOKUP($A485,INDIRECT("'W"&amp;O$1&amp;"'!$A$3:$T$1000"),3,FALSE),0)</f>
        <v>0</v>
      </c>
      <c r="P485" s="17">
        <f ca="1">_xlfn.IFNA(VLOOKUP($A485,INDIRECT("'W"&amp;P$1&amp;"'!$A$3:$T$1000"),3,FALSE),0)</f>
        <v>0</v>
      </c>
      <c r="Q485" s="17">
        <f ca="1">_xlfn.IFNA(VLOOKUP($A485,INDIRECT("'W"&amp;Q$1&amp;"'!$A$3:$T$1000"),3,FALSE),0)</f>
        <v>0</v>
      </c>
      <c r="R485" s="17">
        <f ca="1">_xlfn.IFNA(VLOOKUP($A485,INDIRECT("'W"&amp;R$1&amp;"'!$A$3:$T$1000"),3,FALSE),0)</f>
        <v>5.6000000000000005</v>
      </c>
      <c r="S485" s="17">
        <f ca="1">_xlfn.IFNA(VLOOKUP($A485,INDIRECT("'W"&amp;S$1&amp;"'!$A$3:$T$1000"),3,FALSE),0)</f>
        <v>0.8</v>
      </c>
      <c r="T485" s="17">
        <f ca="1">_xlfn.IFNA(VLOOKUP($A485,INDIRECT("'W"&amp;T$1&amp;"'!$A$3:$T$1000"),3,FALSE),0)</f>
        <v>2.4000000000000004</v>
      </c>
      <c r="U485" s="16">
        <f t="shared" ca="1" si="40"/>
        <v>0</v>
      </c>
      <c r="V485" s="16">
        <f t="shared" ca="1" si="30"/>
        <v>13.200000000000001</v>
      </c>
      <c r="W485" s="16"/>
    </row>
    <row r="486" spans="1:23" x14ac:dyDescent="0.2">
      <c r="A486" s="16" t="s">
        <v>1702</v>
      </c>
      <c r="B486" s="16" t="str">
        <f t="shared" ca="1" si="41"/>
        <v>WR</v>
      </c>
      <c r="C486" s="17">
        <f ca="1">_xlfn.IFNA(VLOOKUP($A486,INDIRECT("'W"&amp;C$1&amp;"'!$A$3:$T$1000"),3,FALSE),0)</f>
        <v>0</v>
      </c>
      <c r="D486" s="17">
        <f ca="1">_xlfn.IFNA(VLOOKUP($A486,INDIRECT("'W"&amp;D$1&amp;"'!$A$3:$T$1000"),3,FALSE),0)</f>
        <v>5.2</v>
      </c>
      <c r="E486" s="17">
        <f ca="1">_xlfn.IFNA(VLOOKUP($A486,INDIRECT("'W"&amp;E$1&amp;"'!$A$3:$T$1000"),3,FALSE),0)</f>
        <v>0</v>
      </c>
      <c r="F486" s="17">
        <f ca="1">_xlfn.IFNA(VLOOKUP($A486,INDIRECT("'W"&amp;F$1&amp;"'!$A$3:$T$1000"),3,FALSE),0)</f>
        <v>0</v>
      </c>
      <c r="G486" s="17">
        <f ca="1">_xlfn.IFNA(VLOOKUP($A486,INDIRECT("'W"&amp;G$1&amp;"'!$A$3:$T$1000"),3,FALSE),0)</f>
        <v>0</v>
      </c>
      <c r="H486" s="17">
        <f ca="1">_xlfn.IFNA(VLOOKUP($A486,INDIRECT("'W"&amp;H$1&amp;"'!$A$3:$T$1000"),3,FALSE),0)</f>
        <v>0</v>
      </c>
      <c r="I486" s="17">
        <f ca="1">_xlfn.IFNA(VLOOKUP($A486,INDIRECT("'W"&amp;I$1&amp;"'!$A$3:$T$1000"),3,FALSE),0)</f>
        <v>0</v>
      </c>
      <c r="J486" s="17">
        <f ca="1">_xlfn.IFNA(VLOOKUP($A486,INDIRECT("'W"&amp;J$1&amp;"'!$A$3:$T$1000"),3,FALSE),0)</f>
        <v>4.6000000000000005</v>
      </c>
      <c r="K486" s="17">
        <f ca="1">_xlfn.IFNA(VLOOKUP($A486,INDIRECT("'W"&amp;K$1&amp;"'!$A$3:$T$1000"),3,FALSE),0)</f>
        <v>0</v>
      </c>
      <c r="L486" s="17">
        <f ca="1">_xlfn.IFNA(VLOOKUP($A486,INDIRECT("'W"&amp;L$1&amp;"'!$A$3:$T$1000"),3,FALSE),0)</f>
        <v>1.6</v>
      </c>
      <c r="M486" s="17">
        <f ca="1">_xlfn.IFNA(VLOOKUP($A486,INDIRECT("'W"&amp;M$1&amp;"'!$A$3:$T$1000"),3,FALSE),0)</f>
        <v>1.3</v>
      </c>
      <c r="N486" s="17">
        <f ca="1">_xlfn.IFNA(VLOOKUP($A486,INDIRECT("'W"&amp;N$1&amp;"'!$A$3:$T$1000"),3,FALSE),0)</f>
        <v>0</v>
      </c>
      <c r="O486" s="17">
        <f ca="1">_xlfn.IFNA(VLOOKUP($A486,INDIRECT("'W"&amp;O$1&amp;"'!$A$3:$T$1000"),3,FALSE),0)</f>
        <v>0</v>
      </c>
      <c r="P486" s="17">
        <f ca="1">_xlfn.IFNA(VLOOKUP($A486,INDIRECT("'W"&amp;P$1&amp;"'!$A$3:$T$1000"),3,FALSE),0)</f>
        <v>0</v>
      </c>
      <c r="Q486" s="17">
        <f ca="1">_xlfn.IFNA(VLOOKUP($A486,INDIRECT("'W"&amp;Q$1&amp;"'!$A$3:$T$1000"),3,FALSE),0)</f>
        <v>0</v>
      </c>
      <c r="R486" s="17">
        <f ca="1">_xlfn.IFNA(VLOOKUP($A486,INDIRECT("'W"&amp;R$1&amp;"'!$A$3:$T$1000"),3,FALSE),0)</f>
        <v>0</v>
      </c>
      <c r="S486" s="17">
        <f ca="1">_xlfn.IFNA(VLOOKUP($A486,INDIRECT("'W"&amp;S$1&amp;"'!$A$3:$T$1000"),3,FALSE),0)</f>
        <v>0</v>
      </c>
      <c r="T486" s="17">
        <f ca="1">_xlfn.IFNA(VLOOKUP($A486,INDIRECT("'W"&amp;T$1&amp;"'!$A$3:$T$1000"),3,FALSE),0)</f>
        <v>0</v>
      </c>
      <c r="U486" s="16">
        <f t="shared" ca="1" si="40"/>
        <v>0</v>
      </c>
      <c r="V486" s="16">
        <f t="shared" ca="1" si="30"/>
        <v>12.700000000000001</v>
      </c>
      <c r="W486" s="16"/>
    </row>
    <row r="487" spans="1:23" x14ac:dyDescent="0.2">
      <c r="A487" s="16" t="s">
        <v>1703</v>
      </c>
      <c r="B487" s="16" t="str">
        <f t="shared" ca="1" si="41"/>
        <v>WR</v>
      </c>
      <c r="C487" s="17">
        <f ca="1">_xlfn.IFNA(VLOOKUP($A487,INDIRECT("'W"&amp;C$1&amp;"'!$A$3:$T$1000"),3,FALSE),0)</f>
        <v>0</v>
      </c>
      <c r="D487" s="17">
        <f ca="1">_xlfn.IFNA(VLOOKUP($A487,INDIRECT("'W"&amp;D$1&amp;"'!$A$3:$T$1000"),3,FALSE),0)</f>
        <v>0</v>
      </c>
      <c r="E487" s="17">
        <f ca="1">_xlfn.IFNA(VLOOKUP($A487,INDIRECT("'W"&amp;E$1&amp;"'!$A$3:$T$1000"),3,FALSE),0)</f>
        <v>0</v>
      </c>
      <c r="F487" s="17">
        <f ca="1">_xlfn.IFNA(VLOOKUP($A487,INDIRECT("'W"&amp;F$1&amp;"'!$A$3:$T$1000"),3,FALSE),0)</f>
        <v>0</v>
      </c>
      <c r="G487" s="17">
        <f ca="1">_xlfn.IFNA(VLOOKUP($A487,INDIRECT("'W"&amp;G$1&amp;"'!$A$3:$T$1000"),3,FALSE),0)</f>
        <v>0</v>
      </c>
      <c r="H487" s="17">
        <f ca="1">_xlfn.IFNA(VLOOKUP($A487,INDIRECT("'W"&amp;H$1&amp;"'!$A$3:$T$1000"),3,FALSE),0)</f>
        <v>0</v>
      </c>
      <c r="I487" s="17">
        <f ca="1">_xlfn.IFNA(VLOOKUP($A487,INDIRECT("'W"&amp;I$1&amp;"'!$A$3:$T$1000"),3,FALSE),0)</f>
        <v>0</v>
      </c>
      <c r="J487" s="17">
        <f ca="1">_xlfn.IFNA(VLOOKUP($A487,INDIRECT("'W"&amp;J$1&amp;"'!$A$3:$T$1000"),3,FALSE),0)</f>
        <v>0</v>
      </c>
      <c r="K487" s="17">
        <f ca="1">_xlfn.IFNA(VLOOKUP($A487,INDIRECT("'W"&amp;K$1&amp;"'!$A$3:$T$1000"),3,FALSE),0)</f>
        <v>0</v>
      </c>
      <c r="L487" s="17">
        <f ca="1">_xlfn.IFNA(VLOOKUP($A487,INDIRECT("'W"&amp;L$1&amp;"'!$A$3:$T$1000"),3,FALSE),0)</f>
        <v>3.3000000000000003</v>
      </c>
      <c r="M487" s="17">
        <f ca="1">_xlfn.IFNA(VLOOKUP($A487,INDIRECT("'W"&amp;M$1&amp;"'!$A$3:$T$1000"),3,FALSE),0)</f>
        <v>3.8000000000000003</v>
      </c>
      <c r="N487" s="17">
        <f ca="1">_xlfn.IFNA(VLOOKUP($A487,INDIRECT("'W"&amp;N$1&amp;"'!$A$3:$T$1000"),3,FALSE),0)</f>
        <v>0</v>
      </c>
      <c r="O487" s="17">
        <f ca="1">_xlfn.IFNA(VLOOKUP($A487,INDIRECT("'W"&amp;O$1&amp;"'!$A$3:$T$1000"),3,FALSE),0)</f>
        <v>0</v>
      </c>
      <c r="P487" s="17">
        <f ca="1">_xlfn.IFNA(VLOOKUP($A487,INDIRECT("'W"&amp;P$1&amp;"'!$A$3:$T$1000"),3,FALSE),0)</f>
        <v>2.1</v>
      </c>
      <c r="Q487" s="17">
        <f ca="1">_xlfn.IFNA(VLOOKUP($A487,INDIRECT("'W"&amp;Q$1&amp;"'!$A$3:$T$1000"),3,FALSE),0)</f>
        <v>1.3</v>
      </c>
      <c r="R487" s="17">
        <f ca="1">_xlfn.IFNA(VLOOKUP($A487,INDIRECT("'W"&amp;R$1&amp;"'!$A$3:$T$1000"),3,FALSE),0)</f>
        <v>0</v>
      </c>
      <c r="S487" s="17">
        <f ca="1">_xlfn.IFNA(VLOOKUP($A487,INDIRECT("'W"&amp;S$1&amp;"'!$A$3:$T$1000"),3,FALSE),0)</f>
        <v>0</v>
      </c>
      <c r="T487" s="17">
        <f ca="1">_xlfn.IFNA(VLOOKUP($A487,INDIRECT("'W"&amp;T$1&amp;"'!$A$3:$T$1000"),3,FALSE),0)</f>
        <v>2</v>
      </c>
      <c r="U487" s="16">
        <f t="shared" ca="1" si="40"/>
        <v>0</v>
      </c>
      <c r="V487" s="16">
        <f t="shared" ca="1" si="30"/>
        <v>12.500000000000002</v>
      </c>
      <c r="W487" s="16"/>
    </row>
    <row r="488" spans="1:23" x14ac:dyDescent="0.2">
      <c r="A488" s="16" t="s">
        <v>1704</v>
      </c>
      <c r="B488" s="16" t="str">
        <f t="shared" ca="1" si="41"/>
        <v>WR</v>
      </c>
      <c r="C488" s="17">
        <f ca="1">_xlfn.IFNA(VLOOKUP($A488,INDIRECT("'W"&amp;C$1&amp;"'!$A$3:$T$1000"),3,FALSE),0)</f>
        <v>0</v>
      </c>
      <c r="D488" s="17">
        <f ca="1">_xlfn.IFNA(VLOOKUP($A488,INDIRECT("'W"&amp;D$1&amp;"'!$A$3:$T$1000"),3,FALSE),0)</f>
        <v>0</v>
      </c>
      <c r="E488" s="17">
        <f ca="1">_xlfn.IFNA(VLOOKUP($A488,INDIRECT("'W"&amp;E$1&amp;"'!$A$3:$T$1000"),3,FALSE),0)</f>
        <v>0</v>
      </c>
      <c r="F488" s="17">
        <f ca="1">_xlfn.IFNA(VLOOKUP($A488,INDIRECT("'W"&amp;F$1&amp;"'!$A$3:$T$1000"),3,FALSE),0)</f>
        <v>0</v>
      </c>
      <c r="G488" s="17">
        <f ca="1">_xlfn.IFNA(VLOOKUP($A488,INDIRECT("'W"&amp;G$1&amp;"'!$A$3:$T$1000"),3,FALSE),0)</f>
        <v>0</v>
      </c>
      <c r="H488" s="17">
        <f ca="1">_xlfn.IFNA(VLOOKUP($A488,INDIRECT("'W"&amp;H$1&amp;"'!$A$3:$T$1000"),3,FALSE),0)</f>
        <v>0</v>
      </c>
      <c r="I488" s="17">
        <f ca="1">_xlfn.IFNA(VLOOKUP($A488,INDIRECT("'W"&amp;I$1&amp;"'!$A$3:$T$1000"),3,FALSE),0)</f>
        <v>0</v>
      </c>
      <c r="J488" s="17">
        <f ca="1">_xlfn.IFNA(VLOOKUP($A488,INDIRECT("'W"&amp;J$1&amp;"'!$A$3:$T$1000"),3,FALSE),0)</f>
        <v>0.8</v>
      </c>
      <c r="K488" s="17">
        <f ca="1">_xlfn.IFNA(VLOOKUP($A488,INDIRECT("'W"&amp;K$1&amp;"'!$A$3:$T$1000"),3,FALSE),0)</f>
        <v>0</v>
      </c>
      <c r="L488" s="17">
        <f ca="1">_xlfn.IFNA(VLOOKUP($A488,INDIRECT("'W"&amp;L$1&amp;"'!$A$3:$T$1000"),3,FALSE),0)</f>
        <v>0</v>
      </c>
      <c r="M488" s="17">
        <f ca="1">_xlfn.IFNA(VLOOKUP($A488,INDIRECT("'W"&amp;M$1&amp;"'!$A$3:$T$1000"),3,FALSE),0)</f>
        <v>0</v>
      </c>
      <c r="N488" s="17">
        <f ca="1">_xlfn.IFNA(VLOOKUP($A488,INDIRECT("'W"&amp;N$1&amp;"'!$A$3:$T$1000"),3,FALSE),0)</f>
        <v>0</v>
      </c>
      <c r="O488" s="17">
        <f ca="1">_xlfn.IFNA(VLOOKUP($A488,INDIRECT("'W"&amp;O$1&amp;"'!$A$3:$T$1000"),3,FALSE),0)</f>
        <v>0</v>
      </c>
      <c r="P488" s="17">
        <f ca="1">_xlfn.IFNA(VLOOKUP($A488,INDIRECT("'W"&amp;P$1&amp;"'!$A$3:$T$1000"),3,FALSE),0)</f>
        <v>1.8</v>
      </c>
      <c r="Q488" s="17">
        <f ca="1">_xlfn.IFNA(VLOOKUP($A488,INDIRECT("'W"&amp;Q$1&amp;"'!$A$3:$T$1000"),3,FALSE),0)</f>
        <v>0.8</v>
      </c>
      <c r="R488" s="17">
        <f ca="1">_xlfn.IFNA(VLOOKUP($A488,INDIRECT("'W"&amp;R$1&amp;"'!$A$3:$T$1000"),3,FALSE),0)</f>
        <v>0</v>
      </c>
      <c r="S488" s="17">
        <f ca="1">_xlfn.IFNA(VLOOKUP($A488,INDIRECT("'W"&amp;S$1&amp;"'!$A$3:$T$1000"),3,FALSE),0)</f>
        <v>2.4000000000000004</v>
      </c>
      <c r="T488" s="17">
        <f ca="1">_xlfn.IFNA(VLOOKUP($A488,INDIRECT("'W"&amp;T$1&amp;"'!$A$3:$T$1000"),3,FALSE),0)</f>
        <v>6.6000000000000005</v>
      </c>
      <c r="U488" s="16">
        <f t="shared" ca="1" si="40"/>
        <v>0</v>
      </c>
      <c r="V488" s="16">
        <f t="shared" ca="1" si="30"/>
        <v>12.400000000000002</v>
      </c>
      <c r="W488" s="16"/>
    </row>
    <row r="489" spans="1:23" x14ac:dyDescent="0.2">
      <c r="A489" s="16" t="s">
        <v>1705</v>
      </c>
      <c r="B489" s="16" t="str">
        <f t="shared" ca="1" si="41"/>
        <v>WR</v>
      </c>
      <c r="C489" s="17">
        <f ca="1">_xlfn.IFNA(VLOOKUP($A489,INDIRECT("'W"&amp;C$1&amp;"'!$A$3:$T$1000"),3,FALSE),0)</f>
        <v>0</v>
      </c>
      <c r="D489" s="17">
        <f ca="1">_xlfn.IFNA(VLOOKUP($A489,INDIRECT("'W"&amp;D$1&amp;"'!$A$3:$T$1000"),3,FALSE),0)</f>
        <v>0</v>
      </c>
      <c r="E489" s="17">
        <f ca="1">_xlfn.IFNA(VLOOKUP($A489,INDIRECT("'W"&amp;E$1&amp;"'!$A$3:$T$1000"),3,FALSE),0)</f>
        <v>1.4</v>
      </c>
      <c r="F489" s="17">
        <f ca="1">_xlfn.IFNA(VLOOKUP($A489,INDIRECT("'W"&amp;F$1&amp;"'!$A$3:$T$1000"),3,FALSE),0)</f>
        <v>0</v>
      </c>
      <c r="G489" s="17">
        <f ca="1">_xlfn.IFNA(VLOOKUP($A489,INDIRECT("'W"&amp;G$1&amp;"'!$A$3:$T$1000"),3,FALSE),0)</f>
        <v>0</v>
      </c>
      <c r="H489" s="17">
        <f ca="1">_xlfn.IFNA(VLOOKUP($A489,INDIRECT("'W"&amp;H$1&amp;"'!$A$3:$T$1000"),3,FALSE),0)</f>
        <v>0</v>
      </c>
      <c r="I489" s="17">
        <f ca="1">_xlfn.IFNA(VLOOKUP($A489,INDIRECT("'W"&amp;I$1&amp;"'!$A$3:$T$1000"),3,FALSE),0)</f>
        <v>0</v>
      </c>
      <c r="J489" s="17">
        <f ca="1">_xlfn.IFNA(VLOOKUP($A489,INDIRECT("'W"&amp;J$1&amp;"'!$A$3:$T$1000"),3,FALSE),0)</f>
        <v>0</v>
      </c>
      <c r="K489" s="17">
        <f ca="1">_xlfn.IFNA(VLOOKUP($A489,INDIRECT("'W"&amp;K$1&amp;"'!$A$3:$T$1000"),3,FALSE),0)</f>
        <v>0</v>
      </c>
      <c r="L489" s="17">
        <f ca="1">_xlfn.IFNA(VLOOKUP($A489,INDIRECT("'W"&amp;L$1&amp;"'!$A$3:$T$1000"),3,FALSE),0)</f>
        <v>7</v>
      </c>
      <c r="M489" s="17">
        <f ca="1">_xlfn.IFNA(VLOOKUP($A489,INDIRECT("'W"&amp;M$1&amp;"'!$A$3:$T$1000"),3,FALSE),0)</f>
        <v>0</v>
      </c>
      <c r="N489" s="17">
        <f ca="1">_xlfn.IFNA(VLOOKUP($A489,INDIRECT("'W"&amp;N$1&amp;"'!$A$3:$T$1000"),3,FALSE),0)</f>
        <v>0</v>
      </c>
      <c r="O489" s="17">
        <f ca="1">_xlfn.IFNA(VLOOKUP($A489,INDIRECT("'W"&amp;O$1&amp;"'!$A$3:$T$1000"),3,FALSE),0)</f>
        <v>0</v>
      </c>
      <c r="P489" s="17">
        <f ca="1">_xlfn.IFNA(VLOOKUP($A489,INDIRECT("'W"&amp;P$1&amp;"'!$A$3:$T$1000"),3,FALSE),0)</f>
        <v>0</v>
      </c>
      <c r="Q489" s="17">
        <f ca="1">_xlfn.IFNA(VLOOKUP($A489,INDIRECT("'W"&amp;Q$1&amp;"'!$A$3:$T$1000"),3,FALSE),0)</f>
        <v>0</v>
      </c>
      <c r="R489" s="17">
        <f ca="1">_xlfn.IFNA(VLOOKUP($A489,INDIRECT("'W"&amp;R$1&amp;"'!$A$3:$T$1000"),3,FALSE),0)</f>
        <v>0</v>
      </c>
      <c r="S489" s="17">
        <f ca="1">_xlfn.IFNA(VLOOKUP($A489,INDIRECT("'W"&amp;S$1&amp;"'!$A$3:$T$1000"),3,FALSE),0)</f>
        <v>0</v>
      </c>
      <c r="T489" s="17">
        <f ca="1">_xlfn.IFNA(VLOOKUP($A489,INDIRECT("'W"&amp;T$1&amp;"'!$A$3:$T$1000"),3,FALSE),0)</f>
        <v>3.9000000000000004</v>
      </c>
      <c r="U489" s="16">
        <f t="shared" ca="1" si="40"/>
        <v>0</v>
      </c>
      <c r="V489" s="16">
        <f t="shared" ca="1" si="30"/>
        <v>12.3</v>
      </c>
      <c r="W489" s="16"/>
    </row>
    <row r="490" spans="1:23" x14ac:dyDescent="0.2">
      <c r="A490" s="16" t="s">
        <v>1706</v>
      </c>
      <c r="B490" s="16" t="str">
        <f t="shared" ca="1" si="41"/>
        <v>WR</v>
      </c>
      <c r="C490" s="17">
        <f ca="1">_xlfn.IFNA(VLOOKUP($A490,INDIRECT("'W"&amp;C$1&amp;"'!$A$3:$T$1000"),3,FALSE),0)</f>
        <v>0</v>
      </c>
      <c r="D490" s="17">
        <f ca="1">_xlfn.IFNA(VLOOKUP($A490,INDIRECT("'W"&amp;D$1&amp;"'!$A$3:$T$1000"),3,FALSE),0)</f>
        <v>0</v>
      </c>
      <c r="E490" s="17">
        <f ca="1">_xlfn.IFNA(VLOOKUP($A490,INDIRECT("'W"&amp;E$1&amp;"'!$A$3:$T$1000"),3,FALSE),0)</f>
        <v>2.2999999999999998</v>
      </c>
      <c r="F490" s="17">
        <f ca="1">_xlfn.IFNA(VLOOKUP($A490,INDIRECT("'W"&amp;F$1&amp;"'!$A$3:$T$1000"),3,FALSE),0)</f>
        <v>9.6999999999999993</v>
      </c>
      <c r="G490" s="17">
        <f ca="1">_xlfn.IFNA(VLOOKUP($A490,INDIRECT("'W"&amp;G$1&amp;"'!$A$3:$T$1000"),3,FALSE),0)</f>
        <v>0</v>
      </c>
      <c r="H490" s="17">
        <f ca="1">_xlfn.IFNA(VLOOKUP($A490,INDIRECT("'W"&amp;H$1&amp;"'!$A$3:$T$1000"),3,FALSE),0)</f>
        <v>0</v>
      </c>
      <c r="I490" s="17">
        <f ca="1">_xlfn.IFNA(VLOOKUP($A490,INDIRECT("'W"&amp;I$1&amp;"'!$A$3:$T$1000"),3,FALSE),0)</f>
        <v>0</v>
      </c>
      <c r="J490" s="17">
        <f ca="1">_xlfn.IFNA(VLOOKUP($A490,INDIRECT("'W"&amp;J$1&amp;"'!$A$3:$T$1000"),3,FALSE),0)</f>
        <v>0</v>
      </c>
      <c r="K490" s="17">
        <f ca="1">_xlfn.IFNA(VLOOKUP($A490,INDIRECT("'W"&amp;K$1&amp;"'!$A$3:$T$1000"),3,FALSE),0)</f>
        <v>0</v>
      </c>
      <c r="L490" s="17">
        <f ca="1">_xlfn.IFNA(VLOOKUP($A490,INDIRECT("'W"&amp;L$1&amp;"'!$A$3:$T$1000"),3,FALSE),0)</f>
        <v>0</v>
      </c>
      <c r="M490" s="17">
        <f ca="1">_xlfn.IFNA(VLOOKUP($A490,INDIRECT("'W"&amp;M$1&amp;"'!$A$3:$T$1000"),3,FALSE),0)</f>
        <v>0</v>
      </c>
      <c r="N490" s="17">
        <f ca="1">_xlfn.IFNA(VLOOKUP($A490,INDIRECT("'W"&amp;N$1&amp;"'!$A$3:$T$1000"),3,FALSE),0)</f>
        <v>0</v>
      </c>
      <c r="O490" s="17">
        <f ca="1">_xlfn.IFNA(VLOOKUP($A490,INDIRECT("'W"&amp;O$1&amp;"'!$A$3:$T$1000"),3,FALSE),0)</f>
        <v>0</v>
      </c>
      <c r="P490" s="17">
        <f ca="1">_xlfn.IFNA(VLOOKUP($A490,INDIRECT("'W"&amp;P$1&amp;"'!$A$3:$T$1000"),3,FALSE),0)</f>
        <v>0</v>
      </c>
      <c r="Q490" s="17">
        <f ca="1">_xlfn.IFNA(VLOOKUP($A490,INDIRECT("'W"&amp;Q$1&amp;"'!$A$3:$T$1000"),3,FALSE),0)</f>
        <v>0</v>
      </c>
      <c r="R490" s="17">
        <f ca="1">_xlfn.IFNA(VLOOKUP($A490,INDIRECT("'W"&amp;R$1&amp;"'!$A$3:$T$1000"),3,FALSE),0)</f>
        <v>0</v>
      </c>
      <c r="S490" s="17">
        <f ca="1">_xlfn.IFNA(VLOOKUP($A490,INDIRECT("'W"&amp;S$1&amp;"'!$A$3:$T$1000"),3,FALSE),0)</f>
        <v>0</v>
      </c>
      <c r="T490" s="17">
        <f ca="1">_xlfn.IFNA(VLOOKUP($A490,INDIRECT("'W"&amp;T$1&amp;"'!$A$3:$T$1000"),3,FALSE),0)</f>
        <v>0</v>
      </c>
      <c r="U490" s="16">
        <f t="shared" ca="1" si="40"/>
        <v>0</v>
      </c>
      <c r="V490" s="16">
        <f t="shared" ca="1" si="30"/>
        <v>12</v>
      </c>
      <c r="W490" s="16"/>
    </row>
    <row r="491" spans="1:23" x14ac:dyDescent="0.2">
      <c r="A491" s="16" t="s">
        <v>1707</v>
      </c>
      <c r="B491" s="16" t="str">
        <f t="shared" ca="1" si="41"/>
        <v>WR</v>
      </c>
      <c r="C491" s="17">
        <f ca="1">_xlfn.IFNA(VLOOKUP($A491,INDIRECT("'W"&amp;C$1&amp;"'!$A$3:$T$1000"),3,FALSE),0)</f>
        <v>0</v>
      </c>
      <c r="D491" s="17">
        <f ca="1">_xlfn.IFNA(VLOOKUP($A491,INDIRECT("'W"&amp;D$1&amp;"'!$A$3:$T$1000"),3,FALSE),0)</f>
        <v>0</v>
      </c>
      <c r="E491" s="17">
        <f ca="1">_xlfn.IFNA(VLOOKUP($A491,INDIRECT("'W"&amp;E$1&amp;"'!$A$3:$T$1000"),3,FALSE),0)</f>
        <v>0</v>
      </c>
      <c r="F491" s="17">
        <f ca="1">_xlfn.IFNA(VLOOKUP($A491,INDIRECT("'W"&amp;F$1&amp;"'!$A$3:$T$1000"),3,FALSE),0)</f>
        <v>0</v>
      </c>
      <c r="G491" s="17">
        <f ca="1">_xlfn.IFNA(VLOOKUP($A491,INDIRECT("'W"&amp;G$1&amp;"'!$A$3:$T$1000"),3,FALSE),0)</f>
        <v>0</v>
      </c>
      <c r="H491" s="17">
        <f ca="1">_xlfn.IFNA(VLOOKUP($A491,INDIRECT("'W"&amp;H$1&amp;"'!$A$3:$T$1000"),3,FALSE),0)</f>
        <v>0</v>
      </c>
      <c r="I491" s="17">
        <f ca="1">_xlfn.IFNA(VLOOKUP($A491,INDIRECT("'W"&amp;I$1&amp;"'!$A$3:$T$1000"),3,FALSE),0)</f>
        <v>0</v>
      </c>
      <c r="J491" s="17">
        <f ca="1">_xlfn.IFNA(VLOOKUP($A491,INDIRECT("'W"&amp;J$1&amp;"'!$A$3:$T$1000"),3,FALSE),0)</f>
        <v>0</v>
      </c>
      <c r="K491" s="17">
        <f ca="1">_xlfn.IFNA(VLOOKUP($A491,INDIRECT("'W"&amp;K$1&amp;"'!$A$3:$T$1000"),3,FALSE),0)</f>
        <v>0</v>
      </c>
      <c r="L491" s="17">
        <f ca="1">_xlfn.IFNA(VLOOKUP($A491,INDIRECT("'W"&amp;L$1&amp;"'!$A$3:$T$1000"),3,FALSE),0)</f>
        <v>0</v>
      </c>
      <c r="M491" s="17">
        <f ca="1">_xlfn.IFNA(VLOOKUP($A491,INDIRECT("'W"&amp;M$1&amp;"'!$A$3:$T$1000"),3,FALSE),0)</f>
        <v>0</v>
      </c>
      <c r="N491" s="17">
        <f ca="1">_xlfn.IFNA(VLOOKUP($A491,INDIRECT("'W"&amp;N$1&amp;"'!$A$3:$T$1000"),3,FALSE),0)</f>
        <v>0</v>
      </c>
      <c r="O491" s="17">
        <f ca="1">_xlfn.IFNA(VLOOKUP($A491,INDIRECT("'W"&amp;O$1&amp;"'!$A$3:$T$1000"),3,FALSE),0)</f>
        <v>0</v>
      </c>
      <c r="P491" s="17">
        <f ca="1">_xlfn.IFNA(VLOOKUP($A491,INDIRECT("'W"&amp;P$1&amp;"'!$A$3:$T$1000"),3,FALSE),0)</f>
        <v>0</v>
      </c>
      <c r="Q491" s="17">
        <f ca="1">_xlfn.IFNA(VLOOKUP($A491,INDIRECT("'W"&amp;Q$1&amp;"'!$A$3:$T$1000"),3,FALSE),0)</f>
        <v>0</v>
      </c>
      <c r="R491" s="17">
        <f ca="1">_xlfn.IFNA(VLOOKUP($A491,INDIRECT("'W"&amp;R$1&amp;"'!$A$3:$T$1000"),3,FALSE),0)</f>
        <v>0</v>
      </c>
      <c r="S491" s="17">
        <f ca="1">_xlfn.IFNA(VLOOKUP($A491,INDIRECT("'W"&amp;S$1&amp;"'!$A$3:$T$1000"),3,FALSE),0)</f>
        <v>0</v>
      </c>
      <c r="T491" s="17">
        <f ca="1">_xlfn.IFNA(VLOOKUP($A491,INDIRECT("'W"&amp;T$1&amp;"'!$A$3:$T$1000"),3,FALSE),0)</f>
        <v>11.4</v>
      </c>
      <c r="U491" s="16">
        <f t="shared" ca="1" si="40"/>
        <v>0</v>
      </c>
      <c r="V491" s="16">
        <f t="shared" ca="1" si="30"/>
        <v>11.4</v>
      </c>
      <c r="W491" s="16"/>
    </row>
    <row r="492" spans="1:23" x14ac:dyDescent="0.2">
      <c r="A492" s="16" t="s">
        <v>1708</v>
      </c>
      <c r="B492" s="16" t="str">
        <f t="shared" ca="1" si="41"/>
        <v>WR</v>
      </c>
      <c r="C492" s="17">
        <f ca="1">_xlfn.IFNA(VLOOKUP($A492,INDIRECT("'W"&amp;C$1&amp;"'!$A$3:$T$1000"),3,FALSE),0)</f>
        <v>0</v>
      </c>
      <c r="D492" s="17">
        <f ca="1">_xlfn.IFNA(VLOOKUP($A492,INDIRECT("'W"&amp;D$1&amp;"'!$A$3:$T$1000"),3,FALSE),0)</f>
        <v>0</v>
      </c>
      <c r="E492" s="17">
        <f ca="1">_xlfn.IFNA(VLOOKUP($A492,INDIRECT("'W"&amp;E$1&amp;"'!$A$3:$T$1000"),3,FALSE),0)</f>
        <v>2.6</v>
      </c>
      <c r="F492" s="17">
        <f ca="1">_xlfn.IFNA(VLOOKUP($A492,INDIRECT("'W"&amp;F$1&amp;"'!$A$3:$T$1000"),3,FALSE),0)</f>
        <v>1.1000000000000001</v>
      </c>
      <c r="G492" s="17">
        <f ca="1">_xlfn.IFNA(VLOOKUP($A492,INDIRECT("'W"&amp;G$1&amp;"'!$A$3:$T$1000"),3,FALSE),0)</f>
        <v>0</v>
      </c>
      <c r="H492" s="17">
        <f ca="1">_xlfn.IFNA(VLOOKUP($A492,INDIRECT("'W"&amp;H$1&amp;"'!$A$3:$T$1000"),3,FALSE),0)</f>
        <v>0</v>
      </c>
      <c r="I492" s="17">
        <f ca="1">_xlfn.IFNA(VLOOKUP($A492,INDIRECT("'W"&amp;I$1&amp;"'!$A$3:$T$1000"),3,FALSE),0)</f>
        <v>0</v>
      </c>
      <c r="J492" s="17">
        <f ca="1">_xlfn.IFNA(VLOOKUP($A492,INDIRECT("'W"&amp;J$1&amp;"'!$A$3:$T$1000"),3,FALSE),0)</f>
        <v>6.6</v>
      </c>
      <c r="K492" s="17">
        <f ca="1">_xlfn.IFNA(VLOOKUP($A492,INDIRECT("'W"&amp;K$1&amp;"'!$A$3:$T$1000"),3,FALSE),0)</f>
        <v>0</v>
      </c>
      <c r="L492" s="17">
        <f ca="1">_xlfn.IFNA(VLOOKUP($A492,INDIRECT("'W"&amp;L$1&amp;"'!$A$3:$T$1000"),3,FALSE),0)</f>
        <v>0</v>
      </c>
      <c r="M492" s="17">
        <f ca="1">_xlfn.IFNA(VLOOKUP($A492,INDIRECT("'W"&amp;M$1&amp;"'!$A$3:$T$1000"),3,FALSE),0)</f>
        <v>2.2000000000000002</v>
      </c>
      <c r="N492" s="17">
        <f ca="1">_xlfn.IFNA(VLOOKUP($A492,INDIRECT("'W"&amp;N$1&amp;"'!$A$3:$T$1000"),3,FALSE),0)</f>
        <v>0</v>
      </c>
      <c r="O492" s="17">
        <f ca="1">_xlfn.IFNA(VLOOKUP($A492,INDIRECT("'W"&amp;O$1&amp;"'!$A$3:$T$1000"),3,FALSE),0)</f>
        <v>0.4</v>
      </c>
      <c r="P492" s="17">
        <f ca="1">_xlfn.IFNA(VLOOKUP($A492,INDIRECT("'W"&amp;P$1&amp;"'!$A$3:$T$1000"),3,FALSE),0)</f>
        <v>0</v>
      </c>
      <c r="Q492" s="17">
        <f ca="1">_xlfn.IFNA(VLOOKUP($A492,INDIRECT("'W"&amp;Q$1&amp;"'!$A$3:$T$1000"),3,FALSE),0)</f>
        <v>0</v>
      </c>
      <c r="R492" s="17">
        <f ca="1">_xlfn.IFNA(VLOOKUP($A492,INDIRECT("'W"&amp;R$1&amp;"'!$A$3:$T$1000"),3,FALSE),0)</f>
        <v>-2</v>
      </c>
      <c r="S492" s="17">
        <f ca="1">_xlfn.IFNA(VLOOKUP($A492,INDIRECT("'W"&amp;S$1&amp;"'!$A$3:$T$1000"),3,FALSE),0)</f>
        <v>0</v>
      </c>
      <c r="T492" s="17">
        <f ca="1">_xlfn.IFNA(VLOOKUP($A492,INDIRECT("'W"&amp;T$1&amp;"'!$A$3:$T$1000"),3,FALSE),0)</f>
        <v>0.5</v>
      </c>
      <c r="U492" s="16">
        <f t="shared" ca="1" si="40"/>
        <v>0</v>
      </c>
      <c r="V492" s="16">
        <f t="shared" ca="1" si="30"/>
        <v>11.4</v>
      </c>
      <c r="W492" s="16"/>
    </row>
    <row r="493" spans="1:23" x14ac:dyDescent="0.2">
      <c r="A493" s="16" t="s">
        <v>1709</v>
      </c>
      <c r="B493" s="16" t="str">
        <f t="shared" ca="1" si="41"/>
        <v>WR</v>
      </c>
      <c r="C493" s="17">
        <f ca="1">_xlfn.IFNA(VLOOKUP($A493,INDIRECT("'W"&amp;C$1&amp;"'!$A$3:$T$1000"),3,FALSE),0)</f>
        <v>0</v>
      </c>
      <c r="D493" s="17">
        <f ca="1">_xlfn.IFNA(VLOOKUP($A493,INDIRECT("'W"&amp;D$1&amp;"'!$A$3:$T$1000"),3,FALSE),0)</f>
        <v>0</v>
      </c>
      <c r="E493" s="17">
        <f ca="1">_xlfn.IFNA(VLOOKUP($A493,INDIRECT("'W"&amp;E$1&amp;"'!$A$3:$T$1000"),3,FALSE),0)</f>
        <v>0</v>
      </c>
      <c r="F493" s="17">
        <f ca="1">_xlfn.IFNA(VLOOKUP($A493,INDIRECT("'W"&amp;F$1&amp;"'!$A$3:$T$1000"),3,FALSE),0)</f>
        <v>0</v>
      </c>
      <c r="G493" s="17">
        <f ca="1">_xlfn.IFNA(VLOOKUP($A493,INDIRECT("'W"&amp;G$1&amp;"'!$A$3:$T$1000"),3,FALSE),0)</f>
        <v>0</v>
      </c>
      <c r="H493" s="17">
        <f ca="1">_xlfn.IFNA(VLOOKUP($A493,INDIRECT("'W"&amp;H$1&amp;"'!$A$3:$T$1000"),3,FALSE),0)</f>
        <v>0</v>
      </c>
      <c r="I493" s="17">
        <f ca="1">_xlfn.IFNA(VLOOKUP($A493,INDIRECT("'W"&amp;I$1&amp;"'!$A$3:$T$1000"),3,FALSE),0)</f>
        <v>2.5000000000000009</v>
      </c>
      <c r="J493" s="17">
        <f ca="1">_xlfn.IFNA(VLOOKUP($A493,INDIRECT("'W"&amp;J$1&amp;"'!$A$3:$T$1000"),3,FALSE),0)</f>
        <v>4.5</v>
      </c>
      <c r="K493" s="17">
        <f ca="1">_xlfn.IFNA(VLOOKUP($A493,INDIRECT("'W"&amp;K$1&amp;"'!$A$3:$T$1000"),3,FALSE),0)</f>
        <v>0.5</v>
      </c>
      <c r="L493" s="17">
        <f ca="1">_xlfn.IFNA(VLOOKUP($A493,INDIRECT("'W"&amp;L$1&amp;"'!$A$3:$T$1000"),3,FALSE),0)</f>
        <v>-0.2</v>
      </c>
      <c r="M493" s="17">
        <f ca="1">_xlfn.IFNA(VLOOKUP($A493,INDIRECT("'W"&amp;M$1&amp;"'!$A$3:$T$1000"),3,FALSE),0)</f>
        <v>0</v>
      </c>
      <c r="N493" s="17">
        <f ca="1">_xlfn.IFNA(VLOOKUP($A493,INDIRECT("'W"&amp;N$1&amp;"'!$A$3:$T$1000"),3,FALSE),0)</f>
        <v>3</v>
      </c>
      <c r="O493" s="17">
        <f ca="1">_xlfn.IFNA(VLOOKUP($A493,INDIRECT("'W"&amp;O$1&amp;"'!$A$3:$T$1000"),3,FALSE),0)</f>
        <v>0</v>
      </c>
      <c r="P493" s="17">
        <f ca="1">_xlfn.IFNA(VLOOKUP($A493,INDIRECT("'W"&amp;P$1&amp;"'!$A$3:$T$1000"),3,FALSE),0)</f>
        <v>0.9</v>
      </c>
      <c r="Q493" s="17">
        <f ca="1">_xlfn.IFNA(VLOOKUP($A493,INDIRECT("'W"&amp;Q$1&amp;"'!$A$3:$T$1000"),3,FALSE),0)</f>
        <v>0</v>
      </c>
      <c r="R493" s="17">
        <f ca="1">_xlfn.IFNA(VLOOKUP($A493,INDIRECT("'W"&amp;R$1&amp;"'!$A$3:$T$1000"),3,FALSE),0)</f>
        <v>0</v>
      </c>
      <c r="S493" s="17">
        <f ca="1">_xlfn.IFNA(VLOOKUP($A493,INDIRECT("'W"&amp;S$1&amp;"'!$A$3:$T$1000"),3,FALSE),0)</f>
        <v>0</v>
      </c>
      <c r="T493" s="17">
        <f ca="1">_xlfn.IFNA(VLOOKUP($A493,INDIRECT("'W"&amp;T$1&amp;"'!$A$3:$T$1000"),3,FALSE),0)</f>
        <v>0</v>
      </c>
      <c r="U493" s="16">
        <f t="shared" ca="1" si="40"/>
        <v>0</v>
      </c>
      <c r="V493" s="16">
        <f t="shared" ca="1" si="30"/>
        <v>11.200000000000001</v>
      </c>
      <c r="W493" s="16"/>
    </row>
    <row r="494" spans="1:23" x14ac:dyDescent="0.2">
      <c r="A494" s="16" t="s">
        <v>1710</v>
      </c>
      <c r="B494" s="16" t="str">
        <f t="shared" ca="1" si="41"/>
        <v>WR</v>
      </c>
      <c r="C494" s="17">
        <f ca="1">_xlfn.IFNA(VLOOKUP($A494,INDIRECT("'W"&amp;C$1&amp;"'!$A$3:$T$1000"),3,FALSE),0)</f>
        <v>0</v>
      </c>
      <c r="D494" s="17">
        <f ca="1">_xlfn.IFNA(VLOOKUP($A494,INDIRECT("'W"&amp;D$1&amp;"'!$A$3:$T$1000"),3,FALSE),0)</f>
        <v>0</v>
      </c>
      <c r="E494" s="17">
        <f ca="1">_xlfn.IFNA(VLOOKUP($A494,INDIRECT("'W"&amp;E$1&amp;"'!$A$3:$T$1000"),3,FALSE),0)</f>
        <v>0</v>
      </c>
      <c r="F494" s="17">
        <f ca="1">_xlfn.IFNA(VLOOKUP($A494,INDIRECT("'W"&amp;F$1&amp;"'!$A$3:$T$1000"),3,FALSE),0)</f>
        <v>0</v>
      </c>
      <c r="G494" s="17">
        <f ca="1">_xlfn.IFNA(VLOOKUP($A494,INDIRECT("'W"&amp;G$1&amp;"'!$A$3:$T$1000"),3,FALSE),0)</f>
        <v>0</v>
      </c>
      <c r="H494" s="17">
        <f ca="1">_xlfn.IFNA(VLOOKUP($A494,INDIRECT("'W"&amp;H$1&amp;"'!$A$3:$T$1000"),3,FALSE),0)</f>
        <v>0</v>
      </c>
      <c r="I494" s="17">
        <f ca="1">_xlfn.IFNA(VLOOKUP($A494,INDIRECT("'W"&amp;I$1&amp;"'!$A$3:$T$1000"),3,FALSE),0)</f>
        <v>0</v>
      </c>
      <c r="J494" s="17">
        <f ca="1">_xlfn.IFNA(VLOOKUP($A494,INDIRECT("'W"&amp;J$1&amp;"'!$A$3:$T$1000"),3,FALSE),0)</f>
        <v>0</v>
      </c>
      <c r="K494" s="17">
        <f ca="1">_xlfn.IFNA(VLOOKUP($A494,INDIRECT("'W"&amp;K$1&amp;"'!$A$3:$T$1000"),3,FALSE),0)</f>
        <v>0</v>
      </c>
      <c r="L494" s="17">
        <f ca="1">_xlfn.IFNA(VLOOKUP($A494,INDIRECT("'W"&amp;L$1&amp;"'!$A$3:$T$1000"),3,FALSE),0)</f>
        <v>0</v>
      </c>
      <c r="M494" s="17">
        <f ca="1">_xlfn.IFNA(VLOOKUP($A494,INDIRECT("'W"&amp;M$1&amp;"'!$A$3:$T$1000"),3,FALSE),0)</f>
        <v>0</v>
      </c>
      <c r="N494" s="17">
        <f ca="1">_xlfn.IFNA(VLOOKUP($A494,INDIRECT("'W"&amp;N$1&amp;"'!$A$3:$T$1000"),3,FALSE),0)</f>
        <v>0</v>
      </c>
      <c r="O494" s="17">
        <f ca="1">_xlfn.IFNA(VLOOKUP($A494,INDIRECT("'W"&amp;O$1&amp;"'!$A$3:$T$1000"),3,FALSE),0)</f>
        <v>0</v>
      </c>
      <c r="P494" s="17">
        <f ca="1">_xlfn.IFNA(VLOOKUP($A494,INDIRECT("'W"&amp;P$1&amp;"'!$A$3:$T$1000"),3,FALSE),0)</f>
        <v>1.4</v>
      </c>
      <c r="Q494" s="17">
        <f ca="1">_xlfn.IFNA(VLOOKUP($A494,INDIRECT("'W"&amp;Q$1&amp;"'!$A$3:$T$1000"),3,FALSE),0)</f>
        <v>2.6</v>
      </c>
      <c r="R494" s="17">
        <f ca="1">_xlfn.IFNA(VLOOKUP($A494,INDIRECT("'W"&amp;R$1&amp;"'!$A$3:$T$1000"),3,FALSE),0)</f>
        <v>0</v>
      </c>
      <c r="S494" s="17">
        <f ca="1">_xlfn.IFNA(VLOOKUP($A494,INDIRECT("'W"&amp;S$1&amp;"'!$A$3:$T$1000"),3,FALSE),0)</f>
        <v>0</v>
      </c>
      <c r="T494" s="17">
        <f ca="1">_xlfn.IFNA(VLOOKUP($A494,INDIRECT("'W"&amp;T$1&amp;"'!$A$3:$T$1000"),3,FALSE),0)</f>
        <v>7.1</v>
      </c>
      <c r="U494" s="16">
        <f ca="1">COUNTIF(C494:T494,"&gt; 9")</f>
        <v>0</v>
      </c>
      <c r="V494" s="16">
        <f t="shared" ca="1" si="30"/>
        <v>11.1</v>
      </c>
      <c r="W494" s="16"/>
    </row>
    <row r="495" spans="1:23" x14ac:dyDescent="0.2">
      <c r="A495" s="16" t="s">
        <v>1711</v>
      </c>
      <c r="B495" s="16" t="str">
        <f t="shared" ca="1" si="41"/>
        <v>WR</v>
      </c>
      <c r="C495" s="17">
        <f ca="1">_xlfn.IFNA(VLOOKUP($A495,INDIRECT("'W"&amp;C$1&amp;"'!$A$3:$T$1000"),3,FALSE),0)</f>
        <v>0</v>
      </c>
      <c r="D495" s="17">
        <f ca="1">_xlfn.IFNA(VLOOKUP($A495,INDIRECT("'W"&amp;D$1&amp;"'!$A$3:$T$1000"),3,FALSE),0)</f>
        <v>0.9</v>
      </c>
      <c r="E495" s="17">
        <f ca="1">_xlfn.IFNA(VLOOKUP($A495,INDIRECT("'W"&amp;E$1&amp;"'!$A$3:$T$1000"),3,FALSE),0)</f>
        <v>0</v>
      </c>
      <c r="F495" s="17">
        <f ca="1">_xlfn.IFNA(VLOOKUP($A495,INDIRECT("'W"&amp;F$1&amp;"'!$A$3:$T$1000"),3,FALSE),0)</f>
        <v>0</v>
      </c>
      <c r="G495" s="17">
        <f ca="1">_xlfn.IFNA(VLOOKUP($A495,INDIRECT("'W"&amp;G$1&amp;"'!$A$3:$T$1000"),3,FALSE),0)</f>
        <v>0</v>
      </c>
      <c r="H495" s="17">
        <f ca="1">_xlfn.IFNA(VLOOKUP($A495,INDIRECT("'W"&amp;H$1&amp;"'!$A$3:$T$1000"),3,FALSE),0)</f>
        <v>0</v>
      </c>
      <c r="I495" s="17">
        <f ca="1">_xlfn.IFNA(VLOOKUP($A495,INDIRECT("'W"&amp;I$1&amp;"'!$A$3:$T$1000"),3,FALSE),0)</f>
        <v>0</v>
      </c>
      <c r="J495" s="17">
        <f ca="1">_xlfn.IFNA(VLOOKUP($A495,INDIRECT("'W"&amp;J$1&amp;"'!$A$3:$T$1000"),3,FALSE),0)</f>
        <v>0</v>
      </c>
      <c r="K495" s="17">
        <f ca="1">_xlfn.IFNA(VLOOKUP($A495,INDIRECT("'W"&amp;K$1&amp;"'!$A$3:$T$1000"),3,FALSE),0)</f>
        <v>0</v>
      </c>
      <c r="L495" s="17">
        <f ca="1">_xlfn.IFNA(VLOOKUP($A495,INDIRECT("'W"&amp;L$1&amp;"'!$A$3:$T$1000"),3,FALSE),0)</f>
        <v>0</v>
      </c>
      <c r="M495" s="17">
        <f ca="1">_xlfn.IFNA(VLOOKUP($A495,INDIRECT("'W"&amp;M$1&amp;"'!$A$3:$T$1000"),3,FALSE),0)</f>
        <v>0</v>
      </c>
      <c r="N495" s="17">
        <f ca="1">_xlfn.IFNA(VLOOKUP($A495,INDIRECT("'W"&amp;N$1&amp;"'!$A$3:$T$1000"),3,FALSE),0)</f>
        <v>0</v>
      </c>
      <c r="O495" s="17">
        <f ca="1">_xlfn.IFNA(VLOOKUP($A495,INDIRECT("'W"&amp;O$1&amp;"'!$A$3:$T$1000"),3,FALSE),0)</f>
        <v>0</v>
      </c>
      <c r="P495" s="17">
        <f ca="1">_xlfn.IFNA(VLOOKUP($A495,INDIRECT("'W"&amp;P$1&amp;"'!$A$3:$T$1000"),3,FALSE),0)</f>
        <v>0</v>
      </c>
      <c r="Q495" s="17">
        <f ca="1">_xlfn.IFNA(VLOOKUP($A495,INDIRECT("'W"&amp;Q$1&amp;"'!$A$3:$T$1000"),3,FALSE),0)</f>
        <v>0</v>
      </c>
      <c r="R495" s="17">
        <f ca="1">_xlfn.IFNA(VLOOKUP($A495,INDIRECT("'W"&amp;R$1&amp;"'!$A$3:$T$1000"),3,FALSE),0)</f>
        <v>0</v>
      </c>
      <c r="S495" s="17">
        <f ca="1">_xlfn.IFNA(VLOOKUP($A495,INDIRECT("'W"&amp;S$1&amp;"'!$A$3:$T$1000"),3,FALSE),0)</f>
        <v>1.8</v>
      </c>
      <c r="T495" s="17">
        <f ca="1">_xlfn.IFNA(VLOOKUP($A495,INDIRECT("'W"&amp;T$1&amp;"'!$A$3:$T$1000"),3,FALSE),0)</f>
        <v>7.9</v>
      </c>
      <c r="U495" s="16">
        <f t="shared" ref="U495:U553" ca="1" si="42">COUNTIF(C495:T495,"&gt; 15")</f>
        <v>0</v>
      </c>
      <c r="V495" s="16">
        <f t="shared" ca="1" si="30"/>
        <v>10.600000000000001</v>
      </c>
      <c r="W495" s="16"/>
    </row>
    <row r="496" spans="1:23" x14ac:dyDescent="0.2">
      <c r="A496" s="16" t="s">
        <v>1712</v>
      </c>
      <c r="B496" s="16" t="str">
        <f t="shared" ca="1" si="41"/>
        <v>WR</v>
      </c>
      <c r="C496" s="17">
        <f ca="1">_xlfn.IFNA(VLOOKUP($A496,INDIRECT("'W"&amp;C$1&amp;"'!$A$3:$T$1000"),3,FALSE),0)</f>
        <v>0</v>
      </c>
      <c r="D496" s="17">
        <f ca="1">_xlfn.IFNA(VLOOKUP($A496,INDIRECT("'W"&amp;D$1&amp;"'!$A$3:$T$1000"),3,FALSE),0)</f>
        <v>2.6</v>
      </c>
      <c r="E496" s="17">
        <f ca="1">_xlfn.IFNA(VLOOKUP($A496,INDIRECT("'W"&amp;E$1&amp;"'!$A$3:$T$1000"),3,FALSE),0)</f>
        <v>1.8</v>
      </c>
      <c r="F496" s="17">
        <f ca="1">_xlfn.IFNA(VLOOKUP($A496,INDIRECT("'W"&amp;F$1&amp;"'!$A$3:$T$1000"),3,FALSE),0)</f>
        <v>0</v>
      </c>
      <c r="G496" s="17">
        <f ca="1">_xlfn.IFNA(VLOOKUP($A496,INDIRECT("'W"&amp;G$1&amp;"'!$A$3:$T$1000"),3,FALSE),0)</f>
        <v>0</v>
      </c>
      <c r="H496" s="17">
        <f ca="1">_xlfn.IFNA(VLOOKUP($A496,INDIRECT("'W"&amp;H$1&amp;"'!$A$3:$T$1000"),3,FALSE),0)</f>
        <v>0</v>
      </c>
      <c r="I496" s="17">
        <f ca="1">_xlfn.IFNA(VLOOKUP($A496,INDIRECT("'W"&amp;I$1&amp;"'!$A$3:$T$1000"),3,FALSE),0)</f>
        <v>0</v>
      </c>
      <c r="J496" s="17">
        <f ca="1">_xlfn.IFNA(VLOOKUP($A496,INDIRECT("'W"&amp;J$1&amp;"'!$A$3:$T$1000"),3,FALSE),0)</f>
        <v>0</v>
      </c>
      <c r="K496" s="17">
        <f ca="1">_xlfn.IFNA(VLOOKUP($A496,INDIRECT("'W"&amp;K$1&amp;"'!$A$3:$T$1000"),3,FALSE),0)</f>
        <v>1.4</v>
      </c>
      <c r="L496" s="17">
        <f ca="1">_xlfn.IFNA(VLOOKUP($A496,INDIRECT("'W"&amp;L$1&amp;"'!$A$3:$T$1000"),3,FALSE),0)</f>
        <v>0</v>
      </c>
      <c r="M496" s="17">
        <f ca="1">_xlfn.IFNA(VLOOKUP($A496,INDIRECT("'W"&amp;M$1&amp;"'!$A$3:$T$1000"),3,FALSE),0)</f>
        <v>1.8</v>
      </c>
      <c r="N496" s="17">
        <f ca="1">_xlfn.IFNA(VLOOKUP($A496,INDIRECT("'W"&amp;N$1&amp;"'!$A$3:$T$1000"),3,FALSE),0)</f>
        <v>0</v>
      </c>
      <c r="O496" s="17">
        <f ca="1">_xlfn.IFNA(VLOOKUP($A496,INDIRECT("'W"&amp;O$1&amp;"'!$A$3:$T$1000"),3,FALSE),0)</f>
        <v>1.3</v>
      </c>
      <c r="P496" s="17">
        <f ca="1">_xlfn.IFNA(VLOOKUP($A496,INDIRECT("'W"&amp;P$1&amp;"'!$A$3:$T$1000"),3,FALSE),0)</f>
        <v>0</v>
      </c>
      <c r="Q496" s="17">
        <f ca="1">_xlfn.IFNA(VLOOKUP($A496,INDIRECT("'W"&amp;Q$1&amp;"'!$A$3:$T$1000"),3,FALSE),0)</f>
        <v>1.7000000000000002</v>
      </c>
      <c r="R496" s="17">
        <f ca="1">_xlfn.IFNA(VLOOKUP($A496,INDIRECT("'W"&amp;R$1&amp;"'!$A$3:$T$1000"),3,FALSE),0)</f>
        <v>0</v>
      </c>
      <c r="S496" s="17">
        <f ca="1">_xlfn.IFNA(VLOOKUP($A496,INDIRECT("'W"&amp;S$1&amp;"'!$A$3:$T$1000"),3,FALSE),0)</f>
        <v>0</v>
      </c>
      <c r="T496" s="17">
        <f ca="1">_xlfn.IFNA(VLOOKUP($A496,INDIRECT("'W"&amp;T$1&amp;"'!$A$3:$T$1000"),3,FALSE),0)</f>
        <v>0</v>
      </c>
      <c r="U496" s="16">
        <f t="shared" ca="1" si="42"/>
        <v>0</v>
      </c>
      <c r="V496" s="16">
        <f t="shared" ca="1" si="30"/>
        <v>10.600000000000001</v>
      </c>
      <c r="W496" s="16"/>
    </row>
    <row r="497" spans="1:23" x14ac:dyDescent="0.2">
      <c r="A497" s="16" t="s">
        <v>1713</v>
      </c>
      <c r="B497" s="16" t="str">
        <f t="shared" ca="1" si="41"/>
        <v>WR</v>
      </c>
      <c r="C497" s="17">
        <f ca="1">_xlfn.IFNA(VLOOKUP($A497,INDIRECT("'W"&amp;C$1&amp;"'!$A$3:$T$1000"),3,FALSE),0)</f>
        <v>0</v>
      </c>
      <c r="D497" s="17">
        <f ca="1">_xlfn.IFNA(VLOOKUP($A497,INDIRECT("'W"&amp;D$1&amp;"'!$A$3:$T$1000"),3,FALSE),0)</f>
        <v>0</v>
      </c>
      <c r="E497" s="17">
        <f ca="1">_xlfn.IFNA(VLOOKUP($A497,INDIRECT("'W"&amp;E$1&amp;"'!$A$3:$T$1000"),3,FALSE),0)</f>
        <v>0</v>
      </c>
      <c r="F497" s="17">
        <f ca="1">_xlfn.IFNA(VLOOKUP($A497,INDIRECT("'W"&amp;F$1&amp;"'!$A$3:$T$1000"),3,FALSE),0)</f>
        <v>0</v>
      </c>
      <c r="G497" s="17">
        <f ca="1">_xlfn.IFNA(VLOOKUP($A497,INDIRECT("'W"&amp;G$1&amp;"'!$A$3:$T$1000"),3,FALSE),0)</f>
        <v>0</v>
      </c>
      <c r="H497" s="17">
        <f ca="1">_xlfn.IFNA(VLOOKUP($A497,INDIRECT("'W"&amp;H$1&amp;"'!$A$3:$T$1000"),3,FALSE),0)</f>
        <v>1.1000000000000001</v>
      </c>
      <c r="I497" s="17">
        <f ca="1">_xlfn.IFNA(VLOOKUP($A497,INDIRECT("'W"&amp;I$1&amp;"'!$A$3:$T$1000"),3,FALSE),0)</f>
        <v>0</v>
      </c>
      <c r="J497" s="17">
        <f ca="1">_xlfn.IFNA(VLOOKUP($A497,INDIRECT("'W"&amp;J$1&amp;"'!$A$3:$T$1000"),3,FALSE),0)</f>
        <v>0</v>
      </c>
      <c r="K497" s="17">
        <f ca="1">_xlfn.IFNA(VLOOKUP($A497,INDIRECT("'W"&amp;K$1&amp;"'!$A$3:$T$1000"),3,FALSE),0)</f>
        <v>0</v>
      </c>
      <c r="L497" s="17">
        <f ca="1">_xlfn.IFNA(VLOOKUP($A497,INDIRECT("'W"&amp;L$1&amp;"'!$A$3:$T$1000"),3,FALSE),0)</f>
        <v>5.9</v>
      </c>
      <c r="M497" s="17">
        <f ca="1">_xlfn.IFNA(VLOOKUP($A497,INDIRECT("'W"&amp;M$1&amp;"'!$A$3:$T$1000"),3,FALSE),0)</f>
        <v>0</v>
      </c>
      <c r="N497" s="17">
        <f ca="1">_xlfn.IFNA(VLOOKUP($A497,INDIRECT("'W"&amp;N$1&amp;"'!$A$3:$T$1000"),3,FALSE),0)</f>
        <v>0</v>
      </c>
      <c r="O497" s="17">
        <f ca="1">_xlfn.IFNA(VLOOKUP($A497,INDIRECT("'W"&amp;O$1&amp;"'!$A$3:$T$1000"),3,FALSE),0)</f>
        <v>1.8</v>
      </c>
      <c r="P497" s="17">
        <f ca="1">_xlfn.IFNA(VLOOKUP($A497,INDIRECT("'W"&amp;P$1&amp;"'!$A$3:$T$1000"),3,FALSE),0)</f>
        <v>0</v>
      </c>
      <c r="Q497" s="17">
        <f ca="1">_xlfn.IFNA(VLOOKUP($A497,INDIRECT("'W"&amp;Q$1&amp;"'!$A$3:$T$1000"),3,FALSE),0)</f>
        <v>0</v>
      </c>
      <c r="R497" s="17">
        <f ca="1">_xlfn.IFNA(VLOOKUP($A497,INDIRECT("'W"&amp;R$1&amp;"'!$A$3:$T$1000"),3,FALSE),0)</f>
        <v>1.4</v>
      </c>
      <c r="S497" s="17">
        <f ca="1">_xlfn.IFNA(VLOOKUP($A497,INDIRECT("'W"&amp;S$1&amp;"'!$A$3:$T$1000"),3,FALSE),0)</f>
        <v>0</v>
      </c>
      <c r="T497" s="17">
        <f ca="1">_xlfn.IFNA(VLOOKUP($A497,INDIRECT("'W"&amp;T$1&amp;"'!$A$3:$T$1000"),3,FALSE),0)</f>
        <v>0</v>
      </c>
      <c r="U497" s="16">
        <f t="shared" ca="1" si="42"/>
        <v>0</v>
      </c>
      <c r="V497" s="16">
        <f t="shared" ca="1" si="30"/>
        <v>10.200000000000001</v>
      </c>
      <c r="W497" s="16"/>
    </row>
    <row r="498" spans="1:23" x14ac:dyDescent="0.2">
      <c r="A498" s="16" t="s">
        <v>1714</v>
      </c>
      <c r="B498" s="16" t="str">
        <f t="shared" ca="1" si="41"/>
        <v>WR</v>
      </c>
      <c r="C498" s="17">
        <f ca="1">_xlfn.IFNA(VLOOKUP($A498,INDIRECT("'W"&amp;C$1&amp;"'!$A$3:$T$1000"),3,FALSE),0)</f>
        <v>0</v>
      </c>
      <c r="D498" s="17">
        <f ca="1">_xlfn.IFNA(VLOOKUP($A498,INDIRECT("'W"&amp;D$1&amp;"'!$A$3:$T$1000"),3,FALSE),0)</f>
        <v>0</v>
      </c>
      <c r="E498" s="17">
        <f ca="1">_xlfn.IFNA(VLOOKUP($A498,INDIRECT("'W"&amp;E$1&amp;"'!$A$3:$T$1000"),3,FALSE),0)</f>
        <v>0</v>
      </c>
      <c r="F498" s="17">
        <f ca="1">_xlfn.IFNA(VLOOKUP($A498,INDIRECT("'W"&amp;F$1&amp;"'!$A$3:$T$1000"),3,FALSE),0)</f>
        <v>0</v>
      </c>
      <c r="G498" s="17">
        <f ca="1">_xlfn.IFNA(VLOOKUP($A498,INDIRECT("'W"&amp;G$1&amp;"'!$A$3:$T$1000"),3,FALSE),0)</f>
        <v>0</v>
      </c>
      <c r="H498" s="17">
        <f ca="1">_xlfn.IFNA(VLOOKUP($A498,INDIRECT("'W"&amp;H$1&amp;"'!$A$3:$T$1000"),3,FALSE),0)</f>
        <v>0</v>
      </c>
      <c r="I498" s="17">
        <f ca="1">_xlfn.IFNA(VLOOKUP($A498,INDIRECT("'W"&amp;I$1&amp;"'!$A$3:$T$1000"),3,FALSE),0)</f>
        <v>0</v>
      </c>
      <c r="J498" s="17">
        <f ca="1">_xlfn.IFNA(VLOOKUP($A498,INDIRECT("'W"&amp;J$1&amp;"'!$A$3:$T$1000"),3,FALSE),0)</f>
        <v>0</v>
      </c>
      <c r="K498" s="17">
        <f ca="1">_xlfn.IFNA(VLOOKUP($A498,INDIRECT("'W"&amp;K$1&amp;"'!$A$3:$T$1000"),3,FALSE),0)</f>
        <v>0</v>
      </c>
      <c r="L498" s="17">
        <f ca="1">_xlfn.IFNA(VLOOKUP($A498,INDIRECT("'W"&amp;L$1&amp;"'!$A$3:$T$1000"),3,FALSE),0)</f>
        <v>0</v>
      </c>
      <c r="M498" s="17">
        <f ca="1">_xlfn.IFNA(VLOOKUP($A498,INDIRECT("'W"&amp;M$1&amp;"'!$A$3:$T$1000"),3,FALSE),0)</f>
        <v>0</v>
      </c>
      <c r="N498" s="17">
        <f ca="1">_xlfn.IFNA(VLOOKUP($A498,INDIRECT("'W"&amp;N$1&amp;"'!$A$3:$T$1000"),3,FALSE),0)</f>
        <v>0</v>
      </c>
      <c r="O498" s="17">
        <f ca="1">_xlfn.IFNA(VLOOKUP($A498,INDIRECT("'W"&amp;O$1&amp;"'!$A$3:$T$1000"),3,FALSE),0)</f>
        <v>0</v>
      </c>
      <c r="P498" s="17">
        <f ca="1">_xlfn.IFNA(VLOOKUP($A498,INDIRECT("'W"&amp;P$1&amp;"'!$A$3:$T$1000"),3,FALSE),0)</f>
        <v>0</v>
      </c>
      <c r="Q498" s="17">
        <f ca="1">_xlfn.IFNA(VLOOKUP($A498,INDIRECT("'W"&amp;Q$1&amp;"'!$A$3:$T$1000"),3,FALSE),0)</f>
        <v>1.1000000000000001</v>
      </c>
      <c r="R498" s="17">
        <f ca="1">_xlfn.IFNA(VLOOKUP($A498,INDIRECT("'W"&amp;R$1&amp;"'!$A$3:$T$1000"),3,FALSE),0)</f>
        <v>1.1000000000000001</v>
      </c>
      <c r="S498" s="17">
        <f ca="1">_xlfn.IFNA(VLOOKUP($A498,INDIRECT("'W"&amp;S$1&amp;"'!$A$3:$T$1000"),3,FALSE),0)</f>
        <v>2.1</v>
      </c>
      <c r="T498" s="17">
        <f ca="1">_xlfn.IFNA(VLOOKUP($A498,INDIRECT("'W"&amp;T$1&amp;"'!$A$3:$T$1000"),3,FALSE),0)</f>
        <v>5.8000000000000007</v>
      </c>
      <c r="U498" s="16">
        <f t="shared" ca="1" si="42"/>
        <v>0</v>
      </c>
      <c r="V498" s="16">
        <f t="shared" ca="1" si="30"/>
        <v>10.100000000000001</v>
      </c>
      <c r="W498" s="16"/>
    </row>
    <row r="499" spans="1:23" x14ac:dyDescent="0.2">
      <c r="A499" s="16" t="s">
        <v>1715</v>
      </c>
      <c r="B499" s="16" t="str">
        <f t="shared" ca="1" si="41"/>
        <v>WR</v>
      </c>
      <c r="C499" s="17">
        <f ca="1">_xlfn.IFNA(VLOOKUP($A499,INDIRECT("'W"&amp;C$1&amp;"'!$A$3:$T$1000"),3,FALSE),0)</f>
        <v>0</v>
      </c>
      <c r="D499" s="17">
        <f ca="1">_xlfn.IFNA(VLOOKUP($A499,INDIRECT("'W"&amp;D$1&amp;"'!$A$3:$T$1000"),3,FALSE),0)</f>
        <v>0</v>
      </c>
      <c r="E499" s="17">
        <f ca="1">_xlfn.IFNA(VLOOKUP($A499,INDIRECT("'W"&amp;E$1&amp;"'!$A$3:$T$1000"),3,FALSE),0)</f>
        <v>0</v>
      </c>
      <c r="F499" s="17">
        <f ca="1">_xlfn.IFNA(VLOOKUP($A499,INDIRECT("'W"&amp;F$1&amp;"'!$A$3:$T$1000"),3,FALSE),0)</f>
        <v>0</v>
      </c>
      <c r="G499" s="17">
        <f ca="1">_xlfn.IFNA(VLOOKUP($A499,INDIRECT("'W"&amp;G$1&amp;"'!$A$3:$T$1000"),3,FALSE),0)</f>
        <v>0</v>
      </c>
      <c r="H499" s="17">
        <f ca="1">_xlfn.IFNA(VLOOKUP($A499,INDIRECT("'W"&amp;H$1&amp;"'!$A$3:$T$1000"),3,FALSE),0)</f>
        <v>0</v>
      </c>
      <c r="I499" s="17">
        <f ca="1">_xlfn.IFNA(VLOOKUP($A499,INDIRECT("'W"&amp;I$1&amp;"'!$A$3:$T$1000"),3,FALSE),0)</f>
        <v>0</v>
      </c>
      <c r="J499" s="17">
        <f ca="1">_xlfn.IFNA(VLOOKUP($A499,INDIRECT("'W"&amp;J$1&amp;"'!$A$3:$T$1000"),3,FALSE),0)</f>
        <v>0</v>
      </c>
      <c r="K499" s="17">
        <f ca="1">_xlfn.IFNA(VLOOKUP($A499,INDIRECT("'W"&amp;K$1&amp;"'!$A$3:$T$1000"),3,FALSE),0)</f>
        <v>0</v>
      </c>
      <c r="L499" s="17">
        <f ca="1">_xlfn.IFNA(VLOOKUP($A499,INDIRECT("'W"&amp;L$1&amp;"'!$A$3:$T$1000"),3,FALSE),0)</f>
        <v>0</v>
      </c>
      <c r="M499" s="17">
        <f ca="1">_xlfn.IFNA(VLOOKUP($A499,INDIRECT("'W"&amp;M$1&amp;"'!$A$3:$T$1000"),3,FALSE),0)</f>
        <v>0</v>
      </c>
      <c r="N499" s="17">
        <f ca="1">_xlfn.IFNA(VLOOKUP($A499,INDIRECT("'W"&amp;N$1&amp;"'!$A$3:$T$1000"),3,FALSE),0)</f>
        <v>0</v>
      </c>
      <c r="O499" s="17">
        <f ca="1">_xlfn.IFNA(VLOOKUP($A499,INDIRECT("'W"&amp;O$1&amp;"'!$A$3:$T$1000"),3,FALSE),0)</f>
        <v>5.8</v>
      </c>
      <c r="P499" s="17">
        <f ca="1">_xlfn.IFNA(VLOOKUP($A499,INDIRECT("'W"&amp;P$1&amp;"'!$A$3:$T$1000"),3,FALSE),0)</f>
        <v>1.7000000000000002</v>
      </c>
      <c r="Q499" s="17">
        <f ca="1">_xlfn.IFNA(VLOOKUP($A499,INDIRECT("'W"&amp;Q$1&amp;"'!$A$3:$T$1000"),3,FALSE),0)</f>
        <v>1.7000000000000002</v>
      </c>
      <c r="R499" s="17">
        <f ca="1">_xlfn.IFNA(VLOOKUP($A499,INDIRECT("'W"&amp;R$1&amp;"'!$A$3:$T$1000"),3,FALSE),0)</f>
        <v>0</v>
      </c>
      <c r="S499" s="17">
        <f ca="1">_xlfn.IFNA(VLOOKUP($A499,INDIRECT("'W"&amp;S$1&amp;"'!$A$3:$T$1000"),3,FALSE),0)</f>
        <v>0.8</v>
      </c>
      <c r="T499" s="17">
        <f ca="1">_xlfn.IFNA(VLOOKUP($A499,INDIRECT("'W"&amp;T$1&amp;"'!$A$3:$T$1000"),3,FALSE),0)</f>
        <v>0</v>
      </c>
      <c r="U499" s="16">
        <f t="shared" ca="1" si="42"/>
        <v>0</v>
      </c>
      <c r="V499" s="16">
        <f t="shared" ca="1" si="30"/>
        <v>10</v>
      </c>
      <c r="W499" s="16"/>
    </row>
    <row r="500" spans="1:23" x14ac:dyDescent="0.2">
      <c r="A500" s="16" t="s">
        <v>1716</v>
      </c>
      <c r="B500" s="16" t="str">
        <f t="shared" ca="1" si="41"/>
        <v>WR</v>
      </c>
      <c r="C500" s="17">
        <f ca="1">_xlfn.IFNA(VLOOKUP($A500,INDIRECT("'W"&amp;C$1&amp;"'!$A$3:$T$1000"),3,FALSE),0)</f>
        <v>0</v>
      </c>
      <c r="D500" s="17">
        <f ca="1">_xlfn.IFNA(VLOOKUP($A500,INDIRECT("'W"&amp;D$1&amp;"'!$A$3:$T$1000"),3,FALSE),0)</f>
        <v>0</v>
      </c>
      <c r="E500" s="17">
        <f ca="1">_xlfn.IFNA(VLOOKUP($A500,INDIRECT("'W"&amp;E$1&amp;"'!$A$3:$T$1000"),3,FALSE),0)</f>
        <v>0</v>
      </c>
      <c r="F500" s="17">
        <f ca="1">_xlfn.IFNA(VLOOKUP($A500,INDIRECT("'W"&amp;F$1&amp;"'!$A$3:$T$1000"),3,FALSE),0)</f>
        <v>0</v>
      </c>
      <c r="G500" s="17">
        <f ca="1">_xlfn.IFNA(VLOOKUP($A500,INDIRECT("'W"&amp;G$1&amp;"'!$A$3:$T$1000"),3,FALSE),0)</f>
        <v>0</v>
      </c>
      <c r="H500" s="17">
        <f ca="1">_xlfn.IFNA(VLOOKUP($A500,INDIRECT("'W"&amp;H$1&amp;"'!$A$3:$T$1000"),3,FALSE),0)</f>
        <v>0</v>
      </c>
      <c r="I500" s="17">
        <f ca="1">_xlfn.IFNA(VLOOKUP($A500,INDIRECT("'W"&amp;I$1&amp;"'!$A$3:$T$1000"),3,FALSE),0)</f>
        <v>0</v>
      </c>
      <c r="J500" s="17">
        <f ca="1">_xlfn.IFNA(VLOOKUP($A500,INDIRECT("'W"&amp;J$1&amp;"'!$A$3:$T$1000"),3,FALSE),0)</f>
        <v>0</v>
      </c>
      <c r="K500" s="17">
        <f ca="1">_xlfn.IFNA(VLOOKUP($A500,INDIRECT("'W"&amp;K$1&amp;"'!$A$3:$T$1000"),3,FALSE),0)</f>
        <v>3</v>
      </c>
      <c r="L500" s="17">
        <f ca="1">_xlfn.IFNA(VLOOKUP($A500,INDIRECT("'W"&amp;L$1&amp;"'!$A$3:$T$1000"),3,FALSE),0)</f>
        <v>2.7</v>
      </c>
      <c r="M500" s="17">
        <f ca="1">_xlfn.IFNA(VLOOKUP($A500,INDIRECT("'W"&amp;M$1&amp;"'!$A$3:$T$1000"),3,FALSE),0)</f>
        <v>2.2999999999999998</v>
      </c>
      <c r="N500" s="17">
        <f ca="1">_xlfn.IFNA(VLOOKUP($A500,INDIRECT("'W"&amp;N$1&amp;"'!$A$3:$T$1000"),3,FALSE),0)</f>
        <v>0</v>
      </c>
      <c r="O500" s="17">
        <f ca="1">_xlfn.IFNA(VLOOKUP($A500,INDIRECT("'W"&amp;O$1&amp;"'!$A$3:$T$1000"),3,FALSE),0)</f>
        <v>1.4</v>
      </c>
      <c r="P500" s="17">
        <f ca="1">_xlfn.IFNA(VLOOKUP($A500,INDIRECT("'W"&amp;P$1&amp;"'!$A$3:$T$1000"),3,FALSE),0)</f>
        <v>0.6</v>
      </c>
      <c r="Q500" s="17">
        <f ca="1">_xlfn.IFNA(VLOOKUP($A500,INDIRECT("'W"&amp;Q$1&amp;"'!$A$3:$T$1000"),3,FALSE),0)</f>
        <v>0</v>
      </c>
      <c r="R500" s="17">
        <f ca="1">_xlfn.IFNA(VLOOKUP($A500,INDIRECT("'W"&amp;R$1&amp;"'!$A$3:$T$1000"),3,FALSE),0)</f>
        <v>0</v>
      </c>
      <c r="S500" s="17">
        <f ca="1">_xlfn.IFNA(VLOOKUP($A500,INDIRECT("'W"&amp;S$1&amp;"'!$A$3:$T$1000"),3,FALSE),0)</f>
        <v>0</v>
      </c>
      <c r="T500" s="17">
        <f ca="1">_xlfn.IFNA(VLOOKUP($A500,INDIRECT("'W"&amp;T$1&amp;"'!$A$3:$T$1000"),3,FALSE),0)</f>
        <v>0</v>
      </c>
      <c r="U500" s="16">
        <f t="shared" ca="1" si="42"/>
        <v>0</v>
      </c>
      <c r="V500" s="16">
        <f t="shared" ca="1" si="30"/>
        <v>10</v>
      </c>
      <c r="W500" s="16"/>
    </row>
    <row r="501" spans="1:23" x14ac:dyDescent="0.2">
      <c r="A501" s="16" t="s">
        <v>1717</v>
      </c>
      <c r="B501" s="16" t="str">
        <f t="shared" ca="1" si="41"/>
        <v>WR</v>
      </c>
      <c r="C501" s="17">
        <f ca="1">_xlfn.IFNA(VLOOKUP($A501,INDIRECT("'W"&amp;C$1&amp;"'!$A$3:$T$1000"),3,FALSE),0)</f>
        <v>1.1000000000000001</v>
      </c>
      <c r="D501" s="17">
        <f ca="1">_xlfn.IFNA(VLOOKUP($A501,INDIRECT("'W"&amp;D$1&amp;"'!$A$3:$T$1000"),3,FALSE),0)</f>
        <v>4.7</v>
      </c>
      <c r="E501" s="17">
        <f ca="1">_xlfn.IFNA(VLOOKUP($A501,INDIRECT("'W"&amp;E$1&amp;"'!$A$3:$T$1000"),3,FALSE),0)</f>
        <v>3.7</v>
      </c>
      <c r="F501" s="17">
        <f ca="1">_xlfn.IFNA(VLOOKUP($A501,INDIRECT("'W"&amp;F$1&amp;"'!$A$3:$T$1000"),3,FALSE),0)</f>
        <v>0</v>
      </c>
      <c r="G501" s="17">
        <f ca="1">_xlfn.IFNA(VLOOKUP($A501,INDIRECT("'W"&amp;G$1&amp;"'!$A$3:$T$1000"),3,FALSE),0)</f>
        <v>0</v>
      </c>
      <c r="H501" s="17">
        <f ca="1">_xlfn.IFNA(VLOOKUP($A501,INDIRECT("'W"&amp;H$1&amp;"'!$A$3:$T$1000"),3,FALSE),0)</f>
        <v>0</v>
      </c>
      <c r="I501" s="17">
        <f ca="1">_xlfn.IFNA(VLOOKUP($A501,INDIRECT("'W"&amp;I$1&amp;"'!$A$3:$T$1000"),3,FALSE),0)</f>
        <v>0</v>
      </c>
      <c r="J501" s="17">
        <f ca="1">_xlfn.IFNA(VLOOKUP($A501,INDIRECT("'W"&amp;J$1&amp;"'!$A$3:$T$1000"),3,FALSE),0)</f>
        <v>1.2000000000000002</v>
      </c>
      <c r="K501" s="17">
        <f ca="1">_xlfn.IFNA(VLOOKUP($A501,INDIRECT("'W"&amp;K$1&amp;"'!$A$3:$T$1000"),3,FALSE),0)</f>
        <v>0</v>
      </c>
      <c r="L501" s="17">
        <f ca="1">_xlfn.IFNA(VLOOKUP($A501,INDIRECT("'W"&amp;L$1&amp;"'!$A$3:$T$1000"),3,FALSE),0)</f>
        <v>1</v>
      </c>
      <c r="M501" s="17">
        <f ca="1">_xlfn.IFNA(VLOOKUP($A501,INDIRECT("'W"&amp;M$1&amp;"'!$A$3:$T$1000"),3,FALSE),0)</f>
        <v>0</v>
      </c>
      <c r="N501" s="17">
        <f ca="1">_xlfn.IFNA(VLOOKUP($A501,INDIRECT("'W"&amp;N$1&amp;"'!$A$3:$T$1000"),3,FALSE),0)</f>
        <v>-2</v>
      </c>
      <c r="O501" s="17">
        <f ca="1">_xlfn.IFNA(VLOOKUP($A501,INDIRECT("'W"&amp;O$1&amp;"'!$A$3:$T$1000"),3,FALSE),0)</f>
        <v>0</v>
      </c>
      <c r="P501" s="17">
        <f ca="1">_xlfn.IFNA(VLOOKUP($A501,INDIRECT("'W"&amp;P$1&amp;"'!$A$3:$T$1000"),3,FALSE),0)</f>
        <v>0</v>
      </c>
      <c r="Q501" s="17">
        <f ca="1">_xlfn.IFNA(VLOOKUP($A501,INDIRECT("'W"&amp;Q$1&amp;"'!$A$3:$T$1000"),3,FALSE),0)</f>
        <v>0</v>
      </c>
      <c r="R501" s="17">
        <f ca="1">_xlfn.IFNA(VLOOKUP($A501,INDIRECT("'W"&amp;R$1&amp;"'!$A$3:$T$1000"),3,FALSE),0)</f>
        <v>0</v>
      </c>
      <c r="S501" s="17">
        <f ca="1">_xlfn.IFNA(VLOOKUP($A501,INDIRECT("'W"&amp;S$1&amp;"'!$A$3:$T$1000"),3,FALSE),0)</f>
        <v>0</v>
      </c>
      <c r="T501" s="17">
        <f ca="1">_xlfn.IFNA(VLOOKUP($A501,INDIRECT("'W"&amp;T$1&amp;"'!$A$3:$T$1000"),3,FALSE),0)</f>
        <v>0</v>
      </c>
      <c r="U501" s="16">
        <f t="shared" ca="1" si="42"/>
        <v>0</v>
      </c>
      <c r="V501" s="16">
        <f t="shared" ca="1" si="30"/>
        <v>9.6999999999999993</v>
      </c>
      <c r="W501" s="16"/>
    </row>
    <row r="502" spans="1:23" x14ac:dyDescent="0.2">
      <c r="A502" s="16" t="s">
        <v>1718</v>
      </c>
      <c r="B502" s="16" t="str">
        <f t="shared" ca="1" si="41"/>
        <v>WR</v>
      </c>
      <c r="C502" s="17">
        <f ca="1">_xlfn.IFNA(VLOOKUP($A502,INDIRECT("'W"&amp;C$1&amp;"'!$A$3:$T$1000"),3,FALSE),0)</f>
        <v>0</v>
      </c>
      <c r="D502" s="17">
        <f ca="1">_xlfn.IFNA(VLOOKUP($A502,INDIRECT("'W"&amp;D$1&amp;"'!$A$3:$T$1000"),3,FALSE),0)</f>
        <v>0</v>
      </c>
      <c r="E502" s="17">
        <f ca="1">_xlfn.IFNA(VLOOKUP($A502,INDIRECT("'W"&amp;E$1&amp;"'!$A$3:$T$1000"),3,FALSE),0)</f>
        <v>4.0999999999999996</v>
      </c>
      <c r="F502" s="17">
        <f ca="1">_xlfn.IFNA(VLOOKUP($A502,INDIRECT("'W"&amp;F$1&amp;"'!$A$3:$T$1000"),3,FALSE),0)</f>
        <v>0</v>
      </c>
      <c r="G502" s="17">
        <f ca="1">_xlfn.IFNA(VLOOKUP($A502,INDIRECT("'W"&amp;G$1&amp;"'!$A$3:$T$1000"),3,FALSE),0)</f>
        <v>0</v>
      </c>
      <c r="H502" s="17">
        <f ca="1">_xlfn.IFNA(VLOOKUP($A502,INDIRECT("'W"&amp;H$1&amp;"'!$A$3:$T$1000"),3,FALSE),0)</f>
        <v>0</v>
      </c>
      <c r="I502" s="17">
        <f ca="1">_xlfn.IFNA(VLOOKUP($A502,INDIRECT("'W"&amp;I$1&amp;"'!$A$3:$T$1000"),3,FALSE),0)</f>
        <v>0</v>
      </c>
      <c r="J502" s="17">
        <f ca="1">_xlfn.IFNA(VLOOKUP($A502,INDIRECT("'W"&amp;J$1&amp;"'!$A$3:$T$1000"),3,FALSE),0)</f>
        <v>0</v>
      </c>
      <c r="K502" s="17">
        <f ca="1">_xlfn.IFNA(VLOOKUP($A502,INDIRECT("'W"&amp;K$1&amp;"'!$A$3:$T$1000"),3,FALSE),0)</f>
        <v>0</v>
      </c>
      <c r="L502" s="17">
        <f ca="1">_xlfn.IFNA(VLOOKUP($A502,INDIRECT("'W"&amp;L$1&amp;"'!$A$3:$T$1000"),3,FALSE),0)</f>
        <v>0</v>
      </c>
      <c r="M502" s="17">
        <f ca="1">_xlfn.IFNA(VLOOKUP($A502,INDIRECT("'W"&amp;M$1&amp;"'!$A$3:$T$1000"),3,FALSE),0)</f>
        <v>0</v>
      </c>
      <c r="N502" s="17">
        <f ca="1">_xlfn.IFNA(VLOOKUP($A502,INDIRECT("'W"&amp;N$1&amp;"'!$A$3:$T$1000"),3,FALSE),0)</f>
        <v>0</v>
      </c>
      <c r="O502" s="17">
        <f ca="1">_xlfn.IFNA(VLOOKUP($A502,INDIRECT("'W"&amp;O$1&amp;"'!$A$3:$T$1000"),3,FALSE),0)</f>
        <v>0</v>
      </c>
      <c r="P502" s="17">
        <f ca="1">_xlfn.IFNA(VLOOKUP($A502,INDIRECT("'W"&amp;P$1&amp;"'!$A$3:$T$1000"),3,FALSE),0)</f>
        <v>5.3000000000000007</v>
      </c>
      <c r="Q502" s="17">
        <f ca="1">_xlfn.IFNA(VLOOKUP($A502,INDIRECT("'W"&amp;Q$1&amp;"'!$A$3:$T$1000"),3,FALSE),0)</f>
        <v>0</v>
      </c>
      <c r="R502" s="17">
        <f ca="1">_xlfn.IFNA(VLOOKUP($A502,INDIRECT("'W"&amp;R$1&amp;"'!$A$3:$T$1000"),3,FALSE),0)</f>
        <v>0</v>
      </c>
      <c r="S502" s="17">
        <f ca="1">_xlfn.IFNA(VLOOKUP($A502,INDIRECT("'W"&amp;S$1&amp;"'!$A$3:$T$1000"),3,FALSE),0)</f>
        <v>0</v>
      </c>
      <c r="T502" s="17">
        <f ca="1">_xlfn.IFNA(VLOOKUP($A502,INDIRECT("'W"&amp;T$1&amp;"'!$A$3:$T$1000"),3,FALSE),0)</f>
        <v>0</v>
      </c>
      <c r="U502" s="16">
        <f t="shared" ca="1" si="42"/>
        <v>0</v>
      </c>
      <c r="V502" s="16">
        <f t="shared" ca="1" si="30"/>
        <v>9.4</v>
      </c>
      <c r="W502" s="16"/>
    </row>
    <row r="503" spans="1:23" x14ac:dyDescent="0.2">
      <c r="A503" s="16" t="s">
        <v>1719</v>
      </c>
      <c r="B503" s="16" t="str">
        <f t="shared" ca="1" si="41"/>
        <v>WR</v>
      </c>
      <c r="C503" s="17">
        <f ca="1">_xlfn.IFNA(VLOOKUP($A503,INDIRECT("'W"&amp;C$1&amp;"'!$A$3:$T$1000"),3,FALSE),0)</f>
        <v>0</v>
      </c>
      <c r="D503" s="17">
        <f ca="1">_xlfn.IFNA(VLOOKUP($A503,INDIRECT("'W"&amp;D$1&amp;"'!$A$3:$T$1000"),3,FALSE),0)</f>
        <v>0</v>
      </c>
      <c r="E503" s="17">
        <f ca="1">_xlfn.IFNA(VLOOKUP($A503,INDIRECT("'W"&amp;E$1&amp;"'!$A$3:$T$1000"),3,FALSE),0)</f>
        <v>0</v>
      </c>
      <c r="F503" s="17">
        <f ca="1">_xlfn.IFNA(VLOOKUP($A503,INDIRECT("'W"&amp;F$1&amp;"'!$A$3:$T$1000"),3,FALSE),0)</f>
        <v>0</v>
      </c>
      <c r="G503" s="17">
        <f ca="1">_xlfn.IFNA(VLOOKUP($A503,INDIRECT("'W"&amp;G$1&amp;"'!$A$3:$T$1000"),3,FALSE),0)</f>
        <v>0</v>
      </c>
      <c r="H503" s="17">
        <f ca="1">_xlfn.IFNA(VLOOKUP($A503,INDIRECT("'W"&amp;H$1&amp;"'!$A$3:$T$1000"),3,FALSE),0)</f>
        <v>0</v>
      </c>
      <c r="I503" s="17">
        <f ca="1">_xlfn.IFNA(VLOOKUP($A503,INDIRECT("'W"&amp;I$1&amp;"'!$A$3:$T$1000"),3,FALSE),0)</f>
        <v>0</v>
      </c>
      <c r="J503" s="17">
        <f ca="1">_xlfn.IFNA(VLOOKUP($A503,INDIRECT("'W"&amp;J$1&amp;"'!$A$3:$T$1000"),3,FALSE),0)</f>
        <v>0</v>
      </c>
      <c r="K503" s="17">
        <f ca="1">_xlfn.IFNA(VLOOKUP($A503,INDIRECT("'W"&amp;K$1&amp;"'!$A$3:$T$1000"),3,FALSE),0)</f>
        <v>0</v>
      </c>
      <c r="L503" s="17">
        <f ca="1">_xlfn.IFNA(VLOOKUP($A503,INDIRECT("'W"&amp;L$1&amp;"'!$A$3:$T$1000"),3,FALSE),0)</f>
        <v>0</v>
      </c>
      <c r="M503" s="17">
        <f ca="1">_xlfn.IFNA(VLOOKUP($A503,INDIRECT("'W"&amp;M$1&amp;"'!$A$3:$T$1000"),3,FALSE),0)</f>
        <v>0.9</v>
      </c>
      <c r="N503" s="17">
        <f ca="1">_xlfn.IFNA(VLOOKUP($A503,INDIRECT("'W"&amp;N$1&amp;"'!$A$3:$T$1000"),3,FALSE),0)</f>
        <v>0</v>
      </c>
      <c r="O503" s="17">
        <f ca="1">_xlfn.IFNA(VLOOKUP($A503,INDIRECT("'W"&amp;O$1&amp;"'!$A$3:$T$1000"),3,FALSE),0)</f>
        <v>2.8000000000000003</v>
      </c>
      <c r="P503" s="17">
        <f ca="1">_xlfn.IFNA(VLOOKUP($A503,INDIRECT("'W"&amp;P$1&amp;"'!$A$3:$T$1000"),3,FALSE),0)</f>
        <v>0</v>
      </c>
      <c r="Q503" s="17">
        <f ca="1">_xlfn.IFNA(VLOOKUP($A503,INDIRECT("'W"&amp;Q$1&amp;"'!$A$3:$T$1000"),3,FALSE),0)</f>
        <v>2.2000000000000002</v>
      </c>
      <c r="R503" s="17">
        <f ca="1">_xlfn.IFNA(VLOOKUP($A503,INDIRECT("'W"&amp;R$1&amp;"'!$A$3:$T$1000"),3,FALSE),0)</f>
        <v>3.5</v>
      </c>
      <c r="S503" s="17">
        <f ca="1">_xlfn.IFNA(VLOOKUP($A503,INDIRECT("'W"&amp;S$1&amp;"'!$A$3:$T$1000"),3,FALSE),0)</f>
        <v>0</v>
      </c>
      <c r="T503" s="17">
        <f ca="1">_xlfn.IFNA(VLOOKUP($A503,INDIRECT("'W"&amp;T$1&amp;"'!$A$3:$T$1000"),3,FALSE),0)</f>
        <v>0</v>
      </c>
      <c r="U503" s="16">
        <f t="shared" ca="1" si="42"/>
        <v>0</v>
      </c>
      <c r="V503" s="16">
        <f t="shared" ca="1" si="30"/>
        <v>9.4</v>
      </c>
      <c r="W503" s="16"/>
    </row>
    <row r="504" spans="1:23" x14ac:dyDescent="0.2">
      <c r="A504" s="16" t="s">
        <v>1720</v>
      </c>
      <c r="B504" s="16" t="str">
        <f t="shared" ca="1" si="41"/>
        <v>WR</v>
      </c>
      <c r="C504" s="17">
        <f ca="1">_xlfn.IFNA(VLOOKUP($A504,INDIRECT("'W"&amp;C$1&amp;"'!$A$3:$T$1000"),3,FALSE),0)</f>
        <v>0</v>
      </c>
      <c r="D504" s="17">
        <f ca="1">_xlfn.IFNA(VLOOKUP($A504,INDIRECT("'W"&amp;D$1&amp;"'!$A$3:$T$1000"),3,FALSE),0)</f>
        <v>0</v>
      </c>
      <c r="E504" s="17">
        <f ca="1">_xlfn.IFNA(VLOOKUP($A504,INDIRECT("'W"&amp;E$1&amp;"'!$A$3:$T$1000"),3,FALSE),0)</f>
        <v>0</v>
      </c>
      <c r="F504" s="17">
        <f ca="1">_xlfn.IFNA(VLOOKUP($A504,INDIRECT("'W"&amp;F$1&amp;"'!$A$3:$T$1000"),3,FALSE),0)</f>
        <v>0</v>
      </c>
      <c r="G504" s="17">
        <f ca="1">_xlfn.IFNA(VLOOKUP($A504,INDIRECT("'W"&amp;G$1&amp;"'!$A$3:$T$1000"),3,FALSE),0)</f>
        <v>0</v>
      </c>
      <c r="H504" s="17">
        <f ca="1">_xlfn.IFNA(VLOOKUP($A504,INDIRECT("'W"&amp;H$1&amp;"'!$A$3:$T$1000"),3,FALSE),0)</f>
        <v>8.8000000000000007</v>
      </c>
      <c r="I504" s="17">
        <f ca="1">_xlfn.IFNA(VLOOKUP($A504,INDIRECT("'W"&amp;I$1&amp;"'!$A$3:$T$1000"),3,FALSE),0)</f>
        <v>0</v>
      </c>
      <c r="J504" s="17">
        <f ca="1">_xlfn.IFNA(VLOOKUP($A504,INDIRECT("'W"&amp;J$1&amp;"'!$A$3:$T$1000"),3,FALSE),0)</f>
        <v>0</v>
      </c>
      <c r="K504" s="17">
        <f ca="1">_xlfn.IFNA(VLOOKUP($A504,INDIRECT("'W"&amp;K$1&amp;"'!$A$3:$T$1000"),3,FALSE),0)</f>
        <v>0</v>
      </c>
      <c r="L504" s="17">
        <f ca="1">_xlfn.IFNA(VLOOKUP($A504,INDIRECT("'W"&amp;L$1&amp;"'!$A$3:$T$1000"),3,FALSE),0)</f>
        <v>0</v>
      </c>
      <c r="M504" s="17">
        <f ca="1">_xlfn.IFNA(VLOOKUP($A504,INDIRECT("'W"&amp;M$1&amp;"'!$A$3:$T$1000"),3,FALSE),0)</f>
        <v>0</v>
      </c>
      <c r="N504" s="17">
        <f ca="1">_xlfn.IFNA(VLOOKUP($A504,INDIRECT("'W"&amp;N$1&amp;"'!$A$3:$T$1000"),3,FALSE),0)</f>
        <v>0</v>
      </c>
      <c r="O504" s="17">
        <f ca="1">_xlfn.IFNA(VLOOKUP($A504,INDIRECT("'W"&amp;O$1&amp;"'!$A$3:$T$1000"),3,FALSE),0)</f>
        <v>0</v>
      </c>
      <c r="P504" s="17">
        <f ca="1">_xlfn.IFNA(VLOOKUP($A504,INDIRECT("'W"&amp;P$1&amp;"'!$A$3:$T$1000"),3,FALSE),0)</f>
        <v>0</v>
      </c>
      <c r="Q504" s="17">
        <f ca="1">_xlfn.IFNA(VLOOKUP($A504,INDIRECT("'W"&amp;Q$1&amp;"'!$A$3:$T$1000"),3,FALSE),0)</f>
        <v>0</v>
      </c>
      <c r="R504" s="17">
        <f ca="1">_xlfn.IFNA(VLOOKUP($A504,INDIRECT("'W"&amp;R$1&amp;"'!$A$3:$T$1000"),3,FALSE),0)</f>
        <v>0</v>
      </c>
      <c r="S504" s="17">
        <f ca="1">_xlfn.IFNA(VLOOKUP($A504,INDIRECT("'W"&amp;S$1&amp;"'!$A$3:$T$1000"),3,FALSE),0)</f>
        <v>0</v>
      </c>
      <c r="T504" s="17">
        <f ca="1">_xlfn.IFNA(VLOOKUP($A504,INDIRECT("'W"&amp;T$1&amp;"'!$A$3:$T$1000"),3,FALSE),0)</f>
        <v>0</v>
      </c>
      <c r="U504" s="16">
        <f t="shared" ca="1" si="42"/>
        <v>0</v>
      </c>
      <c r="V504" s="16">
        <f t="shared" ca="1" si="30"/>
        <v>8.8000000000000007</v>
      </c>
      <c r="W504" s="16"/>
    </row>
    <row r="505" spans="1:23" x14ac:dyDescent="0.2">
      <c r="A505" s="16" t="s">
        <v>1721</v>
      </c>
      <c r="B505" s="16" t="str">
        <f t="shared" ca="1" si="41"/>
        <v>WR</v>
      </c>
      <c r="C505" s="17">
        <f ca="1">_xlfn.IFNA(VLOOKUP($A505,INDIRECT("'W"&amp;C$1&amp;"'!$A$3:$T$1000"),3,FALSE),0)</f>
        <v>0</v>
      </c>
      <c r="D505" s="17">
        <f ca="1">_xlfn.IFNA(VLOOKUP($A505,INDIRECT("'W"&amp;D$1&amp;"'!$A$3:$T$1000"),3,FALSE),0)</f>
        <v>0</v>
      </c>
      <c r="E505" s="17">
        <f ca="1">_xlfn.IFNA(VLOOKUP($A505,INDIRECT("'W"&amp;E$1&amp;"'!$A$3:$T$1000"),3,FALSE),0)</f>
        <v>0</v>
      </c>
      <c r="F505" s="17">
        <f ca="1">_xlfn.IFNA(VLOOKUP($A505,INDIRECT("'W"&amp;F$1&amp;"'!$A$3:$T$1000"),3,FALSE),0)</f>
        <v>0</v>
      </c>
      <c r="G505" s="17">
        <f ca="1">_xlfn.IFNA(VLOOKUP($A505,INDIRECT("'W"&amp;G$1&amp;"'!$A$3:$T$1000"),3,FALSE),0)</f>
        <v>0</v>
      </c>
      <c r="H505" s="17">
        <f ca="1">_xlfn.IFNA(VLOOKUP($A505,INDIRECT("'W"&amp;H$1&amp;"'!$A$3:$T$1000"),3,FALSE),0)</f>
        <v>0</v>
      </c>
      <c r="I505" s="17">
        <f ca="1">_xlfn.IFNA(VLOOKUP($A505,INDIRECT("'W"&amp;I$1&amp;"'!$A$3:$T$1000"),3,FALSE),0)</f>
        <v>6</v>
      </c>
      <c r="J505" s="17">
        <f ca="1">_xlfn.IFNA(VLOOKUP($A505,INDIRECT("'W"&amp;J$1&amp;"'!$A$3:$T$1000"),3,FALSE),0)</f>
        <v>0</v>
      </c>
      <c r="K505" s="17">
        <f ca="1">_xlfn.IFNA(VLOOKUP($A505,INDIRECT("'W"&amp;K$1&amp;"'!$A$3:$T$1000"),3,FALSE),0)</f>
        <v>0</v>
      </c>
      <c r="L505" s="17">
        <f ca="1">_xlfn.IFNA(VLOOKUP($A505,INDIRECT("'W"&amp;L$1&amp;"'!$A$3:$T$1000"),3,FALSE),0)</f>
        <v>-2</v>
      </c>
      <c r="M505" s="17">
        <f ca="1">_xlfn.IFNA(VLOOKUP($A505,INDIRECT("'W"&amp;M$1&amp;"'!$A$3:$T$1000"),3,FALSE),0)</f>
        <v>0</v>
      </c>
      <c r="N505" s="17">
        <f ca="1">_xlfn.IFNA(VLOOKUP($A505,INDIRECT("'W"&amp;N$1&amp;"'!$A$3:$T$1000"),3,FALSE),0)</f>
        <v>0</v>
      </c>
      <c r="O505" s="17">
        <f ca="1">_xlfn.IFNA(VLOOKUP($A505,INDIRECT("'W"&amp;O$1&amp;"'!$A$3:$T$1000"),3,FALSE),0)</f>
        <v>0</v>
      </c>
      <c r="P505" s="17">
        <f ca="1">_xlfn.IFNA(VLOOKUP($A505,INDIRECT("'W"&amp;P$1&amp;"'!$A$3:$T$1000"),3,FALSE),0)</f>
        <v>0</v>
      </c>
      <c r="Q505" s="17">
        <f ca="1">_xlfn.IFNA(VLOOKUP($A505,INDIRECT("'W"&amp;Q$1&amp;"'!$A$3:$T$1000"),3,FALSE),0)</f>
        <v>0</v>
      </c>
      <c r="R505" s="17">
        <f ca="1">_xlfn.IFNA(VLOOKUP($A505,INDIRECT("'W"&amp;R$1&amp;"'!$A$3:$T$1000"),3,FALSE),0)</f>
        <v>0</v>
      </c>
      <c r="S505" s="17">
        <f ca="1">_xlfn.IFNA(VLOOKUP($A505,INDIRECT("'W"&amp;S$1&amp;"'!$A$3:$T$1000"),3,FALSE),0)</f>
        <v>0</v>
      </c>
      <c r="T505" s="17">
        <f ca="1">_xlfn.IFNA(VLOOKUP($A505,INDIRECT("'W"&amp;T$1&amp;"'!$A$3:$T$1000"),3,FALSE),0)</f>
        <v>4.7</v>
      </c>
      <c r="U505" s="16">
        <f t="shared" ca="1" si="42"/>
        <v>0</v>
      </c>
      <c r="V505" s="16">
        <f t="shared" ca="1" si="30"/>
        <v>8.6999999999999993</v>
      </c>
      <c r="W505" s="16"/>
    </row>
    <row r="506" spans="1:23" x14ac:dyDescent="0.2">
      <c r="A506" s="16" t="s">
        <v>1722</v>
      </c>
      <c r="B506" s="16" t="str">
        <f t="shared" ca="1" si="41"/>
        <v>WR</v>
      </c>
      <c r="C506" s="17">
        <f ca="1">_xlfn.IFNA(VLOOKUP($A506,INDIRECT("'W"&amp;C$1&amp;"'!$A$3:$T$1000"),3,FALSE),0)</f>
        <v>0</v>
      </c>
      <c r="D506" s="17">
        <f ca="1">_xlfn.IFNA(VLOOKUP($A506,INDIRECT("'W"&amp;D$1&amp;"'!$A$3:$T$1000"),3,FALSE),0)</f>
        <v>0</v>
      </c>
      <c r="E506" s="17">
        <f ca="1">_xlfn.IFNA(VLOOKUP($A506,INDIRECT("'W"&amp;E$1&amp;"'!$A$3:$T$1000"),3,FALSE),0)</f>
        <v>0</v>
      </c>
      <c r="F506" s="17">
        <f ca="1">_xlfn.IFNA(VLOOKUP($A506,INDIRECT("'W"&amp;F$1&amp;"'!$A$3:$T$1000"),3,FALSE),0)</f>
        <v>0</v>
      </c>
      <c r="G506" s="17">
        <f ca="1">_xlfn.IFNA(VLOOKUP($A506,INDIRECT("'W"&amp;G$1&amp;"'!$A$3:$T$1000"),3,FALSE),0)</f>
        <v>0</v>
      </c>
      <c r="H506" s="17">
        <f ca="1">_xlfn.IFNA(VLOOKUP($A506,INDIRECT("'W"&amp;H$1&amp;"'!$A$3:$T$1000"),3,FALSE),0)</f>
        <v>0</v>
      </c>
      <c r="I506" s="17">
        <f ca="1">_xlfn.IFNA(VLOOKUP($A506,INDIRECT("'W"&amp;I$1&amp;"'!$A$3:$T$1000"),3,FALSE),0)</f>
        <v>0</v>
      </c>
      <c r="J506" s="17">
        <f ca="1">_xlfn.IFNA(VLOOKUP($A506,INDIRECT("'W"&amp;J$1&amp;"'!$A$3:$T$1000"),3,FALSE),0)</f>
        <v>0</v>
      </c>
      <c r="K506" s="17">
        <f ca="1">_xlfn.IFNA(VLOOKUP($A506,INDIRECT("'W"&amp;K$1&amp;"'!$A$3:$T$1000"),3,FALSE),0)</f>
        <v>0</v>
      </c>
      <c r="L506" s="17">
        <f ca="1">_xlfn.IFNA(VLOOKUP($A506,INDIRECT("'W"&amp;L$1&amp;"'!$A$3:$T$1000"),3,FALSE),0)</f>
        <v>0</v>
      </c>
      <c r="M506" s="17">
        <f ca="1">_xlfn.IFNA(VLOOKUP($A506,INDIRECT("'W"&amp;M$1&amp;"'!$A$3:$T$1000"),3,FALSE),0)</f>
        <v>0</v>
      </c>
      <c r="N506" s="17">
        <f ca="1">_xlfn.IFNA(VLOOKUP($A506,INDIRECT("'W"&amp;N$1&amp;"'!$A$3:$T$1000"),3,FALSE),0)</f>
        <v>0</v>
      </c>
      <c r="O506" s="17">
        <f ca="1">_xlfn.IFNA(VLOOKUP($A506,INDIRECT("'W"&amp;O$1&amp;"'!$A$3:$T$1000"),3,FALSE),0)</f>
        <v>0</v>
      </c>
      <c r="P506" s="17">
        <f ca="1">_xlfn.IFNA(VLOOKUP($A506,INDIRECT("'W"&amp;P$1&amp;"'!$A$3:$T$1000"),3,FALSE),0)</f>
        <v>0</v>
      </c>
      <c r="Q506" s="17">
        <f ca="1">_xlfn.IFNA(VLOOKUP($A506,INDIRECT("'W"&amp;Q$1&amp;"'!$A$3:$T$1000"),3,FALSE),0)</f>
        <v>8.6</v>
      </c>
      <c r="R506" s="17">
        <f ca="1">_xlfn.IFNA(VLOOKUP($A506,INDIRECT("'W"&amp;R$1&amp;"'!$A$3:$T$1000"),3,FALSE),0)</f>
        <v>0</v>
      </c>
      <c r="S506" s="17">
        <f ca="1">_xlfn.IFNA(VLOOKUP($A506,INDIRECT("'W"&amp;S$1&amp;"'!$A$3:$T$1000"),3,FALSE),0)</f>
        <v>0</v>
      </c>
      <c r="T506" s="17">
        <f ca="1">_xlfn.IFNA(VLOOKUP($A506,INDIRECT("'W"&amp;T$1&amp;"'!$A$3:$T$1000"),3,FALSE),0)</f>
        <v>0</v>
      </c>
      <c r="U506" s="16">
        <f t="shared" ca="1" si="42"/>
        <v>0</v>
      </c>
      <c r="V506" s="16">
        <f t="shared" ca="1" si="30"/>
        <v>8.6</v>
      </c>
      <c r="W506" s="16"/>
    </row>
    <row r="507" spans="1:23" x14ac:dyDescent="0.2">
      <c r="A507" s="16" t="s">
        <v>1723</v>
      </c>
      <c r="B507" s="16" t="str">
        <f t="shared" ca="1" si="41"/>
        <v>WR</v>
      </c>
      <c r="C507" s="17">
        <f ca="1">_xlfn.IFNA(VLOOKUP($A507,INDIRECT("'W"&amp;C$1&amp;"'!$A$3:$T$1000"),3,FALSE),0)</f>
        <v>0</v>
      </c>
      <c r="D507" s="17">
        <f ca="1">_xlfn.IFNA(VLOOKUP($A507,INDIRECT("'W"&amp;D$1&amp;"'!$A$3:$T$1000"),3,FALSE),0)</f>
        <v>5.3000000000000007</v>
      </c>
      <c r="E507" s="17">
        <f ca="1">_xlfn.IFNA(VLOOKUP($A507,INDIRECT("'W"&amp;E$1&amp;"'!$A$3:$T$1000"),3,FALSE),0)</f>
        <v>1.6</v>
      </c>
      <c r="F507" s="17">
        <f ca="1">_xlfn.IFNA(VLOOKUP($A507,INDIRECT("'W"&amp;F$1&amp;"'!$A$3:$T$1000"),3,FALSE),0)</f>
        <v>0</v>
      </c>
      <c r="G507" s="17">
        <f ca="1">_xlfn.IFNA(VLOOKUP($A507,INDIRECT("'W"&amp;G$1&amp;"'!$A$3:$T$1000"),3,FALSE),0)</f>
        <v>0</v>
      </c>
      <c r="H507" s="17">
        <f ca="1">_xlfn.IFNA(VLOOKUP($A507,INDIRECT("'W"&amp;H$1&amp;"'!$A$3:$T$1000"),3,FALSE),0)</f>
        <v>0</v>
      </c>
      <c r="I507" s="17">
        <f ca="1">_xlfn.IFNA(VLOOKUP($A507,INDIRECT("'W"&amp;I$1&amp;"'!$A$3:$T$1000"),3,FALSE),0)</f>
        <v>0</v>
      </c>
      <c r="J507" s="17">
        <f ca="1">_xlfn.IFNA(VLOOKUP($A507,INDIRECT("'W"&amp;J$1&amp;"'!$A$3:$T$1000"),3,FALSE),0)</f>
        <v>0</v>
      </c>
      <c r="K507" s="17">
        <f ca="1">_xlfn.IFNA(VLOOKUP($A507,INDIRECT("'W"&amp;K$1&amp;"'!$A$3:$T$1000"),3,FALSE),0)</f>
        <v>0</v>
      </c>
      <c r="L507" s="17">
        <f ca="1">_xlfn.IFNA(VLOOKUP($A507,INDIRECT("'W"&amp;L$1&amp;"'!$A$3:$T$1000"),3,FALSE),0)</f>
        <v>0</v>
      </c>
      <c r="M507" s="17">
        <f ca="1">_xlfn.IFNA(VLOOKUP($A507,INDIRECT("'W"&amp;M$1&amp;"'!$A$3:$T$1000"),3,FALSE),0)</f>
        <v>0</v>
      </c>
      <c r="N507" s="17">
        <f ca="1">_xlfn.IFNA(VLOOKUP($A507,INDIRECT("'W"&amp;N$1&amp;"'!$A$3:$T$1000"),3,FALSE),0)</f>
        <v>0</v>
      </c>
      <c r="O507" s="17">
        <f ca="1">_xlfn.IFNA(VLOOKUP($A507,INDIRECT("'W"&amp;O$1&amp;"'!$A$3:$T$1000"),3,FALSE),0)</f>
        <v>0</v>
      </c>
      <c r="P507" s="17">
        <f ca="1">_xlfn.IFNA(VLOOKUP($A507,INDIRECT("'W"&amp;P$1&amp;"'!$A$3:$T$1000"),3,FALSE),0)</f>
        <v>0</v>
      </c>
      <c r="Q507" s="17">
        <f ca="1">_xlfn.IFNA(VLOOKUP($A507,INDIRECT("'W"&amp;Q$1&amp;"'!$A$3:$T$1000"),3,FALSE),0)</f>
        <v>0</v>
      </c>
      <c r="R507" s="17">
        <f ca="1">_xlfn.IFNA(VLOOKUP($A507,INDIRECT("'W"&amp;R$1&amp;"'!$A$3:$T$1000"),3,FALSE),0)</f>
        <v>0</v>
      </c>
      <c r="S507" s="17">
        <f ca="1">_xlfn.IFNA(VLOOKUP($A507,INDIRECT("'W"&amp;S$1&amp;"'!$A$3:$T$1000"),3,FALSE),0)</f>
        <v>0</v>
      </c>
      <c r="T507" s="17">
        <f ca="1">_xlfn.IFNA(VLOOKUP($A507,INDIRECT("'W"&amp;T$1&amp;"'!$A$3:$T$1000"),3,FALSE),0)</f>
        <v>0</v>
      </c>
      <c r="U507" s="16">
        <f t="shared" ca="1" si="42"/>
        <v>0</v>
      </c>
      <c r="V507" s="16">
        <f t="shared" ca="1" si="30"/>
        <v>6.9</v>
      </c>
      <c r="W507" s="16"/>
    </row>
    <row r="508" spans="1:23" x14ac:dyDescent="0.2">
      <c r="A508" s="16" t="s">
        <v>1724</v>
      </c>
      <c r="B508" s="16" t="str">
        <f t="shared" ca="1" si="41"/>
        <v>WR</v>
      </c>
      <c r="C508" s="17">
        <f ca="1">_xlfn.IFNA(VLOOKUP($A508,INDIRECT("'W"&amp;C$1&amp;"'!$A$3:$T$1000"),3,FALSE),0)</f>
        <v>3.7</v>
      </c>
      <c r="D508" s="17">
        <f ca="1">_xlfn.IFNA(VLOOKUP($A508,INDIRECT("'W"&amp;D$1&amp;"'!$A$3:$T$1000"),3,FALSE),0)</f>
        <v>0</v>
      </c>
      <c r="E508" s="17">
        <f ca="1">_xlfn.IFNA(VLOOKUP($A508,INDIRECT("'W"&amp;E$1&amp;"'!$A$3:$T$1000"),3,FALSE),0)</f>
        <v>0</v>
      </c>
      <c r="F508" s="17">
        <f ca="1">_xlfn.IFNA(VLOOKUP($A508,INDIRECT("'W"&amp;F$1&amp;"'!$A$3:$T$1000"),3,FALSE),0)</f>
        <v>0</v>
      </c>
      <c r="G508" s="17">
        <f ca="1">_xlfn.IFNA(VLOOKUP($A508,INDIRECT("'W"&amp;G$1&amp;"'!$A$3:$T$1000"),3,FALSE),0)</f>
        <v>0</v>
      </c>
      <c r="H508" s="17">
        <f ca="1">_xlfn.IFNA(VLOOKUP($A508,INDIRECT("'W"&amp;H$1&amp;"'!$A$3:$T$1000"),3,FALSE),0)</f>
        <v>0</v>
      </c>
      <c r="I508" s="17">
        <f ca="1">_xlfn.IFNA(VLOOKUP($A508,INDIRECT("'W"&amp;I$1&amp;"'!$A$3:$T$1000"),3,FALSE),0)</f>
        <v>0</v>
      </c>
      <c r="J508" s="17">
        <f ca="1">_xlfn.IFNA(VLOOKUP($A508,INDIRECT("'W"&amp;J$1&amp;"'!$A$3:$T$1000"),3,FALSE),0)</f>
        <v>3</v>
      </c>
      <c r="K508" s="17">
        <f ca="1">_xlfn.IFNA(VLOOKUP($A508,INDIRECT("'W"&amp;K$1&amp;"'!$A$3:$T$1000"),3,FALSE),0)</f>
        <v>0</v>
      </c>
      <c r="L508" s="17">
        <f ca="1">_xlfn.IFNA(VLOOKUP($A508,INDIRECT("'W"&amp;L$1&amp;"'!$A$3:$T$1000"),3,FALSE),0)</f>
        <v>0</v>
      </c>
      <c r="M508" s="17">
        <f ca="1">_xlfn.IFNA(VLOOKUP($A508,INDIRECT("'W"&amp;M$1&amp;"'!$A$3:$T$1000"),3,FALSE),0)</f>
        <v>0</v>
      </c>
      <c r="N508" s="17">
        <f ca="1">_xlfn.IFNA(VLOOKUP($A508,INDIRECT("'W"&amp;N$1&amp;"'!$A$3:$T$1000"),3,FALSE),0)</f>
        <v>0</v>
      </c>
      <c r="O508" s="17">
        <f ca="1">_xlfn.IFNA(VLOOKUP($A508,INDIRECT("'W"&amp;O$1&amp;"'!$A$3:$T$1000"),3,FALSE),0)</f>
        <v>0</v>
      </c>
      <c r="P508" s="17">
        <f ca="1">_xlfn.IFNA(VLOOKUP($A508,INDIRECT("'W"&amp;P$1&amp;"'!$A$3:$T$1000"),3,FALSE),0)</f>
        <v>0</v>
      </c>
      <c r="Q508" s="17">
        <f ca="1">_xlfn.IFNA(VLOOKUP($A508,INDIRECT("'W"&amp;Q$1&amp;"'!$A$3:$T$1000"),3,FALSE),0)</f>
        <v>0</v>
      </c>
      <c r="R508" s="17">
        <f ca="1">_xlfn.IFNA(VLOOKUP($A508,INDIRECT("'W"&amp;R$1&amp;"'!$A$3:$T$1000"),3,FALSE),0)</f>
        <v>0</v>
      </c>
      <c r="S508" s="17">
        <f ca="1">_xlfn.IFNA(VLOOKUP($A508,INDIRECT("'W"&amp;S$1&amp;"'!$A$3:$T$1000"),3,FALSE),0)</f>
        <v>0</v>
      </c>
      <c r="T508" s="17">
        <f ca="1">_xlfn.IFNA(VLOOKUP($A508,INDIRECT("'W"&amp;T$1&amp;"'!$A$3:$T$1000"),3,FALSE),0)</f>
        <v>0</v>
      </c>
      <c r="U508" s="16">
        <f t="shared" ca="1" si="42"/>
        <v>0</v>
      </c>
      <c r="V508" s="16">
        <f t="shared" ca="1" si="30"/>
        <v>6.7</v>
      </c>
      <c r="W508" s="16"/>
    </row>
    <row r="509" spans="1:23" x14ac:dyDescent="0.2">
      <c r="A509" s="16" t="s">
        <v>1725</v>
      </c>
      <c r="B509" s="16" t="str">
        <f t="shared" ca="1" si="41"/>
        <v>WR</v>
      </c>
      <c r="C509" s="17">
        <f ca="1">_xlfn.IFNA(VLOOKUP($A509,INDIRECT("'W"&amp;C$1&amp;"'!$A$3:$T$1000"),3,FALSE),0)</f>
        <v>0</v>
      </c>
      <c r="D509" s="17">
        <f ca="1">_xlfn.IFNA(VLOOKUP($A509,INDIRECT("'W"&amp;D$1&amp;"'!$A$3:$T$1000"),3,FALSE),0)</f>
        <v>0</v>
      </c>
      <c r="E509" s="17">
        <f ca="1">_xlfn.IFNA(VLOOKUP($A509,INDIRECT("'W"&amp;E$1&amp;"'!$A$3:$T$1000"),3,FALSE),0)</f>
        <v>3.5</v>
      </c>
      <c r="F509" s="17">
        <f ca="1">_xlfn.IFNA(VLOOKUP($A509,INDIRECT("'W"&amp;F$1&amp;"'!$A$3:$T$1000"),3,FALSE),0)</f>
        <v>0</v>
      </c>
      <c r="G509" s="17">
        <f ca="1">_xlfn.IFNA(VLOOKUP($A509,INDIRECT("'W"&amp;G$1&amp;"'!$A$3:$T$1000"),3,FALSE),0)</f>
        <v>0</v>
      </c>
      <c r="H509" s="17">
        <f ca="1">_xlfn.IFNA(VLOOKUP($A509,INDIRECT("'W"&amp;H$1&amp;"'!$A$3:$T$1000"),3,FALSE),0)</f>
        <v>0</v>
      </c>
      <c r="I509" s="17">
        <f ca="1">_xlfn.IFNA(VLOOKUP($A509,INDIRECT("'W"&amp;I$1&amp;"'!$A$3:$T$1000"),3,FALSE),0)</f>
        <v>0</v>
      </c>
      <c r="J509" s="17">
        <f ca="1">_xlfn.IFNA(VLOOKUP($A509,INDIRECT("'W"&amp;J$1&amp;"'!$A$3:$T$1000"),3,FALSE),0)</f>
        <v>1.1000000000000001</v>
      </c>
      <c r="K509" s="17">
        <f ca="1">_xlfn.IFNA(VLOOKUP($A509,INDIRECT("'W"&amp;K$1&amp;"'!$A$3:$T$1000"),3,FALSE),0)</f>
        <v>0</v>
      </c>
      <c r="L509" s="17">
        <f ca="1">_xlfn.IFNA(VLOOKUP($A509,INDIRECT("'W"&amp;L$1&amp;"'!$A$3:$T$1000"),3,FALSE),0)</f>
        <v>0</v>
      </c>
      <c r="M509" s="17">
        <f ca="1">_xlfn.IFNA(VLOOKUP($A509,INDIRECT("'W"&amp;M$1&amp;"'!$A$3:$T$1000"),3,FALSE),0)</f>
        <v>0</v>
      </c>
      <c r="N509" s="17">
        <f ca="1">_xlfn.IFNA(VLOOKUP($A509,INDIRECT("'W"&amp;N$1&amp;"'!$A$3:$T$1000"),3,FALSE),0)</f>
        <v>0</v>
      </c>
      <c r="O509" s="17">
        <f ca="1">_xlfn.IFNA(VLOOKUP($A509,INDIRECT("'W"&amp;O$1&amp;"'!$A$3:$T$1000"),3,FALSE),0)</f>
        <v>0</v>
      </c>
      <c r="P509" s="17">
        <f ca="1">_xlfn.IFNA(VLOOKUP($A509,INDIRECT("'W"&amp;P$1&amp;"'!$A$3:$T$1000"),3,FALSE),0)</f>
        <v>0</v>
      </c>
      <c r="Q509" s="17">
        <f ca="1">_xlfn.IFNA(VLOOKUP($A509,INDIRECT("'W"&amp;Q$1&amp;"'!$A$3:$T$1000"),3,FALSE),0)</f>
        <v>0</v>
      </c>
      <c r="R509" s="17">
        <f ca="1">_xlfn.IFNA(VLOOKUP($A509,INDIRECT("'W"&amp;R$1&amp;"'!$A$3:$T$1000"),3,FALSE),0)</f>
        <v>0</v>
      </c>
      <c r="S509" s="17">
        <f ca="1">_xlfn.IFNA(VLOOKUP($A509,INDIRECT("'W"&amp;S$1&amp;"'!$A$3:$T$1000"),3,FALSE),0)</f>
        <v>1.3</v>
      </c>
      <c r="T509" s="17">
        <f ca="1">_xlfn.IFNA(VLOOKUP($A509,INDIRECT("'W"&amp;T$1&amp;"'!$A$3:$T$1000"),3,FALSE),0)</f>
        <v>0</v>
      </c>
      <c r="U509" s="16">
        <f t="shared" ca="1" si="42"/>
        <v>0</v>
      </c>
      <c r="V509" s="16">
        <f t="shared" ca="1" si="30"/>
        <v>5.8999999999999995</v>
      </c>
      <c r="W509" s="16"/>
    </row>
    <row r="510" spans="1:23" x14ac:dyDescent="0.2">
      <c r="A510" s="16" t="s">
        <v>1726</v>
      </c>
      <c r="B510" s="16" t="str">
        <f t="shared" ca="1" si="41"/>
        <v>WR</v>
      </c>
      <c r="C510" s="17">
        <f ca="1">_xlfn.IFNA(VLOOKUP($A510,INDIRECT("'W"&amp;C$1&amp;"'!$A$3:$T$1000"),3,FALSE),0)</f>
        <v>0</v>
      </c>
      <c r="D510" s="17">
        <f ca="1">_xlfn.IFNA(VLOOKUP($A510,INDIRECT("'W"&amp;D$1&amp;"'!$A$3:$T$1000"),3,FALSE),0)</f>
        <v>0</v>
      </c>
      <c r="E510" s="17">
        <f ca="1">_xlfn.IFNA(VLOOKUP($A510,INDIRECT("'W"&amp;E$1&amp;"'!$A$3:$T$1000"),3,FALSE),0)</f>
        <v>0</v>
      </c>
      <c r="F510" s="17">
        <f ca="1">_xlfn.IFNA(VLOOKUP($A510,INDIRECT("'W"&amp;F$1&amp;"'!$A$3:$T$1000"),3,FALSE),0)</f>
        <v>0</v>
      </c>
      <c r="G510" s="17">
        <f ca="1">_xlfn.IFNA(VLOOKUP($A510,INDIRECT("'W"&amp;G$1&amp;"'!$A$3:$T$1000"),3,FALSE),0)</f>
        <v>0</v>
      </c>
      <c r="H510" s="17">
        <f ca="1">_xlfn.IFNA(VLOOKUP($A510,INDIRECT("'W"&amp;H$1&amp;"'!$A$3:$T$1000"),3,FALSE),0)</f>
        <v>0</v>
      </c>
      <c r="I510" s="17">
        <f ca="1">_xlfn.IFNA(VLOOKUP($A510,INDIRECT("'W"&amp;I$1&amp;"'!$A$3:$T$1000"),3,FALSE),0)</f>
        <v>0</v>
      </c>
      <c r="J510" s="17">
        <f ca="1">_xlfn.IFNA(VLOOKUP($A510,INDIRECT("'W"&amp;J$1&amp;"'!$A$3:$T$1000"),3,FALSE),0)</f>
        <v>0</v>
      </c>
      <c r="K510" s="17">
        <f ca="1">_xlfn.IFNA(VLOOKUP($A510,INDIRECT("'W"&amp;K$1&amp;"'!$A$3:$T$1000"),3,FALSE),0)</f>
        <v>0</v>
      </c>
      <c r="L510" s="17">
        <f ca="1">_xlfn.IFNA(VLOOKUP($A510,INDIRECT("'W"&amp;L$1&amp;"'!$A$3:$T$1000"),3,FALSE),0)</f>
        <v>0</v>
      </c>
      <c r="M510" s="17">
        <f ca="1">_xlfn.IFNA(VLOOKUP($A510,INDIRECT("'W"&amp;M$1&amp;"'!$A$3:$T$1000"),3,FALSE),0)</f>
        <v>0</v>
      </c>
      <c r="N510" s="17">
        <f ca="1">_xlfn.IFNA(VLOOKUP($A510,INDIRECT("'W"&amp;N$1&amp;"'!$A$3:$T$1000"),3,FALSE),0)</f>
        <v>0</v>
      </c>
      <c r="O510" s="17">
        <f ca="1">_xlfn.IFNA(VLOOKUP($A510,INDIRECT("'W"&amp;O$1&amp;"'!$A$3:$T$1000"),3,FALSE),0)</f>
        <v>0</v>
      </c>
      <c r="P510" s="17">
        <f ca="1">_xlfn.IFNA(VLOOKUP($A510,INDIRECT("'W"&amp;P$1&amp;"'!$A$3:$T$1000"),3,FALSE),0)</f>
        <v>0</v>
      </c>
      <c r="Q510" s="17">
        <f ca="1">_xlfn.IFNA(VLOOKUP($A510,INDIRECT("'W"&amp;Q$1&amp;"'!$A$3:$T$1000"),3,FALSE),0)</f>
        <v>0</v>
      </c>
      <c r="R510" s="17">
        <f ca="1">_xlfn.IFNA(VLOOKUP($A510,INDIRECT("'W"&amp;R$1&amp;"'!$A$3:$T$1000"),3,FALSE),0)</f>
        <v>0</v>
      </c>
      <c r="S510" s="17">
        <f ca="1">_xlfn.IFNA(VLOOKUP($A510,INDIRECT("'W"&amp;S$1&amp;"'!$A$3:$T$1000"),3,FALSE),0)</f>
        <v>0</v>
      </c>
      <c r="T510" s="17">
        <f ca="1">_xlfn.IFNA(VLOOKUP($A510,INDIRECT("'W"&amp;T$1&amp;"'!$A$3:$T$1000"),3,FALSE),0)</f>
        <v>5.8000000000000007</v>
      </c>
      <c r="U510" s="16">
        <f t="shared" ca="1" si="42"/>
        <v>0</v>
      </c>
      <c r="V510" s="16">
        <f t="shared" ca="1" si="30"/>
        <v>5.8000000000000007</v>
      </c>
      <c r="W510" s="16"/>
    </row>
    <row r="511" spans="1:23" x14ac:dyDescent="0.2">
      <c r="A511" s="16" t="s">
        <v>1727</v>
      </c>
      <c r="B511" s="16" t="str">
        <f t="shared" ca="1" si="41"/>
        <v>WR</v>
      </c>
      <c r="C511" s="17">
        <f ca="1">_xlfn.IFNA(VLOOKUP($A511,INDIRECT("'W"&amp;C$1&amp;"'!$A$3:$T$1000"),3,FALSE),0)</f>
        <v>0</v>
      </c>
      <c r="D511" s="17">
        <f ca="1">_xlfn.IFNA(VLOOKUP($A511,INDIRECT("'W"&amp;D$1&amp;"'!$A$3:$T$1000"),3,FALSE),0)</f>
        <v>0</v>
      </c>
      <c r="E511" s="17">
        <f ca="1">_xlfn.IFNA(VLOOKUP($A511,INDIRECT("'W"&amp;E$1&amp;"'!$A$3:$T$1000"),3,FALSE),0)</f>
        <v>0</v>
      </c>
      <c r="F511" s="17">
        <f ca="1">_xlfn.IFNA(VLOOKUP($A511,INDIRECT("'W"&amp;F$1&amp;"'!$A$3:$T$1000"),3,FALSE),0)</f>
        <v>0</v>
      </c>
      <c r="G511" s="17">
        <f ca="1">_xlfn.IFNA(VLOOKUP($A511,INDIRECT("'W"&amp;G$1&amp;"'!$A$3:$T$1000"),3,FALSE),0)</f>
        <v>0</v>
      </c>
      <c r="H511" s="17">
        <f ca="1">_xlfn.IFNA(VLOOKUP($A511,INDIRECT("'W"&amp;H$1&amp;"'!$A$3:$T$1000"),3,FALSE),0)</f>
        <v>0</v>
      </c>
      <c r="I511" s="17">
        <f ca="1">_xlfn.IFNA(VLOOKUP($A511,INDIRECT("'W"&amp;I$1&amp;"'!$A$3:$T$1000"),3,FALSE),0)</f>
        <v>0</v>
      </c>
      <c r="J511" s="17">
        <f ca="1">_xlfn.IFNA(VLOOKUP($A511,INDIRECT("'W"&amp;J$1&amp;"'!$A$3:$T$1000"),3,FALSE),0)</f>
        <v>0</v>
      </c>
      <c r="K511" s="17">
        <f ca="1">_xlfn.IFNA(VLOOKUP($A511,INDIRECT("'W"&amp;K$1&amp;"'!$A$3:$T$1000"),3,FALSE),0)</f>
        <v>0</v>
      </c>
      <c r="L511" s="17">
        <f ca="1">_xlfn.IFNA(VLOOKUP($A511,INDIRECT("'W"&amp;L$1&amp;"'!$A$3:$T$1000"),3,FALSE),0)</f>
        <v>0</v>
      </c>
      <c r="M511" s="17">
        <f ca="1">_xlfn.IFNA(VLOOKUP($A511,INDIRECT("'W"&amp;M$1&amp;"'!$A$3:$T$1000"),3,FALSE),0)</f>
        <v>0</v>
      </c>
      <c r="N511" s="17">
        <f ca="1">_xlfn.IFNA(VLOOKUP($A511,INDIRECT("'W"&amp;N$1&amp;"'!$A$3:$T$1000"),3,FALSE),0)</f>
        <v>0</v>
      </c>
      <c r="O511" s="17">
        <f ca="1">_xlfn.IFNA(VLOOKUP($A511,INDIRECT("'W"&amp;O$1&amp;"'!$A$3:$T$1000"),3,FALSE),0)</f>
        <v>0</v>
      </c>
      <c r="P511" s="17">
        <f ca="1">_xlfn.IFNA(VLOOKUP($A511,INDIRECT("'W"&amp;P$1&amp;"'!$A$3:$T$1000"),3,FALSE),0)</f>
        <v>1.1000000000000001</v>
      </c>
      <c r="Q511" s="17">
        <f ca="1">_xlfn.IFNA(VLOOKUP($A511,INDIRECT("'W"&amp;Q$1&amp;"'!$A$3:$T$1000"),3,FALSE),0)</f>
        <v>1.2000000000000002</v>
      </c>
      <c r="R511" s="17">
        <f ca="1">_xlfn.IFNA(VLOOKUP($A511,INDIRECT("'W"&amp;R$1&amp;"'!$A$3:$T$1000"),3,FALSE),0)</f>
        <v>0</v>
      </c>
      <c r="S511" s="17">
        <f ca="1">_xlfn.IFNA(VLOOKUP($A511,INDIRECT("'W"&amp;S$1&amp;"'!$A$3:$T$1000"),3,FALSE),0)</f>
        <v>3.3000000000000003</v>
      </c>
      <c r="T511" s="17">
        <f ca="1">_xlfn.IFNA(VLOOKUP($A511,INDIRECT("'W"&amp;T$1&amp;"'!$A$3:$T$1000"),3,FALSE),0)</f>
        <v>0</v>
      </c>
      <c r="U511" s="16">
        <f t="shared" ca="1" si="42"/>
        <v>0</v>
      </c>
      <c r="V511" s="16">
        <f t="shared" ca="1" si="30"/>
        <v>5.6000000000000005</v>
      </c>
      <c r="W511" s="16"/>
    </row>
    <row r="512" spans="1:23" x14ac:dyDescent="0.2">
      <c r="A512" s="16" t="s">
        <v>1728</v>
      </c>
      <c r="B512" s="16" t="str">
        <f t="shared" ca="1" si="41"/>
        <v>WR</v>
      </c>
      <c r="C512" s="17">
        <f ca="1">_xlfn.IFNA(VLOOKUP($A512,INDIRECT("'W"&amp;C$1&amp;"'!$A$3:$T$1000"),3,FALSE),0)</f>
        <v>0</v>
      </c>
      <c r="D512" s="17">
        <f ca="1">_xlfn.IFNA(VLOOKUP($A512,INDIRECT("'W"&amp;D$1&amp;"'!$A$3:$T$1000"),3,FALSE),0)</f>
        <v>0</v>
      </c>
      <c r="E512" s="17">
        <f ca="1">_xlfn.IFNA(VLOOKUP($A512,INDIRECT("'W"&amp;E$1&amp;"'!$A$3:$T$1000"),3,FALSE),0)</f>
        <v>0</v>
      </c>
      <c r="F512" s="17">
        <f ca="1">_xlfn.IFNA(VLOOKUP($A512,INDIRECT("'W"&amp;F$1&amp;"'!$A$3:$T$1000"),3,FALSE),0)</f>
        <v>0</v>
      </c>
      <c r="G512" s="17">
        <f ca="1">_xlfn.IFNA(VLOOKUP($A512,INDIRECT("'W"&amp;G$1&amp;"'!$A$3:$T$1000"),3,FALSE),0)</f>
        <v>0</v>
      </c>
      <c r="H512" s="17">
        <f ca="1">_xlfn.IFNA(VLOOKUP($A512,INDIRECT("'W"&amp;H$1&amp;"'!$A$3:$T$1000"),3,FALSE),0)</f>
        <v>0</v>
      </c>
      <c r="I512" s="17">
        <f ca="1">_xlfn.IFNA(VLOOKUP($A512,INDIRECT("'W"&amp;I$1&amp;"'!$A$3:$T$1000"),3,FALSE),0)</f>
        <v>0</v>
      </c>
      <c r="J512" s="17">
        <f ca="1">_xlfn.IFNA(VLOOKUP($A512,INDIRECT("'W"&amp;J$1&amp;"'!$A$3:$T$1000"),3,FALSE),0)</f>
        <v>2.5</v>
      </c>
      <c r="K512" s="17">
        <f ca="1">_xlfn.IFNA(VLOOKUP($A512,INDIRECT("'W"&amp;K$1&amp;"'!$A$3:$T$1000"),3,FALSE),0)</f>
        <v>1.5</v>
      </c>
      <c r="L512" s="17">
        <f ca="1">_xlfn.IFNA(VLOOKUP($A512,INDIRECT("'W"&amp;L$1&amp;"'!$A$3:$T$1000"),3,FALSE),0)</f>
        <v>0</v>
      </c>
      <c r="M512" s="17">
        <f ca="1">_xlfn.IFNA(VLOOKUP($A512,INDIRECT("'W"&amp;M$1&amp;"'!$A$3:$T$1000"),3,FALSE),0)</f>
        <v>0</v>
      </c>
      <c r="N512" s="17">
        <f ca="1">_xlfn.IFNA(VLOOKUP($A512,INDIRECT("'W"&amp;N$1&amp;"'!$A$3:$T$1000"),3,FALSE),0)</f>
        <v>0</v>
      </c>
      <c r="O512" s="17">
        <f ca="1">_xlfn.IFNA(VLOOKUP($A512,INDIRECT("'W"&amp;O$1&amp;"'!$A$3:$T$1000"),3,FALSE),0)</f>
        <v>0</v>
      </c>
      <c r="P512" s="17">
        <f ca="1">_xlfn.IFNA(VLOOKUP($A512,INDIRECT("'W"&amp;P$1&amp;"'!$A$3:$T$1000"),3,FALSE),0)</f>
        <v>0</v>
      </c>
      <c r="Q512" s="17">
        <f ca="1">_xlfn.IFNA(VLOOKUP($A512,INDIRECT("'W"&amp;Q$1&amp;"'!$A$3:$T$1000"),3,FALSE),0)</f>
        <v>0</v>
      </c>
      <c r="R512" s="17">
        <f ca="1">_xlfn.IFNA(VLOOKUP($A512,INDIRECT("'W"&amp;R$1&amp;"'!$A$3:$T$1000"),3,FALSE),0)</f>
        <v>0</v>
      </c>
      <c r="S512" s="17">
        <f ca="1">_xlfn.IFNA(VLOOKUP($A512,INDIRECT("'W"&amp;S$1&amp;"'!$A$3:$T$1000"),3,FALSE),0)</f>
        <v>1.6</v>
      </c>
      <c r="T512" s="17">
        <f ca="1">_xlfn.IFNA(VLOOKUP($A512,INDIRECT("'W"&amp;T$1&amp;"'!$A$3:$T$1000"),3,FALSE),0)</f>
        <v>0</v>
      </c>
      <c r="U512" s="16">
        <f t="shared" ca="1" si="42"/>
        <v>0</v>
      </c>
      <c r="V512" s="16">
        <f t="shared" ref="V512:V553" ca="1" si="43">SUM(C512:T512)</f>
        <v>5.6</v>
      </c>
      <c r="W512" s="16"/>
    </row>
    <row r="513" spans="1:23" x14ac:dyDescent="0.2">
      <c r="A513" s="16" t="s">
        <v>1729</v>
      </c>
      <c r="B513" s="16" t="str">
        <f t="shared" ca="1" si="41"/>
        <v>WR</v>
      </c>
      <c r="C513" s="17">
        <f ca="1">_xlfn.IFNA(VLOOKUP($A513,INDIRECT("'W"&amp;C$1&amp;"'!$A$3:$T$1000"),3,FALSE),0)</f>
        <v>0.8</v>
      </c>
      <c r="D513" s="17">
        <f ca="1">_xlfn.IFNA(VLOOKUP($A513,INDIRECT("'W"&amp;D$1&amp;"'!$A$3:$T$1000"),3,FALSE),0)</f>
        <v>0</v>
      </c>
      <c r="E513" s="17">
        <f ca="1">_xlfn.IFNA(VLOOKUP($A513,INDIRECT("'W"&amp;E$1&amp;"'!$A$3:$T$1000"),3,FALSE),0)</f>
        <v>1.4</v>
      </c>
      <c r="F513" s="17">
        <f ca="1">_xlfn.IFNA(VLOOKUP($A513,INDIRECT("'W"&amp;F$1&amp;"'!$A$3:$T$1000"),3,FALSE),0)</f>
        <v>1.8</v>
      </c>
      <c r="G513" s="17">
        <f ca="1">_xlfn.IFNA(VLOOKUP($A513,INDIRECT("'W"&amp;G$1&amp;"'!$A$3:$T$1000"),3,FALSE),0)</f>
        <v>0</v>
      </c>
      <c r="H513" s="17">
        <f ca="1">_xlfn.IFNA(VLOOKUP($A513,INDIRECT("'W"&amp;H$1&amp;"'!$A$3:$T$1000"),3,FALSE),0)</f>
        <v>1.5</v>
      </c>
      <c r="I513" s="17">
        <f ca="1">_xlfn.IFNA(VLOOKUP($A513,INDIRECT("'W"&amp;I$1&amp;"'!$A$3:$T$1000"),3,FALSE),0)</f>
        <v>0</v>
      </c>
      <c r="J513" s="17">
        <f ca="1">_xlfn.IFNA(VLOOKUP($A513,INDIRECT("'W"&amp;J$1&amp;"'!$A$3:$T$1000"),3,FALSE),0)</f>
        <v>0</v>
      </c>
      <c r="K513" s="17">
        <f ca="1">_xlfn.IFNA(VLOOKUP($A513,INDIRECT("'W"&amp;K$1&amp;"'!$A$3:$T$1000"),3,FALSE),0)</f>
        <v>0</v>
      </c>
      <c r="L513" s="17">
        <f ca="1">_xlfn.IFNA(VLOOKUP($A513,INDIRECT("'W"&amp;L$1&amp;"'!$A$3:$T$1000"),3,FALSE),0)</f>
        <v>0</v>
      </c>
      <c r="M513" s="17">
        <f ca="1">_xlfn.IFNA(VLOOKUP($A513,INDIRECT("'W"&amp;M$1&amp;"'!$A$3:$T$1000"),3,FALSE),0)</f>
        <v>0</v>
      </c>
      <c r="N513" s="17">
        <f ca="1">_xlfn.IFNA(VLOOKUP($A513,INDIRECT("'W"&amp;N$1&amp;"'!$A$3:$T$1000"),3,FALSE),0)</f>
        <v>0</v>
      </c>
      <c r="O513" s="17">
        <f ca="1">_xlfn.IFNA(VLOOKUP($A513,INDIRECT("'W"&amp;O$1&amp;"'!$A$3:$T$1000"),3,FALSE),0)</f>
        <v>0</v>
      </c>
      <c r="P513" s="17">
        <f ca="1">_xlfn.IFNA(VLOOKUP($A513,INDIRECT("'W"&amp;P$1&amp;"'!$A$3:$T$1000"),3,FALSE),0)</f>
        <v>0</v>
      </c>
      <c r="Q513" s="17">
        <f ca="1">_xlfn.IFNA(VLOOKUP($A513,INDIRECT("'W"&amp;Q$1&amp;"'!$A$3:$T$1000"),3,FALSE),0)</f>
        <v>0</v>
      </c>
      <c r="R513" s="17">
        <f ca="1">_xlfn.IFNA(VLOOKUP($A513,INDIRECT("'W"&amp;R$1&amp;"'!$A$3:$T$1000"),3,FALSE),0)</f>
        <v>0</v>
      </c>
      <c r="S513" s="17">
        <f ca="1">_xlfn.IFNA(VLOOKUP($A513,INDIRECT("'W"&amp;S$1&amp;"'!$A$3:$T$1000"),3,FALSE),0)</f>
        <v>0</v>
      </c>
      <c r="T513" s="17">
        <f ca="1">_xlfn.IFNA(VLOOKUP($A513,INDIRECT("'W"&amp;T$1&amp;"'!$A$3:$T$1000"),3,FALSE),0)</f>
        <v>0</v>
      </c>
      <c r="U513" s="16">
        <f t="shared" ca="1" si="42"/>
        <v>0</v>
      </c>
      <c r="V513" s="16">
        <f t="shared" ca="1" si="43"/>
        <v>5.5</v>
      </c>
      <c r="W513" s="16"/>
    </row>
    <row r="514" spans="1:23" x14ac:dyDescent="0.2">
      <c r="A514" s="16" t="s">
        <v>1730</v>
      </c>
      <c r="B514" s="16" t="str">
        <f t="shared" ref="B514:B577" ca="1" si="44">VLOOKUP(A514,PlayerPosDB,3,FALSE)</f>
        <v>WR</v>
      </c>
      <c r="C514" s="17">
        <f ca="1">_xlfn.IFNA(VLOOKUP($A514,INDIRECT("'W"&amp;C$1&amp;"'!$A$3:$T$1000"),3,FALSE),0)</f>
        <v>0</v>
      </c>
      <c r="D514" s="17">
        <f ca="1">_xlfn.IFNA(VLOOKUP($A514,INDIRECT("'W"&amp;D$1&amp;"'!$A$3:$T$1000"),3,FALSE),0)</f>
        <v>0</v>
      </c>
      <c r="E514" s="17">
        <f ca="1">_xlfn.IFNA(VLOOKUP($A514,INDIRECT("'W"&amp;E$1&amp;"'!$A$3:$T$1000"),3,FALSE),0)</f>
        <v>0</v>
      </c>
      <c r="F514" s="17">
        <f ca="1">_xlfn.IFNA(VLOOKUP($A514,INDIRECT("'W"&amp;F$1&amp;"'!$A$3:$T$1000"),3,FALSE),0)</f>
        <v>0</v>
      </c>
      <c r="G514" s="17">
        <f ca="1">_xlfn.IFNA(VLOOKUP($A514,INDIRECT("'W"&amp;G$1&amp;"'!$A$3:$T$1000"),3,FALSE),0)</f>
        <v>0</v>
      </c>
      <c r="H514" s="17">
        <f ca="1">_xlfn.IFNA(VLOOKUP($A514,INDIRECT("'W"&amp;H$1&amp;"'!$A$3:$T$1000"),3,FALSE),0)</f>
        <v>0</v>
      </c>
      <c r="I514" s="17">
        <f ca="1">_xlfn.IFNA(VLOOKUP($A514,INDIRECT("'W"&amp;I$1&amp;"'!$A$3:$T$1000"),3,FALSE),0)</f>
        <v>0</v>
      </c>
      <c r="J514" s="17">
        <f ca="1">_xlfn.IFNA(VLOOKUP($A514,INDIRECT("'W"&amp;J$1&amp;"'!$A$3:$T$1000"),3,FALSE),0)</f>
        <v>0</v>
      </c>
      <c r="K514" s="17">
        <f ca="1">_xlfn.IFNA(VLOOKUP($A514,INDIRECT("'W"&amp;K$1&amp;"'!$A$3:$T$1000"),3,FALSE),0)</f>
        <v>5.4</v>
      </c>
      <c r="L514" s="17">
        <f ca="1">_xlfn.IFNA(VLOOKUP($A514,INDIRECT("'W"&amp;L$1&amp;"'!$A$3:$T$1000"),3,FALSE),0)</f>
        <v>0</v>
      </c>
      <c r="M514" s="17">
        <f ca="1">_xlfn.IFNA(VLOOKUP($A514,INDIRECT("'W"&amp;M$1&amp;"'!$A$3:$T$1000"),3,FALSE),0)</f>
        <v>0</v>
      </c>
      <c r="N514" s="17">
        <f ca="1">_xlfn.IFNA(VLOOKUP($A514,INDIRECT("'W"&amp;N$1&amp;"'!$A$3:$T$1000"),3,FALSE),0)</f>
        <v>0</v>
      </c>
      <c r="O514" s="17">
        <f ca="1">_xlfn.IFNA(VLOOKUP($A514,INDIRECT("'W"&amp;O$1&amp;"'!$A$3:$T$1000"),3,FALSE),0)</f>
        <v>0</v>
      </c>
      <c r="P514" s="17">
        <f ca="1">_xlfn.IFNA(VLOOKUP($A514,INDIRECT("'W"&amp;P$1&amp;"'!$A$3:$T$1000"),3,FALSE),0)</f>
        <v>0</v>
      </c>
      <c r="Q514" s="17">
        <f ca="1">_xlfn.IFNA(VLOOKUP($A514,INDIRECT("'W"&amp;Q$1&amp;"'!$A$3:$T$1000"),3,FALSE),0)</f>
        <v>0</v>
      </c>
      <c r="R514" s="17">
        <f ca="1">_xlfn.IFNA(VLOOKUP($A514,INDIRECT("'W"&amp;R$1&amp;"'!$A$3:$T$1000"),3,FALSE),0)</f>
        <v>0</v>
      </c>
      <c r="S514" s="17">
        <f ca="1">_xlfn.IFNA(VLOOKUP($A514,INDIRECT("'W"&amp;S$1&amp;"'!$A$3:$T$1000"),3,FALSE),0)</f>
        <v>0</v>
      </c>
      <c r="T514" s="17">
        <f ca="1">_xlfn.IFNA(VLOOKUP($A514,INDIRECT("'W"&amp;T$1&amp;"'!$A$3:$T$1000"),3,FALSE),0)</f>
        <v>0</v>
      </c>
      <c r="U514" s="16">
        <f t="shared" ca="1" si="42"/>
        <v>0</v>
      </c>
      <c r="V514" s="16">
        <f t="shared" ca="1" si="43"/>
        <v>5.4</v>
      </c>
      <c r="W514" s="16"/>
    </row>
    <row r="515" spans="1:23" x14ac:dyDescent="0.2">
      <c r="A515" s="16" t="s">
        <v>1731</v>
      </c>
      <c r="B515" s="16" t="str">
        <f t="shared" ca="1" si="44"/>
        <v>WR</v>
      </c>
      <c r="C515" s="17">
        <f ca="1">_xlfn.IFNA(VLOOKUP($A515,INDIRECT("'W"&amp;C$1&amp;"'!$A$3:$T$1000"),3,FALSE),0)</f>
        <v>0</v>
      </c>
      <c r="D515" s="17">
        <f ca="1">_xlfn.IFNA(VLOOKUP($A515,INDIRECT("'W"&amp;D$1&amp;"'!$A$3:$T$1000"),3,FALSE),0)</f>
        <v>0</v>
      </c>
      <c r="E515" s="17">
        <f ca="1">_xlfn.IFNA(VLOOKUP($A515,INDIRECT("'W"&amp;E$1&amp;"'!$A$3:$T$1000"),3,FALSE),0)</f>
        <v>0</v>
      </c>
      <c r="F515" s="17">
        <f ca="1">_xlfn.IFNA(VLOOKUP($A515,INDIRECT("'W"&amp;F$1&amp;"'!$A$3:$T$1000"),3,FALSE),0)</f>
        <v>0</v>
      </c>
      <c r="G515" s="17">
        <f ca="1">_xlfn.IFNA(VLOOKUP($A515,INDIRECT("'W"&amp;G$1&amp;"'!$A$3:$T$1000"),3,FALSE),0)</f>
        <v>0</v>
      </c>
      <c r="H515" s="17">
        <f ca="1">_xlfn.IFNA(VLOOKUP($A515,INDIRECT("'W"&amp;H$1&amp;"'!$A$3:$T$1000"),3,FALSE),0)</f>
        <v>0</v>
      </c>
      <c r="I515" s="17">
        <f ca="1">_xlfn.IFNA(VLOOKUP($A515,INDIRECT("'W"&amp;I$1&amp;"'!$A$3:$T$1000"),3,FALSE),0)</f>
        <v>0</v>
      </c>
      <c r="J515" s="17">
        <f ca="1">_xlfn.IFNA(VLOOKUP($A515,INDIRECT("'W"&amp;J$1&amp;"'!$A$3:$T$1000"),3,FALSE),0)</f>
        <v>0</v>
      </c>
      <c r="K515" s="17">
        <f ca="1">_xlfn.IFNA(VLOOKUP($A515,INDIRECT("'W"&amp;K$1&amp;"'!$A$3:$T$1000"),3,FALSE),0)</f>
        <v>0</v>
      </c>
      <c r="L515" s="17">
        <f ca="1">_xlfn.IFNA(VLOOKUP($A515,INDIRECT("'W"&amp;L$1&amp;"'!$A$3:$T$1000"),3,FALSE),0)</f>
        <v>0</v>
      </c>
      <c r="M515" s="17">
        <f ca="1">_xlfn.IFNA(VLOOKUP($A515,INDIRECT("'W"&amp;M$1&amp;"'!$A$3:$T$1000"),3,FALSE),0)</f>
        <v>0</v>
      </c>
      <c r="N515" s="17">
        <f ca="1">_xlfn.IFNA(VLOOKUP($A515,INDIRECT("'W"&amp;N$1&amp;"'!$A$3:$T$1000"),3,FALSE),0)</f>
        <v>0</v>
      </c>
      <c r="O515" s="17">
        <f ca="1">_xlfn.IFNA(VLOOKUP($A515,INDIRECT("'W"&amp;O$1&amp;"'!$A$3:$T$1000"),3,FALSE),0)</f>
        <v>1.1000000000000001</v>
      </c>
      <c r="P515" s="17">
        <f ca="1">_xlfn.IFNA(VLOOKUP($A515,INDIRECT("'W"&amp;P$1&amp;"'!$A$3:$T$1000"),3,FALSE),0)</f>
        <v>0</v>
      </c>
      <c r="Q515" s="17">
        <f ca="1">_xlfn.IFNA(VLOOKUP($A515,INDIRECT("'W"&amp;Q$1&amp;"'!$A$3:$T$1000"),3,FALSE),0)</f>
        <v>0</v>
      </c>
      <c r="R515" s="17">
        <f ca="1">_xlfn.IFNA(VLOOKUP($A515,INDIRECT("'W"&amp;R$1&amp;"'!$A$3:$T$1000"),3,FALSE),0)</f>
        <v>2.8000000000000003</v>
      </c>
      <c r="S515" s="17">
        <f ca="1">_xlfn.IFNA(VLOOKUP($A515,INDIRECT("'W"&amp;S$1&amp;"'!$A$3:$T$1000"),3,FALSE),0)</f>
        <v>1.3</v>
      </c>
      <c r="T515" s="17">
        <f ca="1">_xlfn.IFNA(VLOOKUP($A515,INDIRECT("'W"&amp;T$1&amp;"'!$A$3:$T$1000"),3,FALSE),0)</f>
        <v>0</v>
      </c>
      <c r="U515" s="16">
        <f t="shared" ca="1" si="42"/>
        <v>0</v>
      </c>
      <c r="V515" s="16">
        <f t="shared" ca="1" si="43"/>
        <v>5.2</v>
      </c>
      <c r="W515" s="16"/>
    </row>
    <row r="516" spans="1:23" x14ac:dyDescent="0.2">
      <c r="A516" s="16" t="s">
        <v>1732</v>
      </c>
      <c r="B516" s="16" t="str">
        <f t="shared" ca="1" si="44"/>
        <v>WR</v>
      </c>
      <c r="C516" s="17">
        <f ca="1">_xlfn.IFNA(VLOOKUP($A516,INDIRECT("'W"&amp;C$1&amp;"'!$A$3:$T$1000"),3,FALSE),0)</f>
        <v>0</v>
      </c>
      <c r="D516" s="17">
        <f ca="1">_xlfn.IFNA(VLOOKUP($A516,INDIRECT("'W"&amp;D$1&amp;"'!$A$3:$T$1000"),3,FALSE),0)</f>
        <v>0</v>
      </c>
      <c r="E516" s="17">
        <f ca="1">_xlfn.IFNA(VLOOKUP($A516,INDIRECT("'W"&amp;E$1&amp;"'!$A$3:$T$1000"),3,FALSE),0)</f>
        <v>0</v>
      </c>
      <c r="F516" s="17">
        <f ca="1">_xlfn.IFNA(VLOOKUP($A516,INDIRECT("'W"&amp;F$1&amp;"'!$A$3:$T$1000"),3,FALSE),0)</f>
        <v>0</v>
      </c>
      <c r="G516" s="17">
        <f ca="1">_xlfn.IFNA(VLOOKUP($A516,INDIRECT("'W"&amp;G$1&amp;"'!$A$3:$T$1000"),3,FALSE),0)</f>
        <v>1.6</v>
      </c>
      <c r="H516" s="17">
        <f ca="1">_xlfn.IFNA(VLOOKUP($A516,INDIRECT("'W"&amp;H$1&amp;"'!$A$3:$T$1000"),3,FALSE),0)</f>
        <v>0</v>
      </c>
      <c r="I516" s="17">
        <f ca="1">_xlfn.IFNA(VLOOKUP($A516,INDIRECT("'W"&amp;I$1&amp;"'!$A$3:$T$1000"),3,FALSE),0)</f>
        <v>3</v>
      </c>
      <c r="J516" s="17">
        <f ca="1">_xlfn.IFNA(VLOOKUP($A516,INDIRECT("'W"&amp;J$1&amp;"'!$A$3:$T$1000"),3,FALSE),0)</f>
        <v>0</v>
      </c>
      <c r="K516" s="17">
        <f ca="1">_xlfn.IFNA(VLOOKUP($A516,INDIRECT("'W"&amp;K$1&amp;"'!$A$3:$T$1000"),3,FALSE),0)</f>
        <v>0</v>
      </c>
      <c r="L516" s="17">
        <f ca="1">_xlfn.IFNA(VLOOKUP($A516,INDIRECT("'W"&amp;L$1&amp;"'!$A$3:$T$1000"),3,FALSE),0)</f>
        <v>0</v>
      </c>
      <c r="M516" s="17">
        <f ca="1">_xlfn.IFNA(VLOOKUP($A516,INDIRECT("'W"&amp;M$1&amp;"'!$A$3:$T$1000"),3,FALSE),0)</f>
        <v>0</v>
      </c>
      <c r="N516" s="17">
        <f ca="1">_xlfn.IFNA(VLOOKUP($A516,INDIRECT("'W"&amp;N$1&amp;"'!$A$3:$T$1000"),3,FALSE),0)</f>
        <v>0</v>
      </c>
      <c r="O516" s="17">
        <f ca="1">_xlfn.IFNA(VLOOKUP($A516,INDIRECT("'W"&amp;O$1&amp;"'!$A$3:$T$1000"),3,FALSE),0)</f>
        <v>0</v>
      </c>
      <c r="P516" s="17">
        <f ca="1">_xlfn.IFNA(VLOOKUP($A516,INDIRECT("'W"&amp;P$1&amp;"'!$A$3:$T$1000"),3,FALSE),0)</f>
        <v>0</v>
      </c>
      <c r="Q516" s="17">
        <f ca="1">_xlfn.IFNA(VLOOKUP($A516,INDIRECT("'W"&amp;Q$1&amp;"'!$A$3:$T$1000"),3,FALSE),0)</f>
        <v>0</v>
      </c>
      <c r="R516" s="17">
        <f ca="1">_xlfn.IFNA(VLOOKUP($A516,INDIRECT("'W"&amp;R$1&amp;"'!$A$3:$T$1000"),3,FALSE),0)</f>
        <v>0</v>
      </c>
      <c r="S516" s="17">
        <f ca="1">_xlfn.IFNA(VLOOKUP($A516,INDIRECT("'W"&amp;S$1&amp;"'!$A$3:$T$1000"),3,FALSE),0)</f>
        <v>0</v>
      </c>
      <c r="T516" s="17">
        <f ca="1">_xlfn.IFNA(VLOOKUP($A516,INDIRECT("'W"&amp;T$1&amp;"'!$A$3:$T$1000"),3,FALSE),0)</f>
        <v>0.60000000000000009</v>
      </c>
      <c r="U516" s="16">
        <f t="shared" ca="1" si="42"/>
        <v>0</v>
      </c>
      <c r="V516" s="16">
        <f t="shared" ca="1" si="43"/>
        <v>5.1999999999999993</v>
      </c>
      <c r="W516" s="16"/>
    </row>
    <row r="517" spans="1:23" x14ac:dyDescent="0.2">
      <c r="A517" s="16" t="s">
        <v>1733</v>
      </c>
      <c r="B517" s="16" t="str">
        <f t="shared" ca="1" si="44"/>
        <v>WR</v>
      </c>
      <c r="C517" s="17">
        <f ca="1">_xlfn.IFNA(VLOOKUP($A517,INDIRECT("'W"&amp;C$1&amp;"'!$A$3:$T$1000"),3,FALSE),0)</f>
        <v>0</v>
      </c>
      <c r="D517" s="17">
        <f ca="1">_xlfn.IFNA(VLOOKUP($A517,INDIRECT("'W"&amp;D$1&amp;"'!$A$3:$T$1000"),3,FALSE),0)</f>
        <v>0</v>
      </c>
      <c r="E517" s="17">
        <f ca="1">_xlfn.IFNA(VLOOKUP($A517,INDIRECT("'W"&amp;E$1&amp;"'!$A$3:$T$1000"),3,FALSE),0)</f>
        <v>0</v>
      </c>
      <c r="F517" s="17">
        <f ca="1">_xlfn.IFNA(VLOOKUP($A517,INDIRECT("'W"&amp;F$1&amp;"'!$A$3:$T$1000"),3,FALSE),0)</f>
        <v>0</v>
      </c>
      <c r="G517" s="17">
        <f ca="1">_xlfn.IFNA(VLOOKUP($A517,INDIRECT("'W"&amp;G$1&amp;"'!$A$3:$T$1000"),3,FALSE),0)</f>
        <v>0</v>
      </c>
      <c r="H517" s="17">
        <f ca="1">_xlfn.IFNA(VLOOKUP($A517,INDIRECT("'W"&amp;H$1&amp;"'!$A$3:$T$1000"),3,FALSE),0)</f>
        <v>0</v>
      </c>
      <c r="I517" s="17">
        <f ca="1">_xlfn.IFNA(VLOOKUP($A517,INDIRECT("'W"&amp;I$1&amp;"'!$A$3:$T$1000"),3,FALSE),0)</f>
        <v>0</v>
      </c>
      <c r="J517" s="17">
        <f ca="1">_xlfn.IFNA(VLOOKUP($A517,INDIRECT("'W"&amp;J$1&amp;"'!$A$3:$T$1000"),3,FALSE),0)</f>
        <v>0</v>
      </c>
      <c r="K517" s="17">
        <f ca="1">_xlfn.IFNA(VLOOKUP($A517,INDIRECT("'W"&amp;K$1&amp;"'!$A$3:$T$1000"),3,FALSE),0)</f>
        <v>-0.2</v>
      </c>
      <c r="L517" s="17">
        <f ca="1">_xlfn.IFNA(VLOOKUP($A517,INDIRECT("'W"&amp;L$1&amp;"'!$A$3:$T$1000"),3,FALSE),0)</f>
        <v>0</v>
      </c>
      <c r="M517" s="17">
        <f ca="1">_xlfn.IFNA(VLOOKUP($A517,INDIRECT("'W"&amp;M$1&amp;"'!$A$3:$T$1000"),3,FALSE),0)</f>
        <v>0</v>
      </c>
      <c r="N517" s="17">
        <f ca="1">_xlfn.IFNA(VLOOKUP($A517,INDIRECT("'W"&amp;N$1&amp;"'!$A$3:$T$1000"),3,FALSE),0)</f>
        <v>2.8</v>
      </c>
      <c r="O517" s="17">
        <f ca="1">_xlfn.IFNA(VLOOKUP($A517,INDIRECT("'W"&amp;O$1&amp;"'!$A$3:$T$1000"),3,FALSE),0)</f>
        <v>0</v>
      </c>
      <c r="P517" s="17">
        <f ca="1">_xlfn.IFNA(VLOOKUP($A517,INDIRECT("'W"&amp;P$1&amp;"'!$A$3:$T$1000"),3,FALSE),0)</f>
        <v>1.2000000000000002</v>
      </c>
      <c r="Q517" s="17">
        <f ca="1">_xlfn.IFNA(VLOOKUP($A517,INDIRECT("'W"&amp;Q$1&amp;"'!$A$3:$T$1000"),3,FALSE),0)</f>
        <v>0</v>
      </c>
      <c r="R517" s="17">
        <f ca="1">_xlfn.IFNA(VLOOKUP($A517,INDIRECT("'W"&amp;R$1&amp;"'!$A$3:$T$1000"),3,FALSE),0)</f>
        <v>0.9</v>
      </c>
      <c r="S517" s="17">
        <f ca="1">_xlfn.IFNA(VLOOKUP($A517,INDIRECT("'W"&amp;S$1&amp;"'!$A$3:$T$1000"),3,FALSE),0)</f>
        <v>0</v>
      </c>
      <c r="T517" s="17">
        <f ca="1">_xlfn.IFNA(VLOOKUP($A517,INDIRECT("'W"&amp;T$1&amp;"'!$A$3:$T$1000"),3,FALSE),0)</f>
        <v>0</v>
      </c>
      <c r="U517" s="16">
        <f t="shared" ca="1" si="42"/>
        <v>0</v>
      </c>
      <c r="V517" s="16">
        <f t="shared" ca="1" si="43"/>
        <v>4.7</v>
      </c>
      <c r="W517" s="16"/>
    </row>
    <row r="518" spans="1:23" x14ac:dyDescent="0.2">
      <c r="A518" s="16" t="s">
        <v>1734</v>
      </c>
      <c r="B518" s="16" t="str">
        <f t="shared" ca="1" si="44"/>
        <v>WR</v>
      </c>
      <c r="C518" s="17">
        <f ca="1">_xlfn.IFNA(VLOOKUP($A518,INDIRECT("'W"&amp;C$1&amp;"'!$A$3:$T$1000"),3,FALSE),0)</f>
        <v>0</v>
      </c>
      <c r="D518" s="17">
        <f ca="1">_xlfn.IFNA(VLOOKUP($A518,INDIRECT("'W"&amp;D$1&amp;"'!$A$3:$T$1000"),3,FALSE),0)</f>
        <v>0</v>
      </c>
      <c r="E518" s="17">
        <f ca="1">_xlfn.IFNA(VLOOKUP($A518,INDIRECT("'W"&amp;E$1&amp;"'!$A$3:$T$1000"),3,FALSE),0)</f>
        <v>0</v>
      </c>
      <c r="F518" s="17">
        <f ca="1">_xlfn.IFNA(VLOOKUP($A518,INDIRECT("'W"&amp;F$1&amp;"'!$A$3:$T$1000"),3,FALSE),0)</f>
        <v>0</v>
      </c>
      <c r="G518" s="17">
        <f ca="1">_xlfn.IFNA(VLOOKUP($A518,INDIRECT("'W"&amp;G$1&amp;"'!$A$3:$T$1000"),3,FALSE),0)</f>
        <v>0</v>
      </c>
      <c r="H518" s="17">
        <f ca="1">_xlfn.IFNA(VLOOKUP($A518,INDIRECT("'W"&amp;H$1&amp;"'!$A$3:$T$1000"),3,FALSE),0)</f>
        <v>4.5999999999999996</v>
      </c>
      <c r="I518" s="17">
        <f ca="1">_xlfn.IFNA(VLOOKUP($A518,INDIRECT("'W"&amp;I$1&amp;"'!$A$3:$T$1000"),3,FALSE),0)</f>
        <v>0</v>
      </c>
      <c r="J518" s="17">
        <f ca="1">_xlfn.IFNA(VLOOKUP($A518,INDIRECT("'W"&amp;J$1&amp;"'!$A$3:$T$1000"),3,FALSE),0)</f>
        <v>0</v>
      </c>
      <c r="K518" s="17">
        <f ca="1">_xlfn.IFNA(VLOOKUP($A518,INDIRECT("'W"&amp;K$1&amp;"'!$A$3:$T$1000"),3,FALSE),0)</f>
        <v>0</v>
      </c>
      <c r="L518" s="17">
        <f ca="1">_xlfn.IFNA(VLOOKUP($A518,INDIRECT("'W"&amp;L$1&amp;"'!$A$3:$T$1000"),3,FALSE),0)</f>
        <v>0</v>
      </c>
      <c r="M518" s="17">
        <f ca="1">_xlfn.IFNA(VLOOKUP($A518,INDIRECT("'W"&amp;M$1&amp;"'!$A$3:$T$1000"),3,FALSE),0)</f>
        <v>0</v>
      </c>
      <c r="N518" s="17">
        <f ca="1">_xlfn.IFNA(VLOOKUP($A518,INDIRECT("'W"&amp;N$1&amp;"'!$A$3:$T$1000"),3,FALSE),0)</f>
        <v>0</v>
      </c>
      <c r="O518" s="17">
        <f ca="1">_xlfn.IFNA(VLOOKUP($A518,INDIRECT("'W"&amp;O$1&amp;"'!$A$3:$T$1000"),3,FALSE),0)</f>
        <v>0</v>
      </c>
      <c r="P518" s="17">
        <f ca="1">_xlfn.IFNA(VLOOKUP($A518,INDIRECT("'W"&amp;P$1&amp;"'!$A$3:$T$1000"),3,FALSE),0)</f>
        <v>0</v>
      </c>
      <c r="Q518" s="17">
        <f ca="1">_xlfn.IFNA(VLOOKUP($A518,INDIRECT("'W"&amp;Q$1&amp;"'!$A$3:$T$1000"),3,FALSE),0)</f>
        <v>0</v>
      </c>
      <c r="R518" s="17">
        <f ca="1">_xlfn.IFNA(VLOOKUP($A518,INDIRECT("'W"&amp;R$1&amp;"'!$A$3:$T$1000"),3,FALSE),0)</f>
        <v>0</v>
      </c>
      <c r="S518" s="17">
        <f ca="1">_xlfn.IFNA(VLOOKUP($A518,INDIRECT("'W"&amp;S$1&amp;"'!$A$3:$T$1000"),3,FALSE),0)</f>
        <v>0</v>
      </c>
      <c r="T518" s="17">
        <f ca="1">_xlfn.IFNA(VLOOKUP($A518,INDIRECT("'W"&amp;T$1&amp;"'!$A$3:$T$1000"),3,FALSE),0)</f>
        <v>0</v>
      </c>
      <c r="U518" s="16">
        <f t="shared" ca="1" si="42"/>
        <v>0</v>
      </c>
      <c r="V518" s="16">
        <f t="shared" ca="1" si="43"/>
        <v>4.5999999999999996</v>
      </c>
      <c r="W518" s="16"/>
    </row>
    <row r="519" spans="1:23" x14ac:dyDescent="0.2">
      <c r="A519" s="16" t="s">
        <v>1735</v>
      </c>
      <c r="B519" s="16" t="str">
        <f t="shared" ca="1" si="44"/>
        <v>WR</v>
      </c>
      <c r="C519" s="17">
        <f ca="1">_xlfn.IFNA(VLOOKUP($A519,INDIRECT("'W"&amp;C$1&amp;"'!$A$3:$T$1000"),3,FALSE),0)</f>
        <v>0</v>
      </c>
      <c r="D519" s="17">
        <f ca="1">_xlfn.IFNA(VLOOKUP($A519,INDIRECT("'W"&amp;D$1&amp;"'!$A$3:$T$1000"),3,FALSE),0)</f>
        <v>0</v>
      </c>
      <c r="E519" s="17">
        <f ca="1">_xlfn.IFNA(VLOOKUP($A519,INDIRECT("'W"&amp;E$1&amp;"'!$A$3:$T$1000"),3,FALSE),0)</f>
        <v>0</v>
      </c>
      <c r="F519" s="17">
        <f ca="1">_xlfn.IFNA(VLOOKUP($A519,INDIRECT("'W"&amp;F$1&amp;"'!$A$3:$T$1000"),3,FALSE),0)</f>
        <v>0</v>
      </c>
      <c r="G519" s="17">
        <f ca="1">_xlfn.IFNA(VLOOKUP($A519,INDIRECT("'W"&amp;G$1&amp;"'!$A$3:$T$1000"),3,FALSE),0)</f>
        <v>0</v>
      </c>
      <c r="H519" s="17">
        <f ca="1">_xlfn.IFNA(VLOOKUP($A519,INDIRECT("'W"&amp;H$1&amp;"'!$A$3:$T$1000"),3,FALSE),0)</f>
        <v>0</v>
      </c>
      <c r="I519" s="17">
        <f ca="1">_xlfn.IFNA(VLOOKUP($A519,INDIRECT("'W"&amp;I$1&amp;"'!$A$3:$T$1000"),3,FALSE),0)</f>
        <v>0</v>
      </c>
      <c r="J519" s="17">
        <f ca="1">_xlfn.IFNA(VLOOKUP($A519,INDIRECT("'W"&amp;J$1&amp;"'!$A$3:$T$1000"),3,FALSE),0)</f>
        <v>0</v>
      </c>
      <c r="K519" s="17">
        <f ca="1">_xlfn.IFNA(VLOOKUP($A519,INDIRECT("'W"&amp;K$1&amp;"'!$A$3:$T$1000"),3,FALSE),0)</f>
        <v>0.7</v>
      </c>
      <c r="L519" s="17">
        <f ca="1">_xlfn.IFNA(VLOOKUP($A519,INDIRECT("'W"&amp;L$1&amp;"'!$A$3:$T$1000"),3,FALSE),0)</f>
        <v>0</v>
      </c>
      <c r="M519" s="17">
        <f ca="1">_xlfn.IFNA(VLOOKUP($A519,INDIRECT("'W"&amp;M$1&amp;"'!$A$3:$T$1000"),3,FALSE),0)</f>
        <v>1.2000000000000002</v>
      </c>
      <c r="N519" s="17">
        <f ca="1">_xlfn.IFNA(VLOOKUP($A519,INDIRECT("'W"&amp;N$1&amp;"'!$A$3:$T$1000"),3,FALSE),0)</f>
        <v>0</v>
      </c>
      <c r="O519" s="17">
        <f ca="1">_xlfn.IFNA(VLOOKUP($A519,INDIRECT("'W"&amp;O$1&amp;"'!$A$3:$T$1000"),3,FALSE),0)</f>
        <v>0</v>
      </c>
      <c r="P519" s="17">
        <f ca="1">_xlfn.IFNA(VLOOKUP($A519,INDIRECT("'W"&amp;P$1&amp;"'!$A$3:$T$1000"),3,FALSE),0)</f>
        <v>0</v>
      </c>
      <c r="Q519" s="17">
        <f ca="1">_xlfn.IFNA(VLOOKUP($A519,INDIRECT("'W"&amp;Q$1&amp;"'!$A$3:$T$1000"),3,FALSE),0)</f>
        <v>0</v>
      </c>
      <c r="R519" s="17">
        <f ca="1">_xlfn.IFNA(VLOOKUP($A519,INDIRECT("'W"&amp;R$1&amp;"'!$A$3:$T$1000"),3,FALSE),0)</f>
        <v>0</v>
      </c>
      <c r="S519" s="17">
        <f ca="1">_xlfn.IFNA(VLOOKUP($A519,INDIRECT("'W"&amp;S$1&amp;"'!$A$3:$T$1000"),3,FALSE),0)</f>
        <v>2.6</v>
      </c>
      <c r="T519" s="17">
        <f ca="1">_xlfn.IFNA(VLOOKUP($A519,INDIRECT("'W"&amp;T$1&amp;"'!$A$3:$T$1000"),3,FALSE),0)</f>
        <v>0</v>
      </c>
      <c r="U519" s="16">
        <f t="shared" ca="1" si="42"/>
        <v>0</v>
      </c>
      <c r="V519" s="16">
        <f t="shared" ca="1" si="43"/>
        <v>4.5</v>
      </c>
      <c r="W519" s="16"/>
    </row>
    <row r="520" spans="1:23" x14ac:dyDescent="0.2">
      <c r="A520" s="16" t="s">
        <v>1736</v>
      </c>
      <c r="B520" s="16" t="str">
        <f t="shared" ca="1" si="44"/>
        <v>WR</v>
      </c>
      <c r="C520" s="17">
        <f ca="1">_xlfn.IFNA(VLOOKUP($A520,INDIRECT("'W"&amp;C$1&amp;"'!$A$3:$T$1000"),3,FALSE),0)</f>
        <v>0</v>
      </c>
      <c r="D520" s="17">
        <f ca="1">_xlfn.IFNA(VLOOKUP($A520,INDIRECT("'W"&amp;D$1&amp;"'!$A$3:$T$1000"),3,FALSE),0)</f>
        <v>4.2</v>
      </c>
      <c r="E520" s="17">
        <f ca="1">_xlfn.IFNA(VLOOKUP($A520,INDIRECT("'W"&amp;E$1&amp;"'!$A$3:$T$1000"),3,FALSE),0)</f>
        <v>0</v>
      </c>
      <c r="F520" s="17">
        <f ca="1">_xlfn.IFNA(VLOOKUP($A520,INDIRECT("'W"&amp;F$1&amp;"'!$A$3:$T$1000"),3,FALSE),0)</f>
        <v>0</v>
      </c>
      <c r="G520" s="17">
        <f ca="1">_xlfn.IFNA(VLOOKUP($A520,INDIRECT("'W"&amp;G$1&amp;"'!$A$3:$T$1000"),3,FALSE),0)</f>
        <v>0</v>
      </c>
      <c r="H520" s="17">
        <f ca="1">_xlfn.IFNA(VLOOKUP($A520,INDIRECT("'W"&amp;H$1&amp;"'!$A$3:$T$1000"),3,FALSE),0)</f>
        <v>0</v>
      </c>
      <c r="I520" s="17">
        <f ca="1">_xlfn.IFNA(VLOOKUP($A520,INDIRECT("'W"&amp;I$1&amp;"'!$A$3:$T$1000"),3,FALSE),0)</f>
        <v>0</v>
      </c>
      <c r="J520" s="17">
        <f ca="1">_xlfn.IFNA(VLOOKUP($A520,INDIRECT("'W"&amp;J$1&amp;"'!$A$3:$T$1000"),3,FALSE),0)</f>
        <v>0</v>
      </c>
      <c r="K520" s="17">
        <f ca="1">_xlfn.IFNA(VLOOKUP($A520,INDIRECT("'W"&amp;K$1&amp;"'!$A$3:$T$1000"),3,FALSE),0)</f>
        <v>0</v>
      </c>
      <c r="L520" s="17">
        <f ca="1">_xlfn.IFNA(VLOOKUP($A520,INDIRECT("'W"&amp;L$1&amp;"'!$A$3:$T$1000"),3,FALSE),0)</f>
        <v>0</v>
      </c>
      <c r="M520" s="17">
        <f ca="1">_xlfn.IFNA(VLOOKUP($A520,INDIRECT("'W"&amp;M$1&amp;"'!$A$3:$T$1000"),3,FALSE),0)</f>
        <v>0</v>
      </c>
      <c r="N520" s="17">
        <f ca="1">_xlfn.IFNA(VLOOKUP($A520,INDIRECT("'W"&amp;N$1&amp;"'!$A$3:$T$1000"),3,FALSE),0)</f>
        <v>0</v>
      </c>
      <c r="O520" s="17">
        <f ca="1">_xlfn.IFNA(VLOOKUP($A520,INDIRECT("'W"&amp;O$1&amp;"'!$A$3:$T$1000"),3,FALSE),0)</f>
        <v>0</v>
      </c>
      <c r="P520" s="17">
        <f ca="1">_xlfn.IFNA(VLOOKUP($A520,INDIRECT("'W"&amp;P$1&amp;"'!$A$3:$T$1000"),3,FALSE),0)</f>
        <v>0</v>
      </c>
      <c r="Q520" s="17">
        <f ca="1">_xlfn.IFNA(VLOOKUP($A520,INDIRECT("'W"&amp;Q$1&amp;"'!$A$3:$T$1000"),3,FALSE),0)</f>
        <v>0</v>
      </c>
      <c r="R520" s="17">
        <f ca="1">_xlfn.IFNA(VLOOKUP($A520,INDIRECT("'W"&amp;R$1&amp;"'!$A$3:$T$1000"),3,FALSE),0)</f>
        <v>0</v>
      </c>
      <c r="S520" s="17">
        <f ca="1">_xlfn.IFNA(VLOOKUP($A520,INDIRECT("'W"&amp;S$1&amp;"'!$A$3:$T$1000"),3,FALSE),0)</f>
        <v>0</v>
      </c>
      <c r="T520" s="17">
        <f ca="1">_xlfn.IFNA(VLOOKUP($A520,INDIRECT("'W"&amp;T$1&amp;"'!$A$3:$T$1000"),3,FALSE),0)</f>
        <v>0</v>
      </c>
      <c r="U520" s="16">
        <f t="shared" ca="1" si="42"/>
        <v>0</v>
      </c>
      <c r="V520" s="16">
        <f t="shared" ca="1" si="43"/>
        <v>4.2</v>
      </c>
      <c r="W520" s="16"/>
    </row>
    <row r="521" spans="1:23" x14ac:dyDescent="0.2">
      <c r="A521" s="16" t="s">
        <v>1737</v>
      </c>
      <c r="B521" s="16" t="str">
        <f t="shared" ca="1" si="44"/>
        <v>WR</v>
      </c>
      <c r="C521" s="17">
        <f ca="1">_xlfn.IFNA(VLOOKUP($A521,INDIRECT("'W"&amp;C$1&amp;"'!$A$3:$T$1000"),3,FALSE),0)</f>
        <v>0</v>
      </c>
      <c r="D521" s="17">
        <f ca="1">_xlfn.IFNA(VLOOKUP($A521,INDIRECT("'W"&amp;D$1&amp;"'!$A$3:$T$1000"),3,FALSE),0)</f>
        <v>0</v>
      </c>
      <c r="E521" s="17">
        <f ca="1">_xlfn.IFNA(VLOOKUP($A521,INDIRECT("'W"&amp;E$1&amp;"'!$A$3:$T$1000"),3,FALSE),0)</f>
        <v>0</v>
      </c>
      <c r="F521" s="17">
        <f ca="1">_xlfn.IFNA(VLOOKUP($A521,INDIRECT("'W"&amp;F$1&amp;"'!$A$3:$T$1000"),3,FALSE),0)</f>
        <v>0</v>
      </c>
      <c r="G521" s="17">
        <f ca="1">_xlfn.IFNA(VLOOKUP($A521,INDIRECT("'W"&amp;G$1&amp;"'!$A$3:$T$1000"),3,FALSE),0)</f>
        <v>0</v>
      </c>
      <c r="H521" s="17">
        <f ca="1">_xlfn.IFNA(VLOOKUP($A521,INDIRECT("'W"&amp;H$1&amp;"'!$A$3:$T$1000"),3,FALSE),0)</f>
        <v>0</v>
      </c>
      <c r="I521" s="17">
        <f ca="1">_xlfn.IFNA(VLOOKUP($A521,INDIRECT("'W"&amp;I$1&amp;"'!$A$3:$T$1000"),3,FALSE),0)</f>
        <v>0</v>
      </c>
      <c r="J521" s="17">
        <f ca="1">_xlfn.IFNA(VLOOKUP($A521,INDIRECT("'W"&amp;J$1&amp;"'!$A$3:$T$1000"),3,FALSE),0)</f>
        <v>0</v>
      </c>
      <c r="K521" s="17">
        <f ca="1">_xlfn.IFNA(VLOOKUP($A521,INDIRECT("'W"&amp;K$1&amp;"'!$A$3:$T$1000"),3,FALSE),0)</f>
        <v>0</v>
      </c>
      <c r="L521" s="17">
        <f ca="1">_xlfn.IFNA(VLOOKUP($A521,INDIRECT("'W"&amp;L$1&amp;"'!$A$3:$T$1000"),3,FALSE),0)</f>
        <v>0</v>
      </c>
      <c r="M521" s="17">
        <f ca="1">_xlfn.IFNA(VLOOKUP($A521,INDIRECT("'W"&amp;M$1&amp;"'!$A$3:$T$1000"),3,FALSE),0)</f>
        <v>1.6</v>
      </c>
      <c r="N521" s="17">
        <f ca="1">_xlfn.IFNA(VLOOKUP($A521,INDIRECT("'W"&amp;N$1&amp;"'!$A$3:$T$1000"),3,FALSE),0)</f>
        <v>0</v>
      </c>
      <c r="O521" s="17">
        <f ca="1">_xlfn.IFNA(VLOOKUP($A521,INDIRECT("'W"&amp;O$1&amp;"'!$A$3:$T$1000"),3,FALSE),0)</f>
        <v>2.1</v>
      </c>
      <c r="P521" s="17">
        <f ca="1">_xlfn.IFNA(VLOOKUP($A521,INDIRECT("'W"&amp;P$1&amp;"'!$A$3:$T$1000"),3,FALSE),0)</f>
        <v>0</v>
      </c>
      <c r="Q521" s="17">
        <f ca="1">_xlfn.IFNA(VLOOKUP($A521,INDIRECT("'W"&amp;Q$1&amp;"'!$A$3:$T$1000"),3,FALSE),0)</f>
        <v>0</v>
      </c>
      <c r="R521" s="17">
        <f ca="1">_xlfn.IFNA(VLOOKUP($A521,INDIRECT("'W"&amp;R$1&amp;"'!$A$3:$T$1000"),3,FALSE),0)</f>
        <v>0</v>
      </c>
      <c r="S521" s="17">
        <f ca="1">_xlfn.IFNA(VLOOKUP($A521,INDIRECT("'W"&amp;S$1&amp;"'!$A$3:$T$1000"),3,FALSE),0)</f>
        <v>0</v>
      </c>
      <c r="T521" s="17">
        <f ca="1">_xlfn.IFNA(VLOOKUP($A521,INDIRECT("'W"&amp;T$1&amp;"'!$A$3:$T$1000"),3,FALSE),0)</f>
        <v>0</v>
      </c>
      <c r="U521" s="16">
        <f t="shared" ca="1" si="42"/>
        <v>0</v>
      </c>
      <c r="V521" s="16">
        <f t="shared" ca="1" si="43"/>
        <v>3.7</v>
      </c>
      <c r="W521" s="16"/>
    </row>
    <row r="522" spans="1:23" x14ac:dyDescent="0.2">
      <c r="A522" s="16" t="s">
        <v>1738</v>
      </c>
      <c r="B522" s="16" t="str">
        <f t="shared" ca="1" si="44"/>
        <v>WR</v>
      </c>
      <c r="C522" s="17">
        <f ca="1">_xlfn.IFNA(VLOOKUP($A522,INDIRECT("'W"&amp;C$1&amp;"'!$A$3:$T$1000"),3,FALSE),0)</f>
        <v>0</v>
      </c>
      <c r="D522" s="17">
        <f ca="1">_xlfn.IFNA(VLOOKUP($A522,INDIRECT("'W"&amp;D$1&amp;"'!$A$3:$T$1000"),3,FALSE),0)</f>
        <v>0.9</v>
      </c>
      <c r="E522" s="17">
        <f ca="1">_xlfn.IFNA(VLOOKUP($A522,INDIRECT("'W"&amp;E$1&amp;"'!$A$3:$T$1000"),3,FALSE),0)</f>
        <v>0</v>
      </c>
      <c r="F522" s="17">
        <f ca="1">_xlfn.IFNA(VLOOKUP($A522,INDIRECT("'W"&amp;F$1&amp;"'!$A$3:$T$1000"),3,FALSE),0)</f>
        <v>0</v>
      </c>
      <c r="G522" s="17">
        <f ca="1">_xlfn.IFNA(VLOOKUP($A522,INDIRECT("'W"&amp;G$1&amp;"'!$A$3:$T$1000"),3,FALSE),0)</f>
        <v>0</v>
      </c>
      <c r="H522" s="17">
        <f ca="1">_xlfn.IFNA(VLOOKUP($A522,INDIRECT("'W"&amp;H$1&amp;"'!$A$3:$T$1000"),3,FALSE),0)</f>
        <v>0</v>
      </c>
      <c r="I522" s="17">
        <f ca="1">_xlfn.IFNA(VLOOKUP($A522,INDIRECT("'W"&amp;I$1&amp;"'!$A$3:$T$1000"),3,FALSE),0)</f>
        <v>0</v>
      </c>
      <c r="J522" s="17">
        <f ca="1">_xlfn.IFNA(VLOOKUP($A522,INDIRECT("'W"&amp;J$1&amp;"'!$A$3:$T$1000"),3,FALSE),0)</f>
        <v>0</v>
      </c>
      <c r="K522" s="17">
        <f ca="1">_xlfn.IFNA(VLOOKUP($A522,INDIRECT("'W"&amp;K$1&amp;"'!$A$3:$T$1000"),3,FALSE),0)</f>
        <v>-0.19999999999999996</v>
      </c>
      <c r="L522" s="17">
        <f ca="1">_xlfn.IFNA(VLOOKUP($A522,INDIRECT("'W"&amp;L$1&amp;"'!$A$3:$T$1000"),3,FALSE),0)</f>
        <v>0.7</v>
      </c>
      <c r="M522" s="17">
        <f ca="1">_xlfn.IFNA(VLOOKUP($A522,INDIRECT("'W"&amp;M$1&amp;"'!$A$3:$T$1000"),3,FALSE),0)</f>
        <v>1.5</v>
      </c>
      <c r="N522" s="17">
        <f ca="1">_xlfn.IFNA(VLOOKUP($A522,INDIRECT("'W"&amp;N$1&amp;"'!$A$3:$T$1000"),3,FALSE),0)</f>
        <v>0</v>
      </c>
      <c r="O522" s="17">
        <f ca="1">_xlfn.IFNA(VLOOKUP($A522,INDIRECT("'W"&amp;O$1&amp;"'!$A$3:$T$1000"),3,FALSE),0)</f>
        <v>0.8</v>
      </c>
      <c r="P522" s="17">
        <f ca="1">_xlfn.IFNA(VLOOKUP($A522,INDIRECT("'W"&amp;P$1&amp;"'!$A$3:$T$1000"),3,FALSE),0)</f>
        <v>0</v>
      </c>
      <c r="Q522" s="17">
        <f ca="1">_xlfn.IFNA(VLOOKUP($A522,INDIRECT("'W"&amp;Q$1&amp;"'!$A$3:$T$1000"),3,FALSE),0)</f>
        <v>0</v>
      </c>
      <c r="R522" s="17">
        <f ca="1">_xlfn.IFNA(VLOOKUP($A522,INDIRECT("'W"&amp;R$1&amp;"'!$A$3:$T$1000"),3,FALSE),0)</f>
        <v>0</v>
      </c>
      <c r="S522" s="17">
        <f ca="1">_xlfn.IFNA(VLOOKUP($A522,INDIRECT("'W"&amp;S$1&amp;"'!$A$3:$T$1000"),3,FALSE),0)</f>
        <v>0</v>
      </c>
      <c r="T522" s="17">
        <f ca="1">_xlfn.IFNA(VLOOKUP($A522,INDIRECT("'W"&amp;T$1&amp;"'!$A$3:$T$1000"),3,FALSE),0)</f>
        <v>0</v>
      </c>
      <c r="U522" s="16">
        <f t="shared" ca="1" si="42"/>
        <v>0</v>
      </c>
      <c r="V522" s="16">
        <f t="shared" ca="1" si="43"/>
        <v>3.7</v>
      </c>
      <c r="W522" s="16"/>
    </row>
    <row r="523" spans="1:23" x14ac:dyDescent="0.2">
      <c r="A523" s="16" t="s">
        <v>1739</v>
      </c>
      <c r="B523" s="16" t="str">
        <f t="shared" ca="1" si="44"/>
        <v>WR</v>
      </c>
      <c r="C523" s="17">
        <f ca="1">_xlfn.IFNA(VLOOKUP($A523,INDIRECT("'W"&amp;C$1&amp;"'!$A$3:$T$1000"),3,FALSE),0)</f>
        <v>0</v>
      </c>
      <c r="D523" s="17">
        <f ca="1">_xlfn.IFNA(VLOOKUP($A523,INDIRECT("'W"&amp;D$1&amp;"'!$A$3:$T$1000"),3,FALSE),0)</f>
        <v>0</v>
      </c>
      <c r="E523" s="17">
        <f ca="1">_xlfn.IFNA(VLOOKUP($A523,INDIRECT("'W"&amp;E$1&amp;"'!$A$3:$T$1000"),3,FALSE),0)</f>
        <v>1.7000000000000002</v>
      </c>
      <c r="F523" s="17">
        <f ca="1">_xlfn.IFNA(VLOOKUP($A523,INDIRECT("'W"&amp;F$1&amp;"'!$A$3:$T$1000"),3,FALSE),0)</f>
        <v>0</v>
      </c>
      <c r="G523" s="17">
        <f ca="1">_xlfn.IFNA(VLOOKUP($A523,INDIRECT("'W"&amp;G$1&amp;"'!$A$3:$T$1000"),3,FALSE),0)</f>
        <v>0</v>
      </c>
      <c r="H523" s="17">
        <f ca="1">_xlfn.IFNA(VLOOKUP($A523,INDIRECT("'W"&amp;H$1&amp;"'!$A$3:$T$1000"),3,FALSE),0)</f>
        <v>0</v>
      </c>
      <c r="I523" s="17">
        <f ca="1">_xlfn.IFNA(VLOOKUP($A523,INDIRECT("'W"&amp;I$1&amp;"'!$A$3:$T$1000"),3,FALSE),0)</f>
        <v>1.5</v>
      </c>
      <c r="J523" s="17">
        <f ca="1">_xlfn.IFNA(VLOOKUP($A523,INDIRECT("'W"&amp;J$1&amp;"'!$A$3:$T$1000"),3,FALSE),0)</f>
        <v>0</v>
      </c>
      <c r="K523" s="17">
        <f ca="1">_xlfn.IFNA(VLOOKUP($A523,INDIRECT("'W"&amp;K$1&amp;"'!$A$3:$T$1000"),3,FALSE),0)</f>
        <v>0</v>
      </c>
      <c r="L523" s="17">
        <f ca="1">_xlfn.IFNA(VLOOKUP($A523,INDIRECT("'W"&amp;L$1&amp;"'!$A$3:$T$1000"),3,FALSE),0)</f>
        <v>0</v>
      </c>
      <c r="M523" s="17">
        <f ca="1">_xlfn.IFNA(VLOOKUP($A523,INDIRECT("'W"&amp;M$1&amp;"'!$A$3:$T$1000"),3,FALSE),0)</f>
        <v>0</v>
      </c>
      <c r="N523" s="17">
        <f ca="1">_xlfn.IFNA(VLOOKUP($A523,INDIRECT("'W"&amp;N$1&amp;"'!$A$3:$T$1000"),3,FALSE),0)</f>
        <v>0</v>
      </c>
      <c r="O523" s="17">
        <f ca="1">_xlfn.IFNA(VLOOKUP($A523,INDIRECT("'W"&amp;O$1&amp;"'!$A$3:$T$1000"),3,FALSE),0)</f>
        <v>0</v>
      </c>
      <c r="P523" s="17">
        <f ca="1">_xlfn.IFNA(VLOOKUP($A523,INDIRECT("'W"&amp;P$1&amp;"'!$A$3:$T$1000"),3,FALSE),0)</f>
        <v>0</v>
      </c>
      <c r="Q523" s="17">
        <f ca="1">_xlfn.IFNA(VLOOKUP($A523,INDIRECT("'W"&amp;Q$1&amp;"'!$A$3:$T$1000"),3,FALSE),0)</f>
        <v>0</v>
      </c>
      <c r="R523" s="17">
        <f ca="1">_xlfn.IFNA(VLOOKUP($A523,INDIRECT("'W"&amp;R$1&amp;"'!$A$3:$T$1000"),3,FALSE),0)</f>
        <v>0</v>
      </c>
      <c r="S523" s="17">
        <f ca="1">_xlfn.IFNA(VLOOKUP($A523,INDIRECT("'W"&amp;S$1&amp;"'!$A$3:$T$1000"),3,FALSE),0)</f>
        <v>0</v>
      </c>
      <c r="T523" s="17">
        <f ca="1">_xlfn.IFNA(VLOOKUP($A523,INDIRECT("'W"&amp;T$1&amp;"'!$A$3:$T$1000"),3,FALSE),0)</f>
        <v>0</v>
      </c>
      <c r="U523" s="16">
        <f t="shared" ca="1" si="42"/>
        <v>0</v>
      </c>
      <c r="V523" s="16">
        <f t="shared" ca="1" si="43"/>
        <v>3.2</v>
      </c>
      <c r="W523" s="16"/>
    </row>
    <row r="524" spans="1:23" x14ac:dyDescent="0.2">
      <c r="A524" s="16" t="s">
        <v>1740</v>
      </c>
      <c r="B524" s="16" t="str">
        <f t="shared" ca="1" si="44"/>
        <v>WR</v>
      </c>
      <c r="C524" s="17">
        <f ca="1">_xlfn.IFNA(VLOOKUP($A524,INDIRECT("'W"&amp;C$1&amp;"'!$A$3:$T$1000"),3,FALSE),0)</f>
        <v>0</v>
      </c>
      <c r="D524" s="17">
        <f ca="1">_xlfn.IFNA(VLOOKUP($A524,INDIRECT("'W"&amp;D$1&amp;"'!$A$3:$T$1000"),3,FALSE),0)</f>
        <v>0</v>
      </c>
      <c r="E524" s="17">
        <f ca="1">_xlfn.IFNA(VLOOKUP($A524,INDIRECT("'W"&amp;E$1&amp;"'!$A$3:$T$1000"),3,FALSE),0)</f>
        <v>0</v>
      </c>
      <c r="F524" s="17">
        <f ca="1">_xlfn.IFNA(VLOOKUP($A524,INDIRECT("'W"&amp;F$1&amp;"'!$A$3:$T$1000"),3,FALSE),0)</f>
        <v>0</v>
      </c>
      <c r="G524" s="17">
        <f ca="1">_xlfn.IFNA(VLOOKUP($A524,INDIRECT("'W"&amp;G$1&amp;"'!$A$3:$T$1000"),3,FALSE),0)</f>
        <v>0</v>
      </c>
      <c r="H524" s="17">
        <f ca="1">_xlfn.IFNA(VLOOKUP($A524,INDIRECT("'W"&amp;H$1&amp;"'!$A$3:$T$1000"),3,FALSE),0)</f>
        <v>0</v>
      </c>
      <c r="I524" s="17">
        <f ca="1">_xlfn.IFNA(VLOOKUP($A524,INDIRECT("'W"&amp;I$1&amp;"'!$A$3:$T$1000"),3,FALSE),0)</f>
        <v>0</v>
      </c>
      <c r="J524" s="17">
        <f ca="1">_xlfn.IFNA(VLOOKUP($A524,INDIRECT("'W"&amp;J$1&amp;"'!$A$3:$T$1000"),3,FALSE),0)</f>
        <v>0</v>
      </c>
      <c r="K524" s="17">
        <f ca="1">_xlfn.IFNA(VLOOKUP($A524,INDIRECT("'W"&amp;K$1&amp;"'!$A$3:$T$1000"),3,FALSE),0)</f>
        <v>3</v>
      </c>
      <c r="L524" s="17">
        <f ca="1">_xlfn.IFNA(VLOOKUP($A524,INDIRECT("'W"&amp;L$1&amp;"'!$A$3:$T$1000"),3,FALSE),0)</f>
        <v>0</v>
      </c>
      <c r="M524" s="17">
        <f ca="1">_xlfn.IFNA(VLOOKUP($A524,INDIRECT("'W"&amp;M$1&amp;"'!$A$3:$T$1000"),3,FALSE),0)</f>
        <v>0</v>
      </c>
      <c r="N524" s="17">
        <f ca="1">_xlfn.IFNA(VLOOKUP($A524,INDIRECT("'W"&amp;N$1&amp;"'!$A$3:$T$1000"),3,FALSE),0)</f>
        <v>0</v>
      </c>
      <c r="O524" s="17">
        <f ca="1">_xlfn.IFNA(VLOOKUP($A524,INDIRECT("'W"&amp;O$1&amp;"'!$A$3:$T$1000"),3,FALSE),0)</f>
        <v>0</v>
      </c>
      <c r="P524" s="17">
        <f ca="1">_xlfn.IFNA(VLOOKUP($A524,INDIRECT("'W"&amp;P$1&amp;"'!$A$3:$T$1000"),3,FALSE),0)</f>
        <v>0</v>
      </c>
      <c r="Q524" s="17">
        <f ca="1">_xlfn.IFNA(VLOOKUP($A524,INDIRECT("'W"&amp;Q$1&amp;"'!$A$3:$T$1000"),3,FALSE),0)</f>
        <v>0</v>
      </c>
      <c r="R524" s="17">
        <f ca="1">_xlfn.IFNA(VLOOKUP($A524,INDIRECT("'W"&amp;R$1&amp;"'!$A$3:$T$1000"),3,FALSE),0)</f>
        <v>0</v>
      </c>
      <c r="S524" s="17">
        <f ca="1">_xlfn.IFNA(VLOOKUP($A524,INDIRECT("'W"&amp;S$1&amp;"'!$A$3:$T$1000"),3,FALSE),0)</f>
        <v>0</v>
      </c>
      <c r="T524" s="17">
        <f ca="1">_xlfn.IFNA(VLOOKUP($A524,INDIRECT("'W"&amp;T$1&amp;"'!$A$3:$T$1000"),3,FALSE),0)</f>
        <v>0</v>
      </c>
      <c r="U524" s="16">
        <f t="shared" ca="1" si="42"/>
        <v>0</v>
      </c>
      <c r="V524" s="16">
        <f t="shared" ca="1" si="43"/>
        <v>3</v>
      </c>
      <c r="W524" s="16"/>
    </row>
    <row r="525" spans="1:23" x14ac:dyDescent="0.2">
      <c r="A525" s="16" t="s">
        <v>1741</v>
      </c>
      <c r="B525" s="16" t="str">
        <f t="shared" ca="1" si="44"/>
        <v>WR</v>
      </c>
      <c r="C525" s="17">
        <f ca="1">_xlfn.IFNA(VLOOKUP($A525,INDIRECT("'W"&amp;C$1&amp;"'!$A$3:$T$1000"),3,FALSE),0)</f>
        <v>1.1000000000000001</v>
      </c>
      <c r="D525" s="17">
        <f ca="1">_xlfn.IFNA(VLOOKUP($A525,INDIRECT("'W"&amp;D$1&amp;"'!$A$3:$T$1000"),3,FALSE),0)</f>
        <v>1</v>
      </c>
      <c r="E525" s="17">
        <f ca="1">_xlfn.IFNA(VLOOKUP($A525,INDIRECT("'W"&amp;E$1&amp;"'!$A$3:$T$1000"),3,FALSE),0)</f>
        <v>0</v>
      </c>
      <c r="F525" s="17">
        <f ca="1">_xlfn.IFNA(VLOOKUP($A525,INDIRECT("'W"&amp;F$1&amp;"'!$A$3:$T$1000"),3,FALSE),0)</f>
        <v>0</v>
      </c>
      <c r="G525" s="17">
        <f ca="1">_xlfn.IFNA(VLOOKUP($A525,INDIRECT("'W"&amp;G$1&amp;"'!$A$3:$T$1000"),3,FALSE),0)</f>
        <v>0</v>
      </c>
      <c r="H525" s="17">
        <f ca="1">_xlfn.IFNA(VLOOKUP($A525,INDIRECT("'W"&amp;H$1&amp;"'!$A$3:$T$1000"),3,FALSE),0)</f>
        <v>0</v>
      </c>
      <c r="I525" s="17">
        <f ca="1">_xlfn.IFNA(VLOOKUP($A525,INDIRECT("'W"&amp;I$1&amp;"'!$A$3:$T$1000"),3,FALSE),0)</f>
        <v>0</v>
      </c>
      <c r="J525" s="17">
        <f ca="1">_xlfn.IFNA(VLOOKUP($A525,INDIRECT("'W"&amp;J$1&amp;"'!$A$3:$T$1000"),3,FALSE),0)</f>
        <v>0.9</v>
      </c>
      <c r="K525" s="17">
        <f ca="1">_xlfn.IFNA(VLOOKUP($A525,INDIRECT("'W"&amp;K$1&amp;"'!$A$3:$T$1000"),3,FALSE),0)</f>
        <v>0</v>
      </c>
      <c r="L525" s="17">
        <f ca="1">_xlfn.IFNA(VLOOKUP($A525,INDIRECT("'W"&amp;L$1&amp;"'!$A$3:$T$1000"),3,FALSE),0)</f>
        <v>0</v>
      </c>
      <c r="M525" s="17">
        <f ca="1">_xlfn.IFNA(VLOOKUP($A525,INDIRECT("'W"&amp;M$1&amp;"'!$A$3:$T$1000"),3,FALSE),0)</f>
        <v>0</v>
      </c>
      <c r="N525" s="17">
        <f ca="1">_xlfn.IFNA(VLOOKUP($A525,INDIRECT("'W"&amp;N$1&amp;"'!$A$3:$T$1000"),3,FALSE),0)</f>
        <v>0</v>
      </c>
      <c r="O525" s="17">
        <f ca="1">_xlfn.IFNA(VLOOKUP($A525,INDIRECT("'W"&amp;O$1&amp;"'!$A$3:$T$1000"),3,FALSE),0)</f>
        <v>0</v>
      </c>
      <c r="P525" s="17">
        <f ca="1">_xlfn.IFNA(VLOOKUP($A525,INDIRECT("'W"&amp;P$1&amp;"'!$A$3:$T$1000"),3,FALSE),0)</f>
        <v>0</v>
      </c>
      <c r="Q525" s="17">
        <f ca="1">_xlfn.IFNA(VLOOKUP($A525,INDIRECT("'W"&amp;Q$1&amp;"'!$A$3:$T$1000"),3,FALSE),0)</f>
        <v>0</v>
      </c>
      <c r="R525" s="17">
        <f ca="1">_xlfn.IFNA(VLOOKUP($A525,INDIRECT("'W"&amp;R$1&amp;"'!$A$3:$T$1000"),3,FALSE),0)</f>
        <v>0</v>
      </c>
      <c r="S525" s="17">
        <f ca="1">_xlfn.IFNA(VLOOKUP($A525,INDIRECT("'W"&amp;S$1&amp;"'!$A$3:$T$1000"),3,FALSE),0)</f>
        <v>0</v>
      </c>
      <c r="T525" s="17">
        <f ca="1">_xlfn.IFNA(VLOOKUP($A525,INDIRECT("'W"&amp;T$1&amp;"'!$A$3:$T$1000"),3,FALSE),0)</f>
        <v>0</v>
      </c>
      <c r="U525" s="16">
        <f t="shared" ca="1" si="42"/>
        <v>0</v>
      </c>
      <c r="V525" s="16">
        <f t="shared" ca="1" si="43"/>
        <v>3</v>
      </c>
      <c r="W525" s="16"/>
    </row>
    <row r="526" spans="1:23" x14ac:dyDescent="0.2">
      <c r="A526" s="16" t="s">
        <v>1742</v>
      </c>
      <c r="B526" s="16" t="str">
        <f t="shared" ca="1" si="44"/>
        <v>WR</v>
      </c>
      <c r="C526" s="17">
        <f ca="1">_xlfn.IFNA(VLOOKUP($A526,INDIRECT("'W"&amp;C$1&amp;"'!$A$3:$T$1000"),3,FALSE),0)</f>
        <v>0</v>
      </c>
      <c r="D526" s="17">
        <f ca="1">_xlfn.IFNA(VLOOKUP($A526,INDIRECT("'W"&amp;D$1&amp;"'!$A$3:$T$1000"),3,FALSE),0)</f>
        <v>0</v>
      </c>
      <c r="E526" s="17">
        <f ca="1">_xlfn.IFNA(VLOOKUP($A526,INDIRECT("'W"&amp;E$1&amp;"'!$A$3:$T$1000"),3,FALSE),0)</f>
        <v>0</v>
      </c>
      <c r="F526" s="17">
        <f ca="1">_xlfn.IFNA(VLOOKUP($A526,INDIRECT("'W"&amp;F$1&amp;"'!$A$3:$T$1000"),3,FALSE),0)</f>
        <v>0</v>
      </c>
      <c r="G526" s="17">
        <f ca="1">_xlfn.IFNA(VLOOKUP($A526,INDIRECT("'W"&amp;G$1&amp;"'!$A$3:$T$1000"),3,FALSE),0)</f>
        <v>0</v>
      </c>
      <c r="H526" s="17">
        <f ca="1">_xlfn.IFNA(VLOOKUP($A526,INDIRECT("'W"&amp;H$1&amp;"'!$A$3:$T$1000"),3,FALSE),0)</f>
        <v>0</v>
      </c>
      <c r="I526" s="17">
        <f ca="1">_xlfn.IFNA(VLOOKUP($A526,INDIRECT("'W"&amp;I$1&amp;"'!$A$3:$T$1000"),3,FALSE),0)</f>
        <v>0</v>
      </c>
      <c r="J526" s="17">
        <f ca="1">_xlfn.IFNA(VLOOKUP($A526,INDIRECT("'W"&amp;J$1&amp;"'!$A$3:$T$1000"),3,FALSE),0)</f>
        <v>0</v>
      </c>
      <c r="K526" s="17">
        <f ca="1">_xlfn.IFNA(VLOOKUP($A526,INDIRECT("'W"&amp;K$1&amp;"'!$A$3:$T$1000"),3,FALSE),0)</f>
        <v>0</v>
      </c>
      <c r="L526" s="17">
        <f ca="1">_xlfn.IFNA(VLOOKUP($A526,INDIRECT("'W"&amp;L$1&amp;"'!$A$3:$T$1000"),3,FALSE),0)</f>
        <v>0</v>
      </c>
      <c r="M526" s="17">
        <f ca="1">_xlfn.IFNA(VLOOKUP($A526,INDIRECT("'W"&amp;M$1&amp;"'!$A$3:$T$1000"),3,FALSE),0)</f>
        <v>0</v>
      </c>
      <c r="N526" s="17">
        <f ca="1">_xlfn.IFNA(VLOOKUP($A526,INDIRECT("'W"&amp;N$1&amp;"'!$A$3:$T$1000"),3,FALSE),0)</f>
        <v>0</v>
      </c>
      <c r="O526" s="17">
        <f ca="1">_xlfn.IFNA(VLOOKUP($A526,INDIRECT("'W"&amp;O$1&amp;"'!$A$3:$T$1000"),3,FALSE),0)</f>
        <v>0</v>
      </c>
      <c r="P526" s="17">
        <f ca="1">_xlfn.IFNA(VLOOKUP($A526,INDIRECT("'W"&amp;P$1&amp;"'!$A$3:$T$1000"),3,FALSE),0)</f>
        <v>0</v>
      </c>
      <c r="Q526" s="17">
        <f ca="1">_xlfn.IFNA(VLOOKUP($A526,INDIRECT("'W"&amp;Q$1&amp;"'!$A$3:$T$1000"),3,FALSE),0)</f>
        <v>2.8000000000000003</v>
      </c>
      <c r="R526" s="17">
        <f ca="1">_xlfn.IFNA(VLOOKUP($A526,INDIRECT("'W"&amp;R$1&amp;"'!$A$3:$T$1000"),3,FALSE),0)</f>
        <v>0</v>
      </c>
      <c r="S526" s="17">
        <f ca="1">_xlfn.IFNA(VLOOKUP($A526,INDIRECT("'W"&amp;S$1&amp;"'!$A$3:$T$1000"),3,FALSE),0)</f>
        <v>0</v>
      </c>
      <c r="T526" s="17">
        <f ca="1">_xlfn.IFNA(VLOOKUP($A526,INDIRECT("'W"&amp;T$1&amp;"'!$A$3:$T$1000"),3,FALSE),0)</f>
        <v>0</v>
      </c>
      <c r="U526" s="16">
        <f t="shared" ca="1" si="42"/>
        <v>0</v>
      </c>
      <c r="V526" s="16">
        <f t="shared" ca="1" si="43"/>
        <v>2.8000000000000003</v>
      </c>
      <c r="W526" s="16"/>
    </row>
    <row r="527" spans="1:23" x14ac:dyDescent="0.2">
      <c r="A527" s="16" t="s">
        <v>1743</v>
      </c>
      <c r="B527" s="16" t="str">
        <f t="shared" ca="1" si="44"/>
        <v>WR</v>
      </c>
      <c r="C527" s="17">
        <f ca="1">_xlfn.IFNA(VLOOKUP($A527,INDIRECT("'W"&amp;C$1&amp;"'!$A$3:$T$1000"),3,FALSE),0)</f>
        <v>0</v>
      </c>
      <c r="D527" s="17">
        <f ca="1">_xlfn.IFNA(VLOOKUP($A527,INDIRECT("'W"&amp;D$1&amp;"'!$A$3:$T$1000"),3,FALSE),0)</f>
        <v>0</v>
      </c>
      <c r="E527" s="17">
        <f ca="1">_xlfn.IFNA(VLOOKUP($A527,INDIRECT("'W"&amp;E$1&amp;"'!$A$3:$T$1000"),3,FALSE),0)</f>
        <v>0</v>
      </c>
      <c r="F527" s="17">
        <f ca="1">_xlfn.IFNA(VLOOKUP($A527,INDIRECT("'W"&amp;F$1&amp;"'!$A$3:$T$1000"),3,FALSE),0)</f>
        <v>0</v>
      </c>
      <c r="G527" s="17">
        <f ca="1">_xlfn.IFNA(VLOOKUP($A527,INDIRECT("'W"&amp;G$1&amp;"'!$A$3:$T$1000"),3,FALSE),0)</f>
        <v>0</v>
      </c>
      <c r="H527" s="17">
        <f ca="1">_xlfn.IFNA(VLOOKUP($A527,INDIRECT("'W"&amp;H$1&amp;"'!$A$3:$T$1000"),3,FALSE),0)</f>
        <v>0</v>
      </c>
      <c r="I527" s="17">
        <f ca="1">_xlfn.IFNA(VLOOKUP($A527,INDIRECT("'W"&amp;I$1&amp;"'!$A$3:$T$1000"),3,FALSE),0)</f>
        <v>0</v>
      </c>
      <c r="J527" s="17">
        <f ca="1">_xlfn.IFNA(VLOOKUP($A527,INDIRECT("'W"&amp;J$1&amp;"'!$A$3:$T$1000"),3,FALSE),0)</f>
        <v>0</v>
      </c>
      <c r="K527" s="17">
        <f ca="1">_xlfn.IFNA(VLOOKUP($A527,INDIRECT("'W"&amp;K$1&amp;"'!$A$3:$T$1000"),3,FALSE),0)</f>
        <v>0</v>
      </c>
      <c r="L527" s="17">
        <f ca="1">_xlfn.IFNA(VLOOKUP($A527,INDIRECT("'W"&amp;L$1&amp;"'!$A$3:$T$1000"),3,FALSE),0)</f>
        <v>0</v>
      </c>
      <c r="M527" s="17">
        <f ca="1">_xlfn.IFNA(VLOOKUP($A527,INDIRECT("'W"&amp;M$1&amp;"'!$A$3:$T$1000"),3,FALSE),0)</f>
        <v>0</v>
      </c>
      <c r="N527" s="17">
        <f ca="1">_xlfn.IFNA(VLOOKUP($A527,INDIRECT("'W"&amp;N$1&amp;"'!$A$3:$T$1000"),3,FALSE),0)</f>
        <v>0</v>
      </c>
      <c r="O527" s="17">
        <f ca="1">_xlfn.IFNA(VLOOKUP($A527,INDIRECT("'W"&amp;O$1&amp;"'!$A$3:$T$1000"),3,FALSE),0)</f>
        <v>0</v>
      </c>
      <c r="P527" s="17">
        <f ca="1">_xlfn.IFNA(VLOOKUP($A527,INDIRECT("'W"&amp;P$1&amp;"'!$A$3:$T$1000"),3,FALSE),0)</f>
        <v>0</v>
      </c>
      <c r="Q527" s="17">
        <f ca="1">_xlfn.IFNA(VLOOKUP($A527,INDIRECT("'W"&amp;Q$1&amp;"'!$A$3:$T$1000"),3,FALSE),0)</f>
        <v>1.6</v>
      </c>
      <c r="R527" s="17">
        <f ca="1">_xlfn.IFNA(VLOOKUP($A527,INDIRECT("'W"&amp;R$1&amp;"'!$A$3:$T$1000"),3,FALSE),0)</f>
        <v>1.1000000000000001</v>
      </c>
      <c r="S527" s="17">
        <f ca="1">_xlfn.IFNA(VLOOKUP($A527,INDIRECT("'W"&amp;S$1&amp;"'!$A$3:$T$1000"),3,FALSE),0)</f>
        <v>0</v>
      </c>
      <c r="T527" s="17">
        <f ca="1">_xlfn.IFNA(VLOOKUP($A527,INDIRECT("'W"&amp;T$1&amp;"'!$A$3:$T$1000"),3,FALSE),0)</f>
        <v>0</v>
      </c>
      <c r="U527" s="16">
        <f t="shared" ca="1" si="42"/>
        <v>0</v>
      </c>
      <c r="V527" s="16">
        <f t="shared" ca="1" si="43"/>
        <v>2.7</v>
      </c>
      <c r="W527" s="16"/>
    </row>
    <row r="528" spans="1:23" x14ac:dyDescent="0.2">
      <c r="A528" s="16" t="s">
        <v>1744</v>
      </c>
      <c r="B528" s="16" t="str">
        <f t="shared" ca="1" si="44"/>
        <v>WR</v>
      </c>
      <c r="C528" s="17">
        <f ca="1">_xlfn.IFNA(VLOOKUP($A528,INDIRECT("'W"&amp;C$1&amp;"'!$A$3:$T$1000"),3,FALSE),0)</f>
        <v>0</v>
      </c>
      <c r="D528" s="17">
        <f ca="1">_xlfn.IFNA(VLOOKUP($A528,INDIRECT("'W"&amp;D$1&amp;"'!$A$3:$T$1000"),3,FALSE),0)</f>
        <v>0</v>
      </c>
      <c r="E528" s="17">
        <f ca="1">_xlfn.IFNA(VLOOKUP($A528,INDIRECT("'W"&amp;E$1&amp;"'!$A$3:$T$1000"),3,FALSE),0)</f>
        <v>0</v>
      </c>
      <c r="F528" s="17">
        <f ca="1">_xlfn.IFNA(VLOOKUP($A528,INDIRECT("'W"&amp;F$1&amp;"'!$A$3:$T$1000"),3,FALSE),0)</f>
        <v>0</v>
      </c>
      <c r="G528" s="17">
        <f ca="1">_xlfn.IFNA(VLOOKUP($A528,INDIRECT("'W"&amp;G$1&amp;"'!$A$3:$T$1000"),3,FALSE),0)</f>
        <v>0</v>
      </c>
      <c r="H528" s="17">
        <f ca="1">_xlfn.IFNA(VLOOKUP($A528,INDIRECT("'W"&amp;H$1&amp;"'!$A$3:$T$1000"),3,FALSE),0)</f>
        <v>0</v>
      </c>
      <c r="I528" s="17">
        <f ca="1">_xlfn.IFNA(VLOOKUP($A528,INDIRECT("'W"&amp;I$1&amp;"'!$A$3:$T$1000"),3,FALSE),0)</f>
        <v>0</v>
      </c>
      <c r="J528" s="17">
        <f ca="1">_xlfn.IFNA(VLOOKUP($A528,INDIRECT("'W"&amp;J$1&amp;"'!$A$3:$T$1000"),3,FALSE),0)</f>
        <v>0</v>
      </c>
      <c r="K528" s="17">
        <f ca="1">_xlfn.IFNA(VLOOKUP($A528,INDIRECT("'W"&amp;K$1&amp;"'!$A$3:$T$1000"),3,FALSE),0)</f>
        <v>0</v>
      </c>
      <c r="L528" s="17">
        <f ca="1">_xlfn.IFNA(VLOOKUP($A528,INDIRECT("'W"&amp;L$1&amp;"'!$A$3:$T$1000"),3,FALSE),0)</f>
        <v>0</v>
      </c>
      <c r="M528" s="17">
        <f ca="1">_xlfn.IFNA(VLOOKUP($A528,INDIRECT("'W"&amp;M$1&amp;"'!$A$3:$T$1000"),3,FALSE),0)</f>
        <v>0</v>
      </c>
      <c r="N528" s="17">
        <f ca="1">_xlfn.IFNA(VLOOKUP($A528,INDIRECT("'W"&amp;N$1&amp;"'!$A$3:$T$1000"),3,FALSE),0)</f>
        <v>0</v>
      </c>
      <c r="O528" s="17">
        <f ca="1">_xlfn.IFNA(VLOOKUP($A528,INDIRECT("'W"&amp;O$1&amp;"'!$A$3:$T$1000"),3,FALSE),0)</f>
        <v>0</v>
      </c>
      <c r="P528" s="17">
        <f ca="1">_xlfn.IFNA(VLOOKUP($A528,INDIRECT("'W"&amp;P$1&amp;"'!$A$3:$T$1000"),3,FALSE),0)</f>
        <v>0</v>
      </c>
      <c r="Q528" s="17">
        <f ca="1">_xlfn.IFNA(VLOOKUP($A528,INDIRECT("'W"&amp;Q$1&amp;"'!$A$3:$T$1000"),3,FALSE),0)</f>
        <v>0</v>
      </c>
      <c r="R528" s="17">
        <f ca="1">_xlfn.IFNA(VLOOKUP($A528,INDIRECT("'W"&amp;R$1&amp;"'!$A$3:$T$1000"),3,FALSE),0)</f>
        <v>2.2000000000000002</v>
      </c>
      <c r="S528" s="17">
        <f ca="1">_xlfn.IFNA(VLOOKUP($A528,INDIRECT("'W"&amp;S$1&amp;"'!$A$3:$T$1000"),3,FALSE),0)</f>
        <v>0</v>
      </c>
      <c r="T528" s="17">
        <f ca="1">_xlfn.IFNA(VLOOKUP($A528,INDIRECT("'W"&amp;T$1&amp;"'!$A$3:$T$1000"),3,FALSE),0)</f>
        <v>0</v>
      </c>
      <c r="U528" s="16">
        <f t="shared" ca="1" si="42"/>
        <v>0</v>
      </c>
      <c r="V528" s="16">
        <f t="shared" ca="1" si="43"/>
        <v>2.2000000000000002</v>
      </c>
      <c r="W528" s="16"/>
    </row>
    <row r="529" spans="1:23" x14ac:dyDescent="0.2">
      <c r="A529" s="16" t="s">
        <v>1745</v>
      </c>
      <c r="B529" s="16" t="str">
        <f t="shared" ca="1" si="44"/>
        <v>WR</v>
      </c>
      <c r="C529" s="17">
        <f ca="1">_xlfn.IFNA(VLOOKUP($A529,INDIRECT("'W"&amp;C$1&amp;"'!$A$3:$T$1000"),3,FALSE),0)</f>
        <v>0</v>
      </c>
      <c r="D529" s="17">
        <f ca="1">_xlfn.IFNA(VLOOKUP($A529,INDIRECT("'W"&amp;D$1&amp;"'!$A$3:$T$1000"),3,FALSE),0)</f>
        <v>0</v>
      </c>
      <c r="E529" s="17">
        <f ca="1">_xlfn.IFNA(VLOOKUP($A529,INDIRECT("'W"&amp;E$1&amp;"'!$A$3:$T$1000"),3,FALSE),0)</f>
        <v>0</v>
      </c>
      <c r="F529" s="17">
        <f ca="1">_xlfn.IFNA(VLOOKUP($A529,INDIRECT("'W"&amp;F$1&amp;"'!$A$3:$T$1000"),3,FALSE),0)</f>
        <v>0</v>
      </c>
      <c r="G529" s="17">
        <f ca="1">_xlfn.IFNA(VLOOKUP($A529,INDIRECT("'W"&amp;G$1&amp;"'!$A$3:$T$1000"),3,FALSE),0)</f>
        <v>0</v>
      </c>
      <c r="H529" s="17">
        <f ca="1">_xlfn.IFNA(VLOOKUP($A529,INDIRECT("'W"&amp;H$1&amp;"'!$A$3:$T$1000"),3,FALSE),0)</f>
        <v>1</v>
      </c>
      <c r="I529" s="17">
        <f ca="1">_xlfn.IFNA(VLOOKUP($A529,INDIRECT("'W"&amp;I$1&amp;"'!$A$3:$T$1000"),3,FALSE),0)</f>
        <v>0</v>
      </c>
      <c r="J529" s="17">
        <f ca="1">_xlfn.IFNA(VLOOKUP($A529,INDIRECT("'W"&amp;J$1&amp;"'!$A$3:$T$1000"),3,FALSE),0)</f>
        <v>0</v>
      </c>
      <c r="K529" s="17">
        <f ca="1">_xlfn.IFNA(VLOOKUP($A529,INDIRECT("'W"&amp;K$1&amp;"'!$A$3:$T$1000"),3,FALSE),0)</f>
        <v>0</v>
      </c>
      <c r="L529" s="17">
        <f ca="1">_xlfn.IFNA(VLOOKUP($A529,INDIRECT("'W"&amp;L$1&amp;"'!$A$3:$T$1000"),3,FALSE),0)</f>
        <v>1.2000000000000002</v>
      </c>
      <c r="M529" s="17">
        <f ca="1">_xlfn.IFNA(VLOOKUP($A529,INDIRECT("'W"&amp;M$1&amp;"'!$A$3:$T$1000"),3,FALSE),0)</f>
        <v>0</v>
      </c>
      <c r="N529" s="17">
        <f ca="1">_xlfn.IFNA(VLOOKUP($A529,INDIRECT("'W"&amp;N$1&amp;"'!$A$3:$T$1000"),3,FALSE),0)</f>
        <v>0</v>
      </c>
      <c r="O529" s="17">
        <f ca="1">_xlfn.IFNA(VLOOKUP($A529,INDIRECT("'W"&amp;O$1&amp;"'!$A$3:$T$1000"),3,FALSE),0)</f>
        <v>0</v>
      </c>
      <c r="P529" s="17">
        <f ca="1">_xlfn.IFNA(VLOOKUP($A529,INDIRECT("'W"&amp;P$1&amp;"'!$A$3:$T$1000"),3,FALSE),0)</f>
        <v>0</v>
      </c>
      <c r="Q529" s="17">
        <f ca="1">_xlfn.IFNA(VLOOKUP($A529,INDIRECT("'W"&amp;Q$1&amp;"'!$A$3:$T$1000"),3,FALSE),0)</f>
        <v>0</v>
      </c>
      <c r="R529" s="17">
        <f ca="1">_xlfn.IFNA(VLOOKUP($A529,INDIRECT("'W"&amp;R$1&amp;"'!$A$3:$T$1000"),3,FALSE),0)</f>
        <v>0</v>
      </c>
      <c r="S529" s="17">
        <f ca="1">_xlfn.IFNA(VLOOKUP($A529,INDIRECT("'W"&amp;S$1&amp;"'!$A$3:$T$1000"),3,FALSE),0)</f>
        <v>0</v>
      </c>
      <c r="T529" s="17">
        <f ca="1">_xlfn.IFNA(VLOOKUP($A529,INDIRECT("'W"&amp;T$1&amp;"'!$A$3:$T$1000"),3,FALSE),0)</f>
        <v>0</v>
      </c>
      <c r="U529" s="16">
        <f t="shared" ca="1" si="42"/>
        <v>0</v>
      </c>
      <c r="V529" s="16">
        <f t="shared" ca="1" si="43"/>
        <v>2.2000000000000002</v>
      </c>
      <c r="W529" s="16"/>
    </row>
    <row r="530" spans="1:23" x14ac:dyDescent="0.2">
      <c r="A530" s="16" t="s">
        <v>1746</v>
      </c>
      <c r="B530" s="16" t="str">
        <f t="shared" ca="1" si="44"/>
        <v>WR</v>
      </c>
      <c r="C530" s="17">
        <f ca="1">_xlfn.IFNA(VLOOKUP($A530,INDIRECT("'W"&amp;C$1&amp;"'!$A$3:$T$1000"),3,FALSE),0)</f>
        <v>0.6</v>
      </c>
      <c r="D530" s="17">
        <f ca="1">_xlfn.IFNA(VLOOKUP($A530,INDIRECT("'W"&amp;D$1&amp;"'!$A$3:$T$1000"),3,FALSE),0)</f>
        <v>1.1000000000000001</v>
      </c>
      <c r="E530" s="17">
        <f ca="1">_xlfn.IFNA(VLOOKUP($A530,INDIRECT("'W"&amp;E$1&amp;"'!$A$3:$T$1000"),3,FALSE),0)</f>
        <v>0.7</v>
      </c>
      <c r="F530" s="17">
        <f ca="1">_xlfn.IFNA(VLOOKUP($A530,INDIRECT("'W"&amp;F$1&amp;"'!$A$3:$T$1000"),3,FALSE),0)</f>
        <v>2.2999999999999998</v>
      </c>
      <c r="G530" s="17">
        <f ca="1">_xlfn.IFNA(VLOOKUP($A530,INDIRECT("'W"&amp;G$1&amp;"'!$A$3:$T$1000"),3,FALSE),0)</f>
        <v>0</v>
      </c>
      <c r="H530" s="17">
        <f ca="1">_xlfn.IFNA(VLOOKUP($A530,INDIRECT("'W"&amp;H$1&amp;"'!$A$3:$T$1000"),3,FALSE),0)</f>
        <v>-2</v>
      </c>
      <c r="I530" s="17">
        <f ca="1">_xlfn.IFNA(VLOOKUP($A530,INDIRECT("'W"&amp;I$1&amp;"'!$A$3:$T$1000"),3,FALSE),0)</f>
        <v>0</v>
      </c>
      <c r="J530" s="17">
        <f ca="1">_xlfn.IFNA(VLOOKUP($A530,INDIRECT("'W"&amp;J$1&amp;"'!$A$3:$T$1000"),3,FALSE),0)</f>
        <v>1.5</v>
      </c>
      <c r="K530" s="17">
        <f ca="1">_xlfn.IFNA(VLOOKUP($A530,INDIRECT("'W"&amp;K$1&amp;"'!$A$3:$T$1000"),3,FALSE),0)</f>
        <v>0</v>
      </c>
      <c r="L530" s="17">
        <f ca="1">_xlfn.IFNA(VLOOKUP($A530,INDIRECT("'W"&amp;L$1&amp;"'!$A$3:$T$1000"),3,FALSE),0)</f>
        <v>0</v>
      </c>
      <c r="M530" s="17">
        <f ca="1">_xlfn.IFNA(VLOOKUP($A530,INDIRECT("'W"&amp;M$1&amp;"'!$A$3:$T$1000"),3,FALSE),0)</f>
        <v>0</v>
      </c>
      <c r="N530" s="17">
        <f ca="1">_xlfn.IFNA(VLOOKUP($A530,INDIRECT("'W"&amp;N$1&amp;"'!$A$3:$T$1000"),3,FALSE),0)</f>
        <v>0</v>
      </c>
      <c r="O530" s="17">
        <f ca="1">_xlfn.IFNA(VLOOKUP($A530,INDIRECT("'W"&amp;O$1&amp;"'!$A$3:$T$1000"),3,FALSE),0)</f>
        <v>-2</v>
      </c>
      <c r="P530" s="17">
        <f ca="1">_xlfn.IFNA(VLOOKUP($A530,INDIRECT("'W"&amp;P$1&amp;"'!$A$3:$T$1000"),3,FALSE),0)</f>
        <v>0</v>
      </c>
      <c r="Q530" s="17">
        <f ca="1">_xlfn.IFNA(VLOOKUP($A530,INDIRECT("'W"&amp;Q$1&amp;"'!$A$3:$T$1000"),3,FALSE),0)</f>
        <v>0</v>
      </c>
      <c r="R530" s="17">
        <f ca="1">_xlfn.IFNA(VLOOKUP($A530,INDIRECT("'W"&amp;R$1&amp;"'!$A$3:$T$1000"),3,FALSE),0)</f>
        <v>0</v>
      </c>
      <c r="S530" s="17">
        <f ca="1">_xlfn.IFNA(VLOOKUP($A530,INDIRECT("'W"&amp;S$1&amp;"'!$A$3:$T$1000"),3,FALSE),0)</f>
        <v>0</v>
      </c>
      <c r="T530" s="17">
        <f ca="1">_xlfn.IFNA(VLOOKUP($A530,INDIRECT("'W"&amp;T$1&amp;"'!$A$3:$T$1000"),3,FALSE),0)</f>
        <v>0</v>
      </c>
      <c r="U530" s="16">
        <f t="shared" ca="1" si="42"/>
        <v>0</v>
      </c>
      <c r="V530" s="16">
        <f t="shared" ca="1" si="43"/>
        <v>2.2000000000000002</v>
      </c>
      <c r="W530" s="16"/>
    </row>
    <row r="531" spans="1:23" x14ac:dyDescent="0.2">
      <c r="A531" s="16" t="s">
        <v>1747</v>
      </c>
      <c r="B531" s="16" t="str">
        <f t="shared" ca="1" si="44"/>
        <v>WR</v>
      </c>
      <c r="C531" s="17">
        <f ca="1">_xlfn.IFNA(VLOOKUP($A531,INDIRECT("'W"&amp;C$1&amp;"'!$A$3:$T$1000"),3,FALSE),0)</f>
        <v>0</v>
      </c>
      <c r="D531" s="17">
        <f ca="1">_xlfn.IFNA(VLOOKUP($A531,INDIRECT("'W"&amp;D$1&amp;"'!$A$3:$T$1000"),3,FALSE),0)</f>
        <v>1.8</v>
      </c>
      <c r="E531" s="17">
        <f ca="1">_xlfn.IFNA(VLOOKUP($A531,INDIRECT("'W"&amp;E$1&amp;"'!$A$3:$T$1000"),3,FALSE),0)</f>
        <v>0</v>
      </c>
      <c r="F531" s="17">
        <f ca="1">_xlfn.IFNA(VLOOKUP($A531,INDIRECT("'W"&amp;F$1&amp;"'!$A$3:$T$1000"),3,FALSE),0)</f>
        <v>0</v>
      </c>
      <c r="G531" s="17">
        <f ca="1">_xlfn.IFNA(VLOOKUP($A531,INDIRECT("'W"&amp;G$1&amp;"'!$A$3:$T$1000"),3,FALSE),0)</f>
        <v>0</v>
      </c>
      <c r="H531" s="17">
        <f ca="1">_xlfn.IFNA(VLOOKUP($A531,INDIRECT("'W"&amp;H$1&amp;"'!$A$3:$T$1000"),3,FALSE),0)</f>
        <v>0</v>
      </c>
      <c r="I531" s="17">
        <f ca="1">_xlfn.IFNA(VLOOKUP($A531,INDIRECT("'W"&amp;I$1&amp;"'!$A$3:$T$1000"),3,FALSE),0)</f>
        <v>0</v>
      </c>
      <c r="J531" s="17">
        <f ca="1">_xlfn.IFNA(VLOOKUP($A531,INDIRECT("'W"&amp;J$1&amp;"'!$A$3:$T$1000"),3,FALSE),0)</f>
        <v>0</v>
      </c>
      <c r="K531" s="17">
        <f ca="1">_xlfn.IFNA(VLOOKUP($A531,INDIRECT("'W"&amp;K$1&amp;"'!$A$3:$T$1000"),3,FALSE),0)</f>
        <v>0</v>
      </c>
      <c r="L531" s="17">
        <f ca="1">_xlfn.IFNA(VLOOKUP($A531,INDIRECT("'W"&amp;L$1&amp;"'!$A$3:$T$1000"),3,FALSE),0)</f>
        <v>0</v>
      </c>
      <c r="M531" s="17">
        <f ca="1">_xlfn.IFNA(VLOOKUP($A531,INDIRECT("'W"&amp;M$1&amp;"'!$A$3:$T$1000"),3,FALSE),0)</f>
        <v>0</v>
      </c>
      <c r="N531" s="17">
        <f ca="1">_xlfn.IFNA(VLOOKUP($A531,INDIRECT("'W"&amp;N$1&amp;"'!$A$3:$T$1000"),3,FALSE),0)</f>
        <v>0</v>
      </c>
      <c r="O531" s="17">
        <f ca="1">_xlfn.IFNA(VLOOKUP($A531,INDIRECT("'W"&amp;O$1&amp;"'!$A$3:$T$1000"),3,FALSE),0)</f>
        <v>0</v>
      </c>
      <c r="P531" s="17">
        <f ca="1">_xlfn.IFNA(VLOOKUP($A531,INDIRECT("'W"&amp;P$1&amp;"'!$A$3:$T$1000"),3,FALSE),0)</f>
        <v>0</v>
      </c>
      <c r="Q531" s="17">
        <f ca="1">_xlfn.IFNA(VLOOKUP($A531,INDIRECT("'W"&amp;Q$1&amp;"'!$A$3:$T$1000"),3,FALSE),0)</f>
        <v>0.3</v>
      </c>
      <c r="R531" s="17">
        <f ca="1">_xlfn.IFNA(VLOOKUP($A531,INDIRECT("'W"&amp;R$1&amp;"'!$A$3:$T$1000"),3,FALSE),0)</f>
        <v>0</v>
      </c>
      <c r="S531" s="17">
        <f ca="1">_xlfn.IFNA(VLOOKUP($A531,INDIRECT("'W"&amp;S$1&amp;"'!$A$3:$T$1000"),3,FALSE),0)</f>
        <v>0</v>
      </c>
      <c r="T531" s="17">
        <f ca="1">_xlfn.IFNA(VLOOKUP($A531,INDIRECT("'W"&amp;T$1&amp;"'!$A$3:$T$1000"),3,FALSE),0)</f>
        <v>0</v>
      </c>
      <c r="U531" s="16">
        <f t="shared" ca="1" si="42"/>
        <v>0</v>
      </c>
      <c r="V531" s="16">
        <f t="shared" ca="1" si="43"/>
        <v>2.1</v>
      </c>
      <c r="W531" s="16"/>
    </row>
    <row r="532" spans="1:23" x14ac:dyDescent="0.2">
      <c r="A532" s="16" t="s">
        <v>1748</v>
      </c>
      <c r="B532" s="16" t="str">
        <f t="shared" ca="1" si="44"/>
        <v>WR</v>
      </c>
      <c r="C532" s="17">
        <f ca="1">_xlfn.IFNA(VLOOKUP($A532,INDIRECT("'W"&amp;C$1&amp;"'!$A$3:$T$1000"),3,FALSE),0)</f>
        <v>0</v>
      </c>
      <c r="D532" s="17">
        <f ca="1">_xlfn.IFNA(VLOOKUP($A532,INDIRECT("'W"&amp;D$1&amp;"'!$A$3:$T$1000"),3,FALSE),0)</f>
        <v>0</v>
      </c>
      <c r="E532" s="17">
        <f ca="1">_xlfn.IFNA(VLOOKUP($A532,INDIRECT("'W"&amp;E$1&amp;"'!$A$3:$T$1000"),3,FALSE),0)</f>
        <v>0</v>
      </c>
      <c r="F532" s="17">
        <f ca="1">_xlfn.IFNA(VLOOKUP($A532,INDIRECT("'W"&amp;F$1&amp;"'!$A$3:$T$1000"),3,FALSE),0)</f>
        <v>0</v>
      </c>
      <c r="G532" s="17">
        <f ca="1">_xlfn.IFNA(VLOOKUP($A532,INDIRECT("'W"&amp;G$1&amp;"'!$A$3:$T$1000"),3,FALSE),0)</f>
        <v>0</v>
      </c>
      <c r="H532" s="17">
        <f ca="1">_xlfn.IFNA(VLOOKUP($A532,INDIRECT("'W"&amp;H$1&amp;"'!$A$3:$T$1000"),3,FALSE),0)</f>
        <v>0</v>
      </c>
      <c r="I532" s="17">
        <f ca="1">_xlfn.IFNA(VLOOKUP($A532,INDIRECT("'W"&amp;I$1&amp;"'!$A$3:$T$1000"),3,FALSE),0)</f>
        <v>0</v>
      </c>
      <c r="J532" s="17">
        <f ca="1">_xlfn.IFNA(VLOOKUP($A532,INDIRECT("'W"&amp;J$1&amp;"'!$A$3:$T$1000"),3,FALSE),0)</f>
        <v>0</v>
      </c>
      <c r="K532" s="17">
        <f ca="1">_xlfn.IFNA(VLOOKUP($A532,INDIRECT("'W"&amp;K$1&amp;"'!$A$3:$T$1000"),3,FALSE),0)</f>
        <v>0</v>
      </c>
      <c r="L532" s="17">
        <f ca="1">_xlfn.IFNA(VLOOKUP($A532,INDIRECT("'W"&amp;L$1&amp;"'!$A$3:$T$1000"),3,FALSE),0)</f>
        <v>0</v>
      </c>
      <c r="M532" s="17">
        <f ca="1">_xlfn.IFNA(VLOOKUP($A532,INDIRECT("'W"&amp;M$1&amp;"'!$A$3:$T$1000"),3,FALSE),0)</f>
        <v>0</v>
      </c>
      <c r="N532" s="17">
        <f ca="1">_xlfn.IFNA(VLOOKUP($A532,INDIRECT("'W"&amp;N$1&amp;"'!$A$3:$T$1000"),3,FALSE),0)</f>
        <v>0</v>
      </c>
      <c r="O532" s="17">
        <f ca="1">_xlfn.IFNA(VLOOKUP($A532,INDIRECT("'W"&amp;O$1&amp;"'!$A$3:$T$1000"),3,FALSE),0)</f>
        <v>0</v>
      </c>
      <c r="P532" s="17">
        <f ca="1">_xlfn.IFNA(VLOOKUP($A532,INDIRECT("'W"&amp;P$1&amp;"'!$A$3:$T$1000"),3,FALSE),0)</f>
        <v>0</v>
      </c>
      <c r="Q532" s="17">
        <f ca="1">_xlfn.IFNA(VLOOKUP($A532,INDIRECT("'W"&amp;Q$1&amp;"'!$A$3:$T$1000"),3,FALSE),0)</f>
        <v>0</v>
      </c>
      <c r="R532" s="17">
        <f ca="1">_xlfn.IFNA(VLOOKUP($A532,INDIRECT("'W"&amp;R$1&amp;"'!$A$3:$T$1000"),3,FALSE),0)</f>
        <v>0</v>
      </c>
      <c r="S532" s="17">
        <f ca="1">_xlfn.IFNA(VLOOKUP($A532,INDIRECT("'W"&amp;S$1&amp;"'!$A$3:$T$1000"),3,FALSE),0)</f>
        <v>2.1</v>
      </c>
      <c r="T532" s="17">
        <f ca="1">_xlfn.IFNA(VLOOKUP($A532,INDIRECT("'W"&amp;T$1&amp;"'!$A$3:$T$1000"),3,FALSE),0)</f>
        <v>0</v>
      </c>
      <c r="U532" s="16">
        <f t="shared" ca="1" si="42"/>
        <v>0</v>
      </c>
      <c r="V532" s="16">
        <f t="shared" ca="1" si="43"/>
        <v>2.1</v>
      </c>
      <c r="W532" s="16"/>
    </row>
    <row r="533" spans="1:23" x14ac:dyDescent="0.2">
      <c r="A533" s="16" t="s">
        <v>1749</v>
      </c>
      <c r="B533" s="16" t="str">
        <f t="shared" ca="1" si="44"/>
        <v>WR</v>
      </c>
      <c r="C533" s="17">
        <f ca="1">_xlfn.IFNA(VLOOKUP($A533,INDIRECT("'W"&amp;C$1&amp;"'!$A$3:$T$1000"),3,FALSE),0)</f>
        <v>0</v>
      </c>
      <c r="D533" s="17">
        <f ca="1">_xlfn.IFNA(VLOOKUP($A533,INDIRECT("'W"&amp;D$1&amp;"'!$A$3:$T$1000"),3,FALSE),0)</f>
        <v>0</v>
      </c>
      <c r="E533" s="17">
        <f ca="1">_xlfn.IFNA(VLOOKUP($A533,INDIRECT("'W"&amp;E$1&amp;"'!$A$3:$T$1000"),3,FALSE),0)</f>
        <v>0</v>
      </c>
      <c r="F533" s="17">
        <f ca="1">_xlfn.IFNA(VLOOKUP($A533,INDIRECT("'W"&amp;F$1&amp;"'!$A$3:$T$1000"),3,FALSE),0)</f>
        <v>0</v>
      </c>
      <c r="G533" s="17">
        <f ca="1">_xlfn.IFNA(VLOOKUP($A533,INDIRECT("'W"&amp;G$1&amp;"'!$A$3:$T$1000"),3,FALSE),0)</f>
        <v>0</v>
      </c>
      <c r="H533" s="17">
        <f ca="1">_xlfn.IFNA(VLOOKUP($A533,INDIRECT("'W"&amp;H$1&amp;"'!$A$3:$T$1000"),3,FALSE),0)</f>
        <v>0</v>
      </c>
      <c r="I533" s="17">
        <f ca="1">_xlfn.IFNA(VLOOKUP($A533,INDIRECT("'W"&amp;I$1&amp;"'!$A$3:$T$1000"),3,FALSE),0)</f>
        <v>1.9000000000000001</v>
      </c>
      <c r="J533" s="17">
        <f ca="1">_xlfn.IFNA(VLOOKUP($A533,INDIRECT("'W"&amp;J$1&amp;"'!$A$3:$T$1000"),3,FALSE),0)</f>
        <v>0</v>
      </c>
      <c r="K533" s="17">
        <f ca="1">_xlfn.IFNA(VLOOKUP($A533,INDIRECT("'W"&amp;K$1&amp;"'!$A$3:$T$1000"),3,FALSE),0)</f>
        <v>0</v>
      </c>
      <c r="L533" s="17">
        <f ca="1">_xlfn.IFNA(VLOOKUP($A533,INDIRECT("'W"&amp;L$1&amp;"'!$A$3:$T$1000"),3,FALSE),0)</f>
        <v>0</v>
      </c>
      <c r="M533" s="17">
        <f ca="1">_xlfn.IFNA(VLOOKUP($A533,INDIRECT("'W"&amp;M$1&amp;"'!$A$3:$T$1000"),3,FALSE),0)</f>
        <v>0</v>
      </c>
      <c r="N533" s="17">
        <f ca="1">_xlfn.IFNA(VLOOKUP($A533,INDIRECT("'W"&amp;N$1&amp;"'!$A$3:$T$1000"),3,FALSE),0)</f>
        <v>0</v>
      </c>
      <c r="O533" s="17">
        <f ca="1">_xlfn.IFNA(VLOOKUP($A533,INDIRECT("'W"&amp;O$1&amp;"'!$A$3:$T$1000"),3,FALSE),0)</f>
        <v>0</v>
      </c>
      <c r="P533" s="17">
        <f ca="1">_xlfn.IFNA(VLOOKUP($A533,INDIRECT("'W"&amp;P$1&amp;"'!$A$3:$T$1000"),3,FALSE),0)</f>
        <v>0</v>
      </c>
      <c r="Q533" s="17">
        <f ca="1">_xlfn.IFNA(VLOOKUP($A533,INDIRECT("'W"&amp;Q$1&amp;"'!$A$3:$T$1000"),3,FALSE),0)</f>
        <v>0</v>
      </c>
      <c r="R533" s="17">
        <f ca="1">_xlfn.IFNA(VLOOKUP($A533,INDIRECT("'W"&amp;R$1&amp;"'!$A$3:$T$1000"),3,FALSE),0)</f>
        <v>0</v>
      </c>
      <c r="S533" s="17">
        <f ca="1">_xlfn.IFNA(VLOOKUP($A533,INDIRECT("'W"&amp;S$1&amp;"'!$A$3:$T$1000"),3,FALSE),0)</f>
        <v>0</v>
      </c>
      <c r="T533" s="17">
        <f ca="1">_xlfn.IFNA(VLOOKUP($A533,INDIRECT("'W"&amp;T$1&amp;"'!$A$3:$T$1000"),3,FALSE),0)</f>
        <v>0</v>
      </c>
      <c r="U533" s="16">
        <f t="shared" ca="1" si="42"/>
        <v>0</v>
      </c>
      <c r="V533" s="16">
        <f t="shared" ca="1" si="43"/>
        <v>1.9000000000000001</v>
      </c>
      <c r="W533" s="16"/>
    </row>
    <row r="534" spans="1:23" x14ac:dyDescent="0.2">
      <c r="A534" s="16" t="s">
        <v>1750</v>
      </c>
      <c r="B534" s="16" t="str">
        <f t="shared" ca="1" si="44"/>
        <v>WR</v>
      </c>
      <c r="C534" s="17">
        <f ca="1">_xlfn.IFNA(VLOOKUP($A534,INDIRECT("'W"&amp;C$1&amp;"'!$A$3:$T$1000"),3,FALSE),0)</f>
        <v>0</v>
      </c>
      <c r="D534" s="17">
        <f ca="1">_xlfn.IFNA(VLOOKUP($A534,INDIRECT("'W"&amp;D$1&amp;"'!$A$3:$T$1000"),3,FALSE),0)</f>
        <v>0</v>
      </c>
      <c r="E534" s="17">
        <f ca="1">_xlfn.IFNA(VLOOKUP($A534,INDIRECT("'W"&amp;E$1&amp;"'!$A$3:$T$1000"),3,FALSE),0)</f>
        <v>0</v>
      </c>
      <c r="F534" s="17">
        <f ca="1">_xlfn.IFNA(VLOOKUP($A534,INDIRECT("'W"&amp;F$1&amp;"'!$A$3:$T$1000"),3,FALSE),0)</f>
        <v>0</v>
      </c>
      <c r="G534" s="17">
        <f ca="1">_xlfn.IFNA(VLOOKUP($A534,INDIRECT("'W"&amp;G$1&amp;"'!$A$3:$T$1000"),3,FALSE),0)</f>
        <v>0</v>
      </c>
      <c r="H534" s="17">
        <f ca="1">_xlfn.IFNA(VLOOKUP($A534,INDIRECT("'W"&amp;H$1&amp;"'!$A$3:$T$1000"),3,FALSE),0)</f>
        <v>0</v>
      </c>
      <c r="I534" s="17">
        <f ca="1">_xlfn.IFNA(VLOOKUP($A534,INDIRECT("'W"&amp;I$1&amp;"'!$A$3:$T$1000"),3,FALSE),0)</f>
        <v>0</v>
      </c>
      <c r="J534" s="17">
        <f ca="1">_xlfn.IFNA(VLOOKUP($A534,INDIRECT("'W"&amp;J$1&amp;"'!$A$3:$T$1000"),3,FALSE),0)</f>
        <v>0</v>
      </c>
      <c r="K534" s="17">
        <f ca="1">_xlfn.IFNA(VLOOKUP($A534,INDIRECT("'W"&amp;K$1&amp;"'!$A$3:$T$1000"),3,FALSE),0)</f>
        <v>0</v>
      </c>
      <c r="L534" s="17">
        <f ca="1">_xlfn.IFNA(VLOOKUP($A534,INDIRECT("'W"&amp;L$1&amp;"'!$A$3:$T$1000"),3,FALSE),0)</f>
        <v>0</v>
      </c>
      <c r="M534" s="17">
        <f ca="1">_xlfn.IFNA(VLOOKUP($A534,INDIRECT("'W"&amp;M$1&amp;"'!$A$3:$T$1000"),3,FALSE),0)</f>
        <v>0</v>
      </c>
      <c r="N534" s="17">
        <f ca="1">_xlfn.IFNA(VLOOKUP($A534,INDIRECT("'W"&amp;N$1&amp;"'!$A$3:$T$1000"),3,FALSE),0)</f>
        <v>0</v>
      </c>
      <c r="O534" s="17">
        <f ca="1">_xlfn.IFNA(VLOOKUP($A534,INDIRECT("'W"&amp;O$1&amp;"'!$A$3:$T$1000"),3,FALSE),0)</f>
        <v>0</v>
      </c>
      <c r="P534" s="17">
        <f ca="1">_xlfn.IFNA(VLOOKUP($A534,INDIRECT("'W"&amp;P$1&amp;"'!$A$3:$T$1000"),3,FALSE),0)</f>
        <v>0</v>
      </c>
      <c r="Q534" s="17">
        <f ca="1">_xlfn.IFNA(VLOOKUP($A534,INDIRECT("'W"&amp;Q$1&amp;"'!$A$3:$T$1000"),3,FALSE),0)</f>
        <v>0</v>
      </c>
      <c r="R534" s="17">
        <f ca="1">_xlfn.IFNA(VLOOKUP($A534,INDIRECT("'W"&amp;R$1&amp;"'!$A$3:$T$1000"),3,FALSE),0)</f>
        <v>0</v>
      </c>
      <c r="S534" s="17">
        <f ca="1">_xlfn.IFNA(VLOOKUP($A534,INDIRECT("'W"&amp;S$1&amp;"'!$A$3:$T$1000"),3,FALSE),0)</f>
        <v>0</v>
      </c>
      <c r="T534" s="17">
        <f ca="1">_xlfn.IFNA(VLOOKUP($A534,INDIRECT("'W"&amp;T$1&amp;"'!$A$3:$T$1000"),3,FALSE),0)</f>
        <v>1.7000000000000002</v>
      </c>
      <c r="U534" s="16">
        <f t="shared" ca="1" si="42"/>
        <v>0</v>
      </c>
      <c r="V534" s="16">
        <f t="shared" ca="1" si="43"/>
        <v>1.7000000000000002</v>
      </c>
      <c r="W534" s="16"/>
    </row>
    <row r="535" spans="1:23" x14ac:dyDescent="0.2">
      <c r="A535" s="16" t="s">
        <v>1751</v>
      </c>
      <c r="B535" s="16" t="str">
        <f t="shared" ca="1" si="44"/>
        <v>WR</v>
      </c>
      <c r="C535" s="17">
        <f ca="1">_xlfn.IFNA(VLOOKUP($A535,INDIRECT("'W"&amp;C$1&amp;"'!$A$3:$T$1000"),3,FALSE),0)</f>
        <v>0</v>
      </c>
      <c r="D535" s="17">
        <f ca="1">_xlfn.IFNA(VLOOKUP($A535,INDIRECT("'W"&amp;D$1&amp;"'!$A$3:$T$1000"),3,FALSE),0)</f>
        <v>0</v>
      </c>
      <c r="E535" s="17">
        <f ca="1">_xlfn.IFNA(VLOOKUP($A535,INDIRECT("'W"&amp;E$1&amp;"'!$A$3:$T$1000"),3,FALSE),0)</f>
        <v>0</v>
      </c>
      <c r="F535" s="17">
        <f ca="1">_xlfn.IFNA(VLOOKUP($A535,INDIRECT("'W"&amp;F$1&amp;"'!$A$3:$T$1000"),3,FALSE),0)</f>
        <v>0</v>
      </c>
      <c r="G535" s="17">
        <f ca="1">_xlfn.IFNA(VLOOKUP($A535,INDIRECT("'W"&amp;G$1&amp;"'!$A$3:$T$1000"),3,FALSE),0)</f>
        <v>0</v>
      </c>
      <c r="H535" s="17">
        <f ca="1">_xlfn.IFNA(VLOOKUP($A535,INDIRECT("'W"&amp;H$1&amp;"'!$A$3:$T$1000"),3,FALSE),0)</f>
        <v>0</v>
      </c>
      <c r="I535" s="17">
        <f ca="1">_xlfn.IFNA(VLOOKUP($A535,INDIRECT("'W"&amp;I$1&amp;"'!$A$3:$T$1000"),3,FALSE),0)</f>
        <v>0</v>
      </c>
      <c r="J535" s="17">
        <f ca="1">_xlfn.IFNA(VLOOKUP($A535,INDIRECT("'W"&amp;J$1&amp;"'!$A$3:$T$1000"),3,FALSE),0)</f>
        <v>0</v>
      </c>
      <c r="K535" s="17">
        <f ca="1">_xlfn.IFNA(VLOOKUP($A535,INDIRECT("'W"&amp;K$1&amp;"'!$A$3:$T$1000"),3,FALSE),0)</f>
        <v>0</v>
      </c>
      <c r="L535" s="17">
        <f ca="1">_xlfn.IFNA(VLOOKUP($A535,INDIRECT("'W"&amp;L$1&amp;"'!$A$3:$T$1000"),3,FALSE),0)</f>
        <v>0</v>
      </c>
      <c r="M535" s="17">
        <f ca="1">_xlfn.IFNA(VLOOKUP($A535,INDIRECT("'W"&amp;M$1&amp;"'!$A$3:$T$1000"),3,FALSE),0)</f>
        <v>0</v>
      </c>
      <c r="N535" s="17">
        <f ca="1">_xlfn.IFNA(VLOOKUP($A535,INDIRECT("'W"&amp;N$1&amp;"'!$A$3:$T$1000"),3,FALSE),0)</f>
        <v>0</v>
      </c>
      <c r="O535" s="17">
        <f ca="1">_xlfn.IFNA(VLOOKUP($A535,INDIRECT("'W"&amp;O$1&amp;"'!$A$3:$T$1000"),3,FALSE),0)</f>
        <v>0</v>
      </c>
      <c r="P535" s="17">
        <f ca="1">_xlfn.IFNA(VLOOKUP($A535,INDIRECT("'W"&amp;P$1&amp;"'!$A$3:$T$1000"),3,FALSE),0)</f>
        <v>0</v>
      </c>
      <c r="Q535" s="17">
        <f ca="1">_xlfn.IFNA(VLOOKUP($A535,INDIRECT("'W"&amp;Q$1&amp;"'!$A$3:$T$1000"),3,FALSE),0)</f>
        <v>0</v>
      </c>
      <c r="R535" s="17">
        <f ca="1">_xlfn.IFNA(VLOOKUP($A535,INDIRECT("'W"&amp;R$1&amp;"'!$A$3:$T$1000"),3,FALSE),0)</f>
        <v>0</v>
      </c>
      <c r="S535" s="17">
        <f ca="1">_xlfn.IFNA(VLOOKUP($A535,INDIRECT("'W"&amp;S$1&amp;"'!$A$3:$T$1000"),3,FALSE),0)</f>
        <v>0</v>
      </c>
      <c r="T535" s="17">
        <f ca="1">_xlfn.IFNA(VLOOKUP($A535,INDIRECT("'W"&amp;T$1&amp;"'!$A$3:$T$1000"),3,FALSE),0)</f>
        <v>1.6</v>
      </c>
      <c r="U535" s="16">
        <f t="shared" ca="1" si="42"/>
        <v>0</v>
      </c>
      <c r="V535" s="16">
        <f t="shared" ca="1" si="43"/>
        <v>1.6</v>
      </c>
      <c r="W535" s="16"/>
    </row>
    <row r="536" spans="1:23" x14ac:dyDescent="0.2">
      <c r="A536" s="16" t="s">
        <v>1752</v>
      </c>
      <c r="B536" s="16" t="str">
        <f t="shared" ca="1" si="44"/>
        <v>WR</v>
      </c>
      <c r="C536" s="17">
        <f ca="1">_xlfn.IFNA(VLOOKUP($A536,INDIRECT("'W"&amp;C$1&amp;"'!$A$3:$T$1000"),3,FALSE),0)</f>
        <v>0</v>
      </c>
      <c r="D536" s="17">
        <f ca="1">_xlfn.IFNA(VLOOKUP($A536,INDIRECT("'W"&amp;D$1&amp;"'!$A$3:$T$1000"),3,FALSE),0)</f>
        <v>0</v>
      </c>
      <c r="E536" s="17">
        <f ca="1">_xlfn.IFNA(VLOOKUP($A536,INDIRECT("'W"&amp;E$1&amp;"'!$A$3:$T$1000"),3,FALSE),0)</f>
        <v>0</v>
      </c>
      <c r="F536" s="17">
        <f ca="1">_xlfn.IFNA(VLOOKUP($A536,INDIRECT("'W"&amp;F$1&amp;"'!$A$3:$T$1000"),3,FALSE),0)</f>
        <v>0</v>
      </c>
      <c r="G536" s="17">
        <f ca="1">_xlfn.IFNA(VLOOKUP($A536,INDIRECT("'W"&amp;G$1&amp;"'!$A$3:$T$1000"),3,FALSE),0)</f>
        <v>0</v>
      </c>
      <c r="H536" s="17">
        <f ca="1">_xlfn.IFNA(VLOOKUP($A536,INDIRECT("'W"&amp;H$1&amp;"'!$A$3:$T$1000"),3,FALSE),0)</f>
        <v>0</v>
      </c>
      <c r="I536" s="17">
        <f ca="1">_xlfn.IFNA(VLOOKUP($A536,INDIRECT("'W"&amp;I$1&amp;"'!$A$3:$T$1000"),3,FALSE),0)</f>
        <v>0</v>
      </c>
      <c r="J536" s="17">
        <f ca="1">_xlfn.IFNA(VLOOKUP($A536,INDIRECT("'W"&amp;J$1&amp;"'!$A$3:$T$1000"),3,FALSE),0)</f>
        <v>1.6</v>
      </c>
      <c r="K536" s="17">
        <f ca="1">_xlfn.IFNA(VLOOKUP($A536,INDIRECT("'W"&amp;K$1&amp;"'!$A$3:$T$1000"),3,FALSE),0)</f>
        <v>0</v>
      </c>
      <c r="L536" s="17">
        <f ca="1">_xlfn.IFNA(VLOOKUP($A536,INDIRECT("'W"&amp;L$1&amp;"'!$A$3:$T$1000"),3,FALSE),0)</f>
        <v>0</v>
      </c>
      <c r="M536" s="17">
        <f ca="1">_xlfn.IFNA(VLOOKUP($A536,INDIRECT("'W"&amp;M$1&amp;"'!$A$3:$T$1000"),3,FALSE),0)</f>
        <v>0</v>
      </c>
      <c r="N536" s="17">
        <f ca="1">_xlfn.IFNA(VLOOKUP($A536,INDIRECT("'W"&amp;N$1&amp;"'!$A$3:$T$1000"),3,FALSE),0)</f>
        <v>0</v>
      </c>
      <c r="O536" s="17">
        <f ca="1">_xlfn.IFNA(VLOOKUP($A536,INDIRECT("'W"&amp;O$1&amp;"'!$A$3:$T$1000"),3,FALSE),0)</f>
        <v>0</v>
      </c>
      <c r="P536" s="17">
        <f ca="1">_xlfn.IFNA(VLOOKUP($A536,INDIRECT("'W"&amp;P$1&amp;"'!$A$3:$T$1000"),3,FALSE),0)</f>
        <v>0</v>
      </c>
      <c r="Q536" s="17">
        <f ca="1">_xlfn.IFNA(VLOOKUP($A536,INDIRECT("'W"&amp;Q$1&amp;"'!$A$3:$T$1000"),3,FALSE),0)</f>
        <v>0</v>
      </c>
      <c r="R536" s="17">
        <f ca="1">_xlfn.IFNA(VLOOKUP($A536,INDIRECT("'W"&amp;R$1&amp;"'!$A$3:$T$1000"),3,FALSE),0)</f>
        <v>0</v>
      </c>
      <c r="S536" s="17">
        <f ca="1">_xlfn.IFNA(VLOOKUP($A536,INDIRECT("'W"&amp;S$1&amp;"'!$A$3:$T$1000"),3,FALSE),0)</f>
        <v>0</v>
      </c>
      <c r="T536" s="17">
        <f ca="1">_xlfn.IFNA(VLOOKUP($A536,INDIRECT("'W"&amp;T$1&amp;"'!$A$3:$T$1000"),3,FALSE),0)</f>
        <v>0</v>
      </c>
      <c r="U536" s="16">
        <f t="shared" ca="1" si="42"/>
        <v>0</v>
      </c>
      <c r="V536" s="16">
        <f t="shared" ca="1" si="43"/>
        <v>1.6</v>
      </c>
      <c r="W536" s="16"/>
    </row>
    <row r="537" spans="1:23" x14ac:dyDescent="0.2">
      <c r="A537" s="16" t="s">
        <v>1753</v>
      </c>
      <c r="B537" s="16" t="str">
        <f t="shared" ca="1" si="44"/>
        <v>WR</v>
      </c>
      <c r="C537" s="17">
        <f ca="1">_xlfn.IFNA(VLOOKUP($A537,INDIRECT("'W"&amp;C$1&amp;"'!$A$3:$T$1000"),3,FALSE),0)</f>
        <v>0</v>
      </c>
      <c r="D537" s="17">
        <f ca="1">_xlfn.IFNA(VLOOKUP($A537,INDIRECT("'W"&amp;D$1&amp;"'!$A$3:$T$1000"),3,FALSE),0)</f>
        <v>0</v>
      </c>
      <c r="E537" s="17">
        <f ca="1">_xlfn.IFNA(VLOOKUP($A537,INDIRECT("'W"&amp;E$1&amp;"'!$A$3:$T$1000"),3,FALSE),0)</f>
        <v>0</v>
      </c>
      <c r="F537" s="17">
        <f ca="1">_xlfn.IFNA(VLOOKUP($A537,INDIRECT("'W"&amp;F$1&amp;"'!$A$3:$T$1000"),3,FALSE),0)</f>
        <v>0.8</v>
      </c>
      <c r="G537" s="17">
        <f ca="1">_xlfn.IFNA(VLOOKUP($A537,INDIRECT("'W"&amp;G$1&amp;"'!$A$3:$T$1000"),3,FALSE),0)</f>
        <v>0</v>
      </c>
      <c r="H537" s="17">
        <f ca="1">_xlfn.IFNA(VLOOKUP($A537,INDIRECT("'W"&amp;H$1&amp;"'!$A$3:$T$1000"),3,FALSE),0)</f>
        <v>0</v>
      </c>
      <c r="I537" s="17">
        <f ca="1">_xlfn.IFNA(VLOOKUP($A537,INDIRECT("'W"&amp;I$1&amp;"'!$A$3:$T$1000"),3,FALSE),0)</f>
        <v>0</v>
      </c>
      <c r="J537" s="17">
        <f ca="1">_xlfn.IFNA(VLOOKUP($A537,INDIRECT("'W"&amp;J$1&amp;"'!$A$3:$T$1000"),3,FALSE),0)</f>
        <v>0</v>
      </c>
      <c r="K537" s="17">
        <f ca="1">_xlfn.IFNA(VLOOKUP($A537,INDIRECT("'W"&amp;K$1&amp;"'!$A$3:$T$1000"),3,FALSE),0)</f>
        <v>0</v>
      </c>
      <c r="L537" s="17">
        <f ca="1">_xlfn.IFNA(VLOOKUP($A537,INDIRECT("'W"&amp;L$1&amp;"'!$A$3:$T$1000"),3,FALSE),0)</f>
        <v>0</v>
      </c>
      <c r="M537" s="17">
        <f ca="1">_xlfn.IFNA(VLOOKUP($A537,INDIRECT("'W"&amp;M$1&amp;"'!$A$3:$T$1000"),3,FALSE),0)</f>
        <v>0</v>
      </c>
      <c r="N537" s="17">
        <f ca="1">_xlfn.IFNA(VLOOKUP($A537,INDIRECT("'W"&amp;N$1&amp;"'!$A$3:$T$1000"),3,FALSE),0)</f>
        <v>0</v>
      </c>
      <c r="O537" s="17">
        <f ca="1">_xlfn.IFNA(VLOOKUP($A537,INDIRECT("'W"&amp;O$1&amp;"'!$A$3:$T$1000"),3,FALSE),0)</f>
        <v>0</v>
      </c>
      <c r="P537" s="17">
        <f ca="1">_xlfn.IFNA(VLOOKUP($A537,INDIRECT("'W"&amp;P$1&amp;"'!$A$3:$T$1000"),3,FALSE),0)</f>
        <v>2.8</v>
      </c>
      <c r="Q537" s="17">
        <f ca="1">_xlfn.IFNA(VLOOKUP($A537,INDIRECT("'W"&amp;Q$1&amp;"'!$A$3:$T$1000"),3,FALSE),0)</f>
        <v>-2</v>
      </c>
      <c r="R537" s="17">
        <f ca="1">_xlfn.IFNA(VLOOKUP($A537,INDIRECT("'W"&amp;R$1&amp;"'!$A$3:$T$1000"),3,FALSE),0)</f>
        <v>0</v>
      </c>
      <c r="S537" s="17">
        <f ca="1">_xlfn.IFNA(VLOOKUP($A537,INDIRECT("'W"&amp;S$1&amp;"'!$A$3:$T$1000"),3,FALSE),0)</f>
        <v>0</v>
      </c>
      <c r="T537" s="17">
        <f ca="1">_xlfn.IFNA(VLOOKUP($A537,INDIRECT("'W"&amp;T$1&amp;"'!$A$3:$T$1000"),3,FALSE),0)</f>
        <v>0</v>
      </c>
      <c r="U537" s="16">
        <f t="shared" ca="1" si="42"/>
        <v>0</v>
      </c>
      <c r="V537" s="16">
        <f t="shared" ca="1" si="43"/>
        <v>1.5999999999999996</v>
      </c>
      <c r="W537" s="16"/>
    </row>
    <row r="538" spans="1:23" x14ac:dyDescent="0.2">
      <c r="A538" s="16" t="s">
        <v>1754</v>
      </c>
      <c r="B538" s="16" t="str">
        <f t="shared" ca="1" si="44"/>
        <v>WR</v>
      </c>
      <c r="C538" s="17">
        <f ca="1">_xlfn.IFNA(VLOOKUP($A538,INDIRECT("'W"&amp;C$1&amp;"'!$A$3:$T$1000"),3,FALSE),0)</f>
        <v>0</v>
      </c>
      <c r="D538" s="17">
        <f ca="1">_xlfn.IFNA(VLOOKUP($A538,INDIRECT("'W"&amp;D$1&amp;"'!$A$3:$T$1000"),3,FALSE),0)</f>
        <v>0</v>
      </c>
      <c r="E538" s="17">
        <f ca="1">_xlfn.IFNA(VLOOKUP($A538,INDIRECT("'W"&amp;E$1&amp;"'!$A$3:$T$1000"),3,FALSE),0)</f>
        <v>0</v>
      </c>
      <c r="F538" s="17">
        <f ca="1">_xlfn.IFNA(VLOOKUP($A538,INDIRECT("'W"&amp;F$1&amp;"'!$A$3:$T$1000"),3,FALSE),0)</f>
        <v>0</v>
      </c>
      <c r="G538" s="17">
        <f ca="1">_xlfn.IFNA(VLOOKUP($A538,INDIRECT("'W"&amp;G$1&amp;"'!$A$3:$T$1000"),3,FALSE),0)</f>
        <v>1.4</v>
      </c>
      <c r="H538" s="17">
        <f ca="1">_xlfn.IFNA(VLOOKUP($A538,INDIRECT("'W"&amp;H$1&amp;"'!$A$3:$T$1000"),3,FALSE),0)</f>
        <v>0</v>
      </c>
      <c r="I538" s="17">
        <f ca="1">_xlfn.IFNA(VLOOKUP($A538,INDIRECT("'W"&amp;I$1&amp;"'!$A$3:$T$1000"),3,FALSE),0)</f>
        <v>0</v>
      </c>
      <c r="J538" s="17">
        <f ca="1">_xlfn.IFNA(VLOOKUP($A538,INDIRECT("'W"&amp;J$1&amp;"'!$A$3:$T$1000"),3,FALSE),0)</f>
        <v>0</v>
      </c>
      <c r="K538" s="17">
        <f ca="1">_xlfn.IFNA(VLOOKUP($A538,INDIRECT("'W"&amp;K$1&amp;"'!$A$3:$T$1000"),3,FALSE),0)</f>
        <v>0</v>
      </c>
      <c r="L538" s="17">
        <f ca="1">_xlfn.IFNA(VLOOKUP($A538,INDIRECT("'W"&amp;L$1&amp;"'!$A$3:$T$1000"),3,FALSE),0)</f>
        <v>0</v>
      </c>
      <c r="M538" s="17">
        <f ca="1">_xlfn.IFNA(VLOOKUP($A538,INDIRECT("'W"&amp;M$1&amp;"'!$A$3:$T$1000"),3,FALSE),0)</f>
        <v>0</v>
      </c>
      <c r="N538" s="17">
        <f ca="1">_xlfn.IFNA(VLOOKUP($A538,INDIRECT("'W"&amp;N$1&amp;"'!$A$3:$T$1000"),3,FALSE),0)</f>
        <v>0</v>
      </c>
      <c r="O538" s="17">
        <f ca="1">_xlfn.IFNA(VLOOKUP($A538,INDIRECT("'W"&amp;O$1&amp;"'!$A$3:$T$1000"),3,FALSE),0)</f>
        <v>0</v>
      </c>
      <c r="P538" s="17">
        <f ca="1">_xlfn.IFNA(VLOOKUP($A538,INDIRECT("'W"&amp;P$1&amp;"'!$A$3:$T$1000"),3,FALSE),0)</f>
        <v>0</v>
      </c>
      <c r="Q538" s="17">
        <f ca="1">_xlfn.IFNA(VLOOKUP($A538,INDIRECT("'W"&amp;Q$1&amp;"'!$A$3:$T$1000"),3,FALSE),0)</f>
        <v>0</v>
      </c>
      <c r="R538" s="17">
        <f ca="1">_xlfn.IFNA(VLOOKUP($A538,INDIRECT("'W"&amp;R$1&amp;"'!$A$3:$T$1000"),3,FALSE),0)</f>
        <v>0</v>
      </c>
      <c r="S538" s="17">
        <f ca="1">_xlfn.IFNA(VLOOKUP($A538,INDIRECT("'W"&amp;S$1&amp;"'!$A$3:$T$1000"),3,FALSE),0)</f>
        <v>0</v>
      </c>
      <c r="T538" s="17">
        <f ca="1">_xlfn.IFNA(VLOOKUP($A538,INDIRECT("'W"&amp;T$1&amp;"'!$A$3:$T$1000"),3,FALSE),0)</f>
        <v>0</v>
      </c>
      <c r="U538" s="16">
        <f t="shared" ca="1" si="42"/>
        <v>0</v>
      </c>
      <c r="V538" s="16">
        <f t="shared" ca="1" si="43"/>
        <v>1.4</v>
      </c>
      <c r="W538" s="16"/>
    </row>
    <row r="539" spans="1:23" x14ac:dyDescent="0.2">
      <c r="A539" s="16" t="s">
        <v>1755</v>
      </c>
      <c r="B539" s="16" t="str">
        <f t="shared" ca="1" si="44"/>
        <v>WR</v>
      </c>
      <c r="C539" s="17">
        <f ca="1">_xlfn.IFNA(VLOOKUP($A539,INDIRECT("'W"&amp;C$1&amp;"'!$A$3:$T$1000"),3,FALSE),0)</f>
        <v>0</v>
      </c>
      <c r="D539" s="17">
        <f ca="1">_xlfn.IFNA(VLOOKUP($A539,INDIRECT("'W"&amp;D$1&amp;"'!$A$3:$T$1000"),3,FALSE),0)</f>
        <v>0</v>
      </c>
      <c r="E539" s="17">
        <f ca="1">_xlfn.IFNA(VLOOKUP($A539,INDIRECT("'W"&amp;E$1&amp;"'!$A$3:$T$1000"),3,FALSE),0)</f>
        <v>0</v>
      </c>
      <c r="F539" s="17">
        <f ca="1">_xlfn.IFNA(VLOOKUP($A539,INDIRECT("'W"&amp;F$1&amp;"'!$A$3:$T$1000"),3,FALSE),0)</f>
        <v>0</v>
      </c>
      <c r="G539" s="17">
        <f ca="1">_xlfn.IFNA(VLOOKUP($A539,INDIRECT("'W"&amp;G$1&amp;"'!$A$3:$T$1000"),3,FALSE),0)</f>
        <v>0</v>
      </c>
      <c r="H539" s="17">
        <f ca="1">_xlfn.IFNA(VLOOKUP($A539,INDIRECT("'W"&amp;H$1&amp;"'!$A$3:$T$1000"),3,FALSE),0)</f>
        <v>0</v>
      </c>
      <c r="I539" s="17">
        <f ca="1">_xlfn.IFNA(VLOOKUP($A539,INDIRECT("'W"&amp;I$1&amp;"'!$A$3:$T$1000"),3,FALSE),0)</f>
        <v>0</v>
      </c>
      <c r="J539" s="17">
        <f ca="1">_xlfn.IFNA(VLOOKUP($A539,INDIRECT("'W"&amp;J$1&amp;"'!$A$3:$T$1000"),3,FALSE),0)</f>
        <v>0</v>
      </c>
      <c r="K539" s="17">
        <f ca="1">_xlfn.IFNA(VLOOKUP($A539,INDIRECT("'W"&amp;K$1&amp;"'!$A$3:$T$1000"),3,FALSE),0)</f>
        <v>1.4</v>
      </c>
      <c r="L539" s="17">
        <f ca="1">_xlfn.IFNA(VLOOKUP($A539,INDIRECT("'W"&amp;L$1&amp;"'!$A$3:$T$1000"),3,FALSE),0)</f>
        <v>0</v>
      </c>
      <c r="M539" s="17">
        <f ca="1">_xlfn.IFNA(VLOOKUP($A539,INDIRECT("'W"&amp;M$1&amp;"'!$A$3:$T$1000"),3,FALSE),0)</f>
        <v>0</v>
      </c>
      <c r="N539" s="17">
        <f ca="1">_xlfn.IFNA(VLOOKUP($A539,INDIRECT("'W"&amp;N$1&amp;"'!$A$3:$T$1000"),3,FALSE),0)</f>
        <v>0</v>
      </c>
      <c r="O539" s="17">
        <f ca="1">_xlfn.IFNA(VLOOKUP($A539,INDIRECT("'W"&amp;O$1&amp;"'!$A$3:$T$1000"),3,FALSE),0)</f>
        <v>0</v>
      </c>
      <c r="P539" s="17">
        <f ca="1">_xlfn.IFNA(VLOOKUP($A539,INDIRECT("'W"&amp;P$1&amp;"'!$A$3:$T$1000"),3,FALSE),0)</f>
        <v>0</v>
      </c>
      <c r="Q539" s="17">
        <f ca="1">_xlfn.IFNA(VLOOKUP($A539,INDIRECT("'W"&amp;Q$1&amp;"'!$A$3:$T$1000"),3,FALSE),0)</f>
        <v>0</v>
      </c>
      <c r="R539" s="17">
        <f ca="1">_xlfn.IFNA(VLOOKUP($A539,INDIRECT("'W"&amp;R$1&amp;"'!$A$3:$T$1000"),3,FALSE),0)</f>
        <v>0</v>
      </c>
      <c r="S539" s="17">
        <f ca="1">_xlfn.IFNA(VLOOKUP($A539,INDIRECT("'W"&amp;S$1&amp;"'!$A$3:$T$1000"),3,FALSE),0)</f>
        <v>0</v>
      </c>
      <c r="T539" s="17">
        <f ca="1">_xlfn.IFNA(VLOOKUP($A539,INDIRECT("'W"&amp;T$1&amp;"'!$A$3:$T$1000"),3,FALSE),0)</f>
        <v>0</v>
      </c>
      <c r="U539" s="16">
        <f t="shared" ca="1" si="42"/>
        <v>0</v>
      </c>
      <c r="V539" s="16">
        <f t="shared" ca="1" si="43"/>
        <v>1.4</v>
      </c>
      <c r="W539" s="16"/>
    </row>
    <row r="540" spans="1:23" x14ac:dyDescent="0.2">
      <c r="A540" s="16" t="s">
        <v>1756</v>
      </c>
      <c r="B540" s="16" t="str">
        <f t="shared" ca="1" si="44"/>
        <v>WR</v>
      </c>
      <c r="C540" s="17">
        <f ca="1">_xlfn.IFNA(VLOOKUP($A540,INDIRECT("'W"&amp;C$1&amp;"'!$A$3:$T$1000"),3,FALSE),0)</f>
        <v>0</v>
      </c>
      <c r="D540" s="17">
        <f ca="1">_xlfn.IFNA(VLOOKUP($A540,INDIRECT("'W"&amp;D$1&amp;"'!$A$3:$T$1000"),3,FALSE),0)</f>
        <v>0</v>
      </c>
      <c r="E540" s="17">
        <f ca="1">_xlfn.IFNA(VLOOKUP($A540,INDIRECT("'W"&amp;E$1&amp;"'!$A$3:$T$1000"),3,FALSE),0)</f>
        <v>0</v>
      </c>
      <c r="F540" s="17">
        <f ca="1">_xlfn.IFNA(VLOOKUP($A540,INDIRECT("'W"&amp;F$1&amp;"'!$A$3:$T$1000"),3,FALSE),0)</f>
        <v>0</v>
      </c>
      <c r="G540" s="17">
        <f ca="1">_xlfn.IFNA(VLOOKUP($A540,INDIRECT("'W"&amp;G$1&amp;"'!$A$3:$T$1000"),3,FALSE),0)</f>
        <v>0</v>
      </c>
      <c r="H540" s="17">
        <f ca="1">_xlfn.IFNA(VLOOKUP($A540,INDIRECT("'W"&amp;H$1&amp;"'!$A$3:$T$1000"),3,FALSE),0)</f>
        <v>0</v>
      </c>
      <c r="I540" s="17">
        <f ca="1">_xlfn.IFNA(VLOOKUP($A540,INDIRECT("'W"&amp;I$1&amp;"'!$A$3:$T$1000"),3,FALSE),0)</f>
        <v>0</v>
      </c>
      <c r="J540" s="17">
        <f ca="1">_xlfn.IFNA(VLOOKUP($A540,INDIRECT("'W"&amp;J$1&amp;"'!$A$3:$T$1000"),3,FALSE),0)</f>
        <v>0</v>
      </c>
      <c r="K540" s="17">
        <f ca="1">_xlfn.IFNA(VLOOKUP($A540,INDIRECT("'W"&amp;K$1&amp;"'!$A$3:$T$1000"),3,FALSE),0)</f>
        <v>1.2000000000000002</v>
      </c>
      <c r="L540" s="17">
        <f ca="1">_xlfn.IFNA(VLOOKUP($A540,INDIRECT("'W"&amp;L$1&amp;"'!$A$3:$T$1000"),3,FALSE),0)</f>
        <v>0</v>
      </c>
      <c r="M540" s="17">
        <f ca="1">_xlfn.IFNA(VLOOKUP($A540,INDIRECT("'W"&amp;M$1&amp;"'!$A$3:$T$1000"),3,FALSE),0)</f>
        <v>0</v>
      </c>
      <c r="N540" s="17">
        <f ca="1">_xlfn.IFNA(VLOOKUP($A540,INDIRECT("'W"&amp;N$1&amp;"'!$A$3:$T$1000"),3,FALSE),0)</f>
        <v>0</v>
      </c>
      <c r="O540" s="17">
        <f ca="1">_xlfn.IFNA(VLOOKUP($A540,INDIRECT("'W"&amp;O$1&amp;"'!$A$3:$T$1000"),3,FALSE),0)</f>
        <v>0</v>
      </c>
      <c r="P540" s="17">
        <f ca="1">_xlfn.IFNA(VLOOKUP($A540,INDIRECT("'W"&amp;P$1&amp;"'!$A$3:$T$1000"),3,FALSE),0)</f>
        <v>0</v>
      </c>
      <c r="Q540" s="17">
        <f ca="1">_xlfn.IFNA(VLOOKUP($A540,INDIRECT("'W"&amp;Q$1&amp;"'!$A$3:$T$1000"),3,FALSE),0)</f>
        <v>0</v>
      </c>
      <c r="R540" s="17">
        <f ca="1">_xlfn.IFNA(VLOOKUP($A540,INDIRECT("'W"&amp;R$1&amp;"'!$A$3:$T$1000"),3,FALSE),0)</f>
        <v>0</v>
      </c>
      <c r="S540" s="17">
        <f ca="1">_xlfn.IFNA(VLOOKUP($A540,INDIRECT("'W"&amp;S$1&amp;"'!$A$3:$T$1000"),3,FALSE),0)</f>
        <v>0</v>
      </c>
      <c r="T540" s="17">
        <f ca="1">_xlfn.IFNA(VLOOKUP($A540,INDIRECT("'W"&amp;T$1&amp;"'!$A$3:$T$1000"),3,FALSE),0)</f>
        <v>0</v>
      </c>
      <c r="U540" s="16">
        <f t="shared" ca="1" si="42"/>
        <v>0</v>
      </c>
      <c r="V540" s="16">
        <f t="shared" ca="1" si="43"/>
        <v>1.2000000000000002</v>
      </c>
      <c r="W540" s="16"/>
    </row>
    <row r="541" spans="1:23" x14ac:dyDescent="0.2">
      <c r="A541" s="16" t="s">
        <v>1757</v>
      </c>
      <c r="B541" s="16" t="str">
        <f t="shared" ca="1" si="44"/>
        <v>WR</v>
      </c>
      <c r="C541" s="17">
        <f ca="1">_xlfn.IFNA(VLOOKUP($A541,INDIRECT("'W"&amp;C$1&amp;"'!$A$3:$T$1000"),3,FALSE),0)</f>
        <v>0</v>
      </c>
      <c r="D541" s="17">
        <f ca="1">_xlfn.IFNA(VLOOKUP($A541,INDIRECT("'W"&amp;D$1&amp;"'!$A$3:$T$1000"),3,FALSE),0)</f>
        <v>0</v>
      </c>
      <c r="E541" s="17">
        <f ca="1">_xlfn.IFNA(VLOOKUP($A541,INDIRECT("'W"&amp;E$1&amp;"'!$A$3:$T$1000"),3,FALSE),0)</f>
        <v>0</v>
      </c>
      <c r="F541" s="17">
        <f ca="1">_xlfn.IFNA(VLOOKUP($A541,INDIRECT("'W"&amp;F$1&amp;"'!$A$3:$T$1000"),3,FALSE),0)</f>
        <v>0</v>
      </c>
      <c r="G541" s="17">
        <f ca="1">_xlfn.IFNA(VLOOKUP($A541,INDIRECT("'W"&amp;G$1&amp;"'!$A$3:$T$1000"),3,FALSE),0)</f>
        <v>0</v>
      </c>
      <c r="H541" s="17">
        <f ca="1">_xlfn.IFNA(VLOOKUP($A541,INDIRECT("'W"&amp;H$1&amp;"'!$A$3:$T$1000"),3,FALSE),0)</f>
        <v>0</v>
      </c>
      <c r="I541" s="17">
        <f ca="1">_xlfn.IFNA(VLOOKUP($A541,INDIRECT("'W"&amp;I$1&amp;"'!$A$3:$T$1000"),3,FALSE),0)</f>
        <v>0</v>
      </c>
      <c r="J541" s="17">
        <f ca="1">_xlfn.IFNA(VLOOKUP($A541,INDIRECT("'W"&amp;J$1&amp;"'!$A$3:$T$1000"),3,FALSE),0)</f>
        <v>0</v>
      </c>
      <c r="K541" s="17">
        <f ca="1">_xlfn.IFNA(VLOOKUP($A541,INDIRECT("'W"&amp;K$1&amp;"'!$A$3:$T$1000"),3,FALSE),0)</f>
        <v>0</v>
      </c>
      <c r="L541" s="17">
        <f ca="1">_xlfn.IFNA(VLOOKUP($A541,INDIRECT("'W"&amp;L$1&amp;"'!$A$3:$T$1000"),3,FALSE),0)</f>
        <v>0</v>
      </c>
      <c r="M541" s="17">
        <f ca="1">_xlfn.IFNA(VLOOKUP($A541,INDIRECT("'W"&amp;M$1&amp;"'!$A$3:$T$1000"),3,FALSE),0)</f>
        <v>0</v>
      </c>
      <c r="N541" s="17">
        <f ca="1">_xlfn.IFNA(VLOOKUP($A541,INDIRECT("'W"&amp;N$1&amp;"'!$A$3:$T$1000"),3,FALSE),0)</f>
        <v>0</v>
      </c>
      <c r="O541" s="17">
        <f ca="1">_xlfn.IFNA(VLOOKUP($A541,INDIRECT("'W"&amp;O$1&amp;"'!$A$3:$T$1000"),3,FALSE),0)</f>
        <v>0</v>
      </c>
      <c r="P541" s="17">
        <f ca="1">_xlfn.IFNA(VLOOKUP($A541,INDIRECT("'W"&amp;P$1&amp;"'!$A$3:$T$1000"),3,FALSE),0)</f>
        <v>0</v>
      </c>
      <c r="Q541" s="17">
        <f ca="1">_xlfn.IFNA(VLOOKUP($A541,INDIRECT("'W"&amp;Q$1&amp;"'!$A$3:$T$1000"),3,FALSE),0)</f>
        <v>0</v>
      </c>
      <c r="R541" s="17">
        <f ca="1">_xlfn.IFNA(VLOOKUP($A541,INDIRECT("'W"&amp;R$1&amp;"'!$A$3:$T$1000"),3,FALSE),0)</f>
        <v>0</v>
      </c>
      <c r="S541" s="17">
        <f ca="1">_xlfn.IFNA(VLOOKUP($A541,INDIRECT("'W"&amp;S$1&amp;"'!$A$3:$T$1000"),3,FALSE),0)</f>
        <v>1.1000000000000001</v>
      </c>
      <c r="T541" s="17">
        <f ca="1">_xlfn.IFNA(VLOOKUP($A541,INDIRECT("'W"&amp;T$1&amp;"'!$A$3:$T$1000"),3,FALSE),0)</f>
        <v>0</v>
      </c>
      <c r="U541" s="16">
        <f t="shared" ca="1" si="42"/>
        <v>0</v>
      </c>
      <c r="V541" s="16">
        <f t="shared" ca="1" si="43"/>
        <v>1.1000000000000001</v>
      </c>
      <c r="W541" s="16"/>
    </row>
    <row r="542" spans="1:23" x14ac:dyDescent="0.2">
      <c r="A542" s="16" t="s">
        <v>1758</v>
      </c>
      <c r="B542" s="16" t="str">
        <f t="shared" ca="1" si="44"/>
        <v>WR</v>
      </c>
      <c r="C542" s="17">
        <f ca="1">_xlfn.IFNA(VLOOKUP($A542,INDIRECT("'W"&amp;C$1&amp;"'!$A$3:$T$1000"),3,FALSE),0)</f>
        <v>0</v>
      </c>
      <c r="D542" s="17">
        <f ca="1">_xlfn.IFNA(VLOOKUP($A542,INDIRECT("'W"&amp;D$1&amp;"'!$A$3:$T$1000"),3,FALSE),0)</f>
        <v>0</v>
      </c>
      <c r="E542" s="17">
        <f ca="1">_xlfn.IFNA(VLOOKUP($A542,INDIRECT("'W"&amp;E$1&amp;"'!$A$3:$T$1000"),3,FALSE),0)</f>
        <v>0</v>
      </c>
      <c r="F542" s="17">
        <f ca="1">_xlfn.IFNA(VLOOKUP($A542,INDIRECT("'W"&amp;F$1&amp;"'!$A$3:$T$1000"),3,FALSE),0)</f>
        <v>1.1000000000000001</v>
      </c>
      <c r="G542" s="17">
        <f ca="1">_xlfn.IFNA(VLOOKUP($A542,INDIRECT("'W"&amp;G$1&amp;"'!$A$3:$T$1000"),3,FALSE),0)</f>
        <v>0</v>
      </c>
      <c r="H542" s="17">
        <f ca="1">_xlfn.IFNA(VLOOKUP($A542,INDIRECT("'W"&amp;H$1&amp;"'!$A$3:$T$1000"),3,FALSE),0)</f>
        <v>0</v>
      </c>
      <c r="I542" s="17">
        <f ca="1">_xlfn.IFNA(VLOOKUP($A542,INDIRECT("'W"&amp;I$1&amp;"'!$A$3:$T$1000"),3,FALSE),0)</f>
        <v>0</v>
      </c>
      <c r="J542" s="17">
        <f ca="1">_xlfn.IFNA(VLOOKUP($A542,INDIRECT("'W"&amp;J$1&amp;"'!$A$3:$T$1000"),3,FALSE),0)</f>
        <v>0</v>
      </c>
      <c r="K542" s="17">
        <f ca="1">_xlfn.IFNA(VLOOKUP($A542,INDIRECT("'W"&amp;K$1&amp;"'!$A$3:$T$1000"),3,FALSE),0)</f>
        <v>0</v>
      </c>
      <c r="L542" s="17">
        <f ca="1">_xlfn.IFNA(VLOOKUP($A542,INDIRECT("'W"&amp;L$1&amp;"'!$A$3:$T$1000"),3,FALSE),0)</f>
        <v>0</v>
      </c>
      <c r="M542" s="17">
        <f ca="1">_xlfn.IFNA(VLOOKUP($A542,INDIRECT("'W"&amp;M$1&amp;"'!$A$3:$T$1000"),3,FALSE),0)</f>
        <v>0</v>
      </c>
      <c r="N542" s="17">
        <f ca="1">_xlfn.IFNA(VLOOKUP($A542,INDIRECT("'W"&amp;N$1&amp;"'!$A$3:$T$1000"),3,FALSE),0)</f>
        <v>0</v>
      </c>
      <c r="O542" s="17">
        <f ca="1">_xlfn.IFNA(VLOOKUP($A542,INDIRECT("'W"&amp;O$1&amp;"'!$A$3:$T$1000"),3,FALSE),0)</f>
        <v>0</v>
      </c>
      <c r="P542" s="17">
        <f ca="1">_xlfn.IFNA(VLOOKUP($A542,INDIRECT("'W"&amp;P$1&amp;"'!$A$3:$T$1000"),3,FALSE),0)</f>
        <v>0</v>
      </c>
      <c r="Q542" s="17">
        <f ca="1">_xlfn.IFNA(VLOOKUP($A542,INDIRECT("'W"&amp;Q$1&amp;"'!$A$3:$T$1000"),3,FALSE),0)</f>
        <v>0</v>
      </c>
      <c r="R542" s="17">
        <f ca="1">_xlfn.IFNA(VLOOKUP($A542,INDIRECT("'W"&amp;R$1&amp;"'!$A$3:$T$1000"),3,FALSE),0)</f>
        <v>0</v>
      </c>
      <c r="S542" s="17">
        <f ca="1">_xlfn.IFNA(VLOOKUP($A542,INDIRECT("'W"&amp;S$1&amp;"'!$A$3:$T$1000"),3,FALSE),0)</f>
        <v>0</v>
      </c>
      <c r="T542" s="17">
        <f ca="1">_xlfn.IFNA(VLOOKUP($A542,INDIRECT("'W"&amp;T$1&amp;"'!$A$3:$T$1000"),3,FALSE),0)</f>
        <v>0</v>
      </c>
      <c r="U542" s="16">
        <f t="shared" ca="1" si="42"/>
        <v>0</v>
      </c>
      <c r="V542" s="16">
        <f t="shared" ca="1" si="43"/>
        <v>1.1000000000000001</v>
      </c>
      <c r="W542" s="16"/>
    </row>
    <row r="543" spans="1:23" x14ac:dyDescent="0.2">
      <c r="A543" s="16" t="s">
        <v>1759</v>
      </c>
      <c r="B543" s="16" t="str">
        <f t="shared" ca="1" si="44"/>
        <v>WR</v>
      </c>
      <c r="C543" s="17">
        <f ca="1">_xlfn.IFNA(VLOOKUP($A543,INDIRECT("'W"&amp;C$1&amp;"'!$A$3:$T$1000"),3,FALSE),0)</f>
        <v>0</v>
      </c>
      <c r="D543" s="17">
        <f ca="1">_xlfn.IFNA(VLOOKUP($A543,INDIRECT("'W"&amp;D$1&amp;"'!$A$3:$T$1000"),3,FALSE),0)</f>
        <v>0</v>
      </c>
      <c r="E543" s="17">
        <f ca="1">_xlfn.IFNA(VLOOKUP($A543,INDIRECT("'W"&amp;E$1&amp;"'!$A$3:$T$1000"),3,FALSE),0)</f>
        <v>0</v>
      </c>
      <c r="F543" s="17">
        <f ca="1">_xlfn.IFNA(VLOOKUP($A543,INDIRECT("'W"&amp;F$1&amp;"'!$A$3:$T$1000"),3,FALSE),0)</f>
        <v>0</v>
      </c>
      <c r="G543" s="17">
        <f ca="1">_xlfn.IFNA(VLOOKUP($A543,INDIRECT("'W"&amp;G$1&amp;"'!$A$3:$T$1000"),3,FALSE),0)</f>
        <v>0</v>
      </c>
      <c r="H543" s="17">
        <f ca="1">_xlfn.IFNA(VLOOKUP($A543,INDIRECT("'W"&amp;H$1&amp;"'!$A$3:$T$1000"),3,FALSE),0)</f>
        <v>1.1000000000000001</v>
      </c>
      <c r="I543" s="17">
        <f ca="1">_xlfn.IFNA(VLOOKUP($A543,INDIRECT("'W"&amp;I$1&amp;"'!$A$3:$T$1000"),3,FALSE),0)</f>
        <v>0</v>
      </c>
      <c r="J543" s="17">
        <f ca="1">_xlfn.IFNA(VLOOKUP($A543,INDIRECT("'W"&amp;J$1&amp;"'!$A$3:$T$1000"),3,FALSE),0)</f>
        <v>0</v>
      </c>
      <c r="K543" s="17">
        <f ca="1">_xlfn.IFNA(VLOOKUP($A543,INDIRECT("'W"&amp;K$1&amp;"'!$A$3:$T$1000"),3,FALSE),0)</f>
        <v>0</v>
      </c>
      <c r="L543" s="17">
        <f ca="1">_xlfn.IFNA(VLOOKUP($A543,INDIRECT("'W"&amp;L$1&amp;"'!$A$3:$T$1000"),3,FALSE),0)</f>
        <v>0</v>
      </c>
      <c r="M543" s="17">
        <f ca="1">_xlfn.IFNA(VLOOKUP($A543,INDIRECT("'W"&amp;M$1&amp;"'!$A$3:$T$1000"),3,FALSE),0)</f>
        <v>0</v>
      </c>
      <c r="N543" s="17">
        <f ca="1">_xlfn.IFNA(VLOOKUP($A543,INDIRECT("'W"&amp;N$1&amp;"'!$A$3:$T$1000"),3,FALSE),0)</f>
        <v>0</v>
      </c>
      <c r="O543" s="17">
        <f ca="1">_xlfn.IFNA(VLOOKUP($A543,INDIRECT("'W"&amp;O$1&amp;"'!$A$3:$T$1000"),3,FALSE),0)</f>
        <v>0</v>
      </c>
      <c r="P543" s="17">
        <f ca="1">_xlfn.IFNA(VLOOKUP($A543,INDIRECT("'W"&amp;P$1&amp;"'!$A$3:$T$1000"),3,FALSE),0)</f>
        <v>0</v>
      </c>
      <c r="Q543" s="17">
        <f ca="1">_xlfn.IFNA(VLOOKUP($A543,INDIRECT("'W"&amp;Q$1&amp;"'!$A$3:$T$1000"),3,FALSE),0)</f>
        <v>0</v>
      </c>
      <c r="R543" s="17">
        <f ca="1">_xlfn.IFNA(VLOOKUP($A543,INDIRECT("'W"&amp;R$1&amp;"'!$A$3:$T$1000"),3,FALSE),0)</f>
        <v>0</v>
      </c>
      <c r="S543" s="17">
        <f ca="1">_xlfn.IFNA(VLOOKUP($A543,INDIRECT("'W"&amp;S$1&amp;"'!$A$3:$T$1000"),3,FALSE),0)</f>
        <v>0</v>
      </c>
      <c r="T543" s="17">
        <f ca="1">_xlfn.IFNA(VLOOKUP($A543,INDIRECT("'W"&amp;T$1&amp;"'!$A$3:$T$1000"),3,FALSE),0)</f>
        <v>0</v>
      </c>
      <c r="U543" s="16">
        <f t="shared" ca="1" si="42"/>
        <v>0</v>
      </c>
      <c r="V543" s="16">
        <f t="shared" ca="1" si="43"/>
        <v>1.1000000000000001</v>
      </c>
      <c r="W543" s="16"/>
    </row>
    <row r="544" spans="1:23" x14ac:dyDescent="0.2">
      <c r="A544" s="16" t="s">
        <v>1760</v>
      </c>
      <c r="B544" s="16" t="str">
        <f t="shared" ca="1" si="44"/>
        <v>WR</v>
      </c>
      <c r="C544" s="17">
        <f ca="1">_xlfn.IFNA(VLOOKUP($A544,INDIRECT("'W"&amp;C$1&amp;"'!$A$3:$T$1000"),3,FALSE),0)</f>
        <v>0</v>
      </c>
      <c r="D544" s="17">
        <f ca="1">_xlfn.IFNA(VLOOKUP($A544,INDIRECT("'W"&amp;D$1&amp;"'!$A$3:$T$1000"),3,FALSE),0)</f>
        <v>0</v>
      </c>
      <c r="E544" s="17">
        <f ca="1">_xlfn.IFNA(VLOOKUP($A544,INDIRECT("'W"&amp;E$1&amp;"'!$A$3:$T$1000"),3,FALSE),0)</f>
        <v>0</v>
      </c>
      <c r="F544" s="17">
        <f ca="1">_xlfn.IFNA(VLOOKUP($A544,INDIRECT("'W"&amp;F$1&amp;"'!$A$3:$T$1000"),3,FALSE),0)</f>
        <v>0</v>
      </c>
      <c r="G544" s="17">
        <f ca="1">_xlfn.IFNA(VLOOKUP($A544,INDIRECT("'W"&amp;G$1&amp;"'!$A$3:$T$1000"),3,FALSE),0)</f>
        <v>0</v>
      </c>
      <c r="H544" s="17">
        <f ca="1">_xlfn.IFNA(VLOOKUP($A544,INDIRECT("'W"&amp;H$1&amp;"'!$A$3:$T$1000"),3,FALSE),0)</f>
        <v>0</v>
      </c>
      <c r="I544" s="17">
        <f ca="1">_xlfn.IFNA(VLOOKUP($A544,INDIRECT("'W"&amp;I$1&amp;"'!$A$3:$T$1000"),3,FALSE),0)</f>
        <v>0</v>
      </c>
      <c r="J544" s="17">
        <f ca="1">_xlfn.IFNA(VLOOKUP($A544,INDIRECT("'W"&amp;J$1&amp;"'!$A$3:$T$1000"),3,FALSE),0)</f>
        <v>0</v>
      </c>
      <c r="K544" s="17">
        <f ca="1">_xlfn.IFNA(VLOOKUP($A544,INDIRECT("'W"&amp;K$1&amp;"'!$A$3:$T$1000"),3,FALSE),0)</f>
        <v>0</v>
      </c>
      <c r="L544" s="17">
        <f ca="1">_xlfn.IFNA(VLOOKUP($A544,INDIRECT("'W"&amp;L$1&amp;"'!$A$3:$T$1000"),3,FALSE),0)</f>
        <v>0</v>
      </c>
      <c r="M544" s="17">
        <f ca="1">_xlfn.IFNA(VLOOKUP($A544,INDIRECT("'W"&amp;M$1&amp;"'!$A$3:$T$1000"),3,FALSE),0)</f>
        <v>0</v>
      </c>
      <c r="N544" s="17">
        <f ca="1">_xlfn.IFNA(VLOOKUP($A544,INDIRECT("'W"&amp;N$1&amp;"'!$A$3:$T$1000"),3,FALSE),0)</f>
        <v>0</v>
      </c>
      <c r="O544" s="17">
        <f ca="1">_xlfn.IFNA(VLOOKUP($A544,INDIRECT("'W"&amp;O$1&amp;"'!$A$3:$T$1000"),3,FALSE),0)</f>
        <v>0</v>
      </c>
      <c r="P544" s="17">
        <f ca="1">_xlfn.IFNA(VLOOKUP($A544,INDIRECT("'W"&amp;P$1&amp;"'!$A$3:$T$1000"),3,FALSE),0)</f>
        <v>1.1000000000000001</v>
      </c>
      <c r="Q544" s="17">
        <f ca="1">_xlfn.IFNA(VLOOKUP($A544,INDIRECT("'W"&amp;Q$1&amp;"'!$A$3:$T$1000"),3,FALSE),0)</f>
        <v>0</v>
      </c>
      <c r="R544" s="17">
        <f ca="1">_xlfn.IFNA(VLOOKUP($A544,INDIRECT("'W"&amp;R$1&amp;"'!$A$3:$T$1000"),3,FALSE),0)</f>
        <v>0</v>
      </c>
      <c r="S544" s="17">
        <f ca="1">_xlfn.IFNA(VLOOKUP($A544,INDIRECT("'W"&amp;S$1&amp;"'!$A$3:$T$1000"),3,FALSE),0)</f>
        <v>0</v>
      </c>
      <c r="T544" s="17">
        <f ca="1">_xlfn.IFNA(VLOOKUP($A544,INDIRECT("'W"&amp;T$1&amp;"'!$A$3:$T$1000"),3,FALSE),0)</f>
        <v>0</v>
      </c>
      <c r="U544" s="16">
        <f t="shared" ca="1" si="42"/>
        <v>0</v>
      </c>
      <c r="V544" s="16">
        <f t="shared" ca="1" si="43"/>
        <v>1.1000000000000001</v>
      </c>
      <c r="W544" s="16"/>
    </row>
    <row r="545" spans="1:23" x14ac:dyDescent="0.2">
      <c r="A545" s="16" t="s">
        <v>1761</v>
      </c>
      <c r="B545" s="16" t="str">
        <f t="shared" ca="1" si="44"/>
        <v>WR</v>
      </c>
      <c r="C545" s="17">
        <f ca="1">_xlfn.IFNA(VLOOKUP($A545,INDIRECT("'W"&amp;C$1&amp;"'!$A$3:$T$1000"),3,FALSE),0)</f>
        <v>0</v>
      </c>
      <c r="D545" s="17">
        <f ca="1">_xlfn.IFNA(VLOOKUP($A545,INDIRECT("'W"&amp;D$1&amp;"'!$A$3:$T$1000"),3,FALSE),0)</f>
        <v>0</v>
      </c>
      <c r="E545" s="17">
        <f ca="1">_xlfn.IFNA(VLOOKUP($A545,INDIRECT("'W"&amp;E$1&amp;"'!$A$3:$T$1000"),3,FALSE),0)</f>
        <v>0</v>
      </c>
      <c r="F545" s="17">
        <f ca="1">_xlfn.IFNA(VLOOKUP($A545,INDIRECT("'W"&amp;F$1&amp;"'!$A$3:$T$1000"),3,FALSE),0)</f>
        <v>1.1000000000000001</v>
      </c>
      <c r="G545" s="17">
        <f ca="1">_xlfn.IFNA(VLOOKUP($A545,INDIRECT("'W"&amp;G$1&amp;"'!$A$3:$T$1000"),3,FALSE),0)</f>
        <v>0</v>
      </c>
      <c r="H545" s="17">
        <f ca="1">_xlfn.IFNA(VLOOKUP($A545,INDIRECT("'W"&amp;H$1&amp;"'!$A$3:$T$1000"),3,FALSE),0)</f>
        <v>0</v>
      </c>
      <c r="I545" s="17">
        <f ca="1">_xlfn.IFNA(VLOOKUP($A545,INDIRECT("'W"&amp;I$1&amp;"'!$A$3:$T$1000"),3,FALSE),0)</f>
        <v>0</v>
      </c>
      <c r="J545" s="17">
        <f ca="1">_xlfn.IFNA(VLOOKUP($A545,INDIRECT("'W"&amp;J$1&amp;"'!$A$3:$T$1000"),3,FALSE),0)</f>
        <v>0</v>
      </c>
      <c r="K545" s="17">
        <f ca="1">_xlfn.IFNA(VLOOKUP($A545,INDIRECT("'W"&amp;K$1&amp;"'!$A$3:$T$1000"),3,FALSE),0)</f>
        <v>0</v>
      </c>
      <c r="L545" s="17">
        <f ca="1">_xlfn.IFNA(VLOOKUP($A545,INDIRECT("'W"&amp;L$1&amp;"'!$A$3:$T$1000"),3,FALSE),0)</f>
        <v>0</v>
      </c>
      <c r="M545" s="17">
        <f ca="1">_xlfn.IFNA(VLOOKUP($A545,INDIRECT("'W"&amp;M$1&amp;"'!$A$3:$T$1000"),3,FALSE),0)</f>
        <v>0</v>
      </c>
      <c r="N545" s="17">
        <f ca="1">_xlfn.IFNA(VLOOKUP($A545,INDIRECT("'W"&amp;N$1&amp;"'!$A$3:$T$1000"),3,FALSE),0)</f>
        <v>0</v>
      </c>
      <c r="O545" s="17">
        <f ca="1">_xlfn.IFNA(VLOOKUP($A545,INDIRECT("'W"&amp;O$1&amp;"'!$A$3:$T$1000"),3,FALSE),0)</f>
        <v>0</v>
      </c>
      <c r="P545" s="17">
        <f ca="1">_xlfn.IFNA(VLOOKUP($A545,INDIRECT("'W"&amp;P$1&amp;"'!$A$3:$T$1000"),3,FALSE),0)</f>
        <v>0</v>
      </c>
      <c r="Q545" s="17">
        <f ca="1">_xlfn.IFNA(VLOOKUP($A545,INDIRECT("'W"&amp;Q$1&amp;"'!$A$3:$T$1000"),3,FALSE),0)</f>
        <v>0</v>
      </c>
      <c r="R545" s="17">
        <f ca="1">_xlfn.IFNA(VLOOKUP($A545,INDIRECT("'W"&amp;R$1&amp;"'!$A$3:$T$1000"),3,FALSE),0)</f>
        <v>0</v>
      </c>
      <c r="S545" s="17">
        <f ca="1">_xlfn.IFNA(VLOOKUP($A545,INDIRECT("'W"&amp;S$1&amp;"'!$A$3:$T$1000"),3,FALSE),0)</f>
        <v>0</v>
      </c>
      <c r="T545" s="17">
        <f ca="1">_xlfn.IFNA(VLOOKUP($A545,INDIRECT("'W"&amp;T$1&amp;"'!$A$3:$T$1000"),3,FALSE),0)</f>
        <v>0</v>
      </c>
      <c r="U545" s="16">
        <f t="shared" ca="1" si="42"/>
        <v>0</v>
      </c>
      <c r="V545" s="16">
        <f t="shared" ca="1" si="43"/>
        <v>1.1000000000000001</v>
      </c>
      <c r="W545" s="16"/>
    </row>
    <row r="546" spans="1:23" x14ac:dyDescent="0.2">
      <c r="A546" s="16" t="s">
        <v>1762</v>
      </c>
      <c r="B546" s="16" t="str">
        <f t="shared" ca="1" si="44"/>
        <v>WR</v>
      </c>
      <c r="C546" s="17">
        <f ca="1">_xlfn.IFNA(VLOOKUP($A546,INDIRECT("'W"&amp;C$1&amp;"'!$A$3:$T$1000"),3,FALSE),0)</f>
        <v>0</v>
      </c>
      <c r="D546" s="17">
        <f ca="1">_xlfn.IFNA(VLOOKUP($A546,INDIRECT("'W"&amp;D$1&amp;"'!$A$3:$T$1000"),3,FALSE),0)</f>
        <v>1</v>
      </c>
      <c r="E546" s="17">
        <f ca="1">_xlfn.IFNA(VLOOKUP($A546,INDIRECT("'W"&amp;E$1&amp;"'!$A$3:$T$1000"),3,FALSE),0)</f>
        <v>0</v>
      </c>
      <c r="F546" s="17">
        <f ca="1">_xlfn.IFNA(VLOOKUP($A546,INDIRECT("'W"&amp;F$1&amp;"'!$A$3:$T$1000"),3,FALSE),0)</f>
        <v>0</v>
      </c>
      <c r="G546" s="17">
        <f ca="1">_xlfn.IFNA(VLOOKUP($A546,INDIRECT("'W"&amp;G$1&amp;"'!$A$3:$T$1000"),3,FALSE),0)</f>
        <v>0</v>
      </c>
      <c r="H546" s="17">
        <f ca="1">_xlfn.IFNA(VLOOKUP($A546,INDIRECT("'W"&amp;H$1&amp;"'!$A$3:$T$1000"),3,FALSE),0)</f>
        <v>0</v>
      </c>
      <c r="I546" s="17">
        <f ca="1">_xlfn.IFNA(VLOOKUP($A546,INDIRECT("'W"&amp;I$1&amp;"'!$A$3:$T$1000"),3,FALSE),0)</f>
        <v>0</v>
      </c>
      <c r="J546" s="17">
        <f ca="1">_xlfn.IFNA(VLOOKUP($A546,INDIRECT("'W"&amp;J$1&amp;"'!$A$3:$T$1000"),3,FALSE),0)</f>
        <v>0</v>
      </c>
      <c r="K546" s="17">
        <f ca="1">_xlfn.IFNA(VLOOKUP($A546,INDIRECT("'W"&amp;K$1&amp;"'!$A$3:$T$1000"),3,FALSE),0)</f>
        <v>0</v>
      </c>
      <c r="L546" s="17">
        <f ca="1">_xlfn.IFNA(VLOOKUP($A546,INDIRECT("'W"&amp;L$1&amp;"'!$A$3:$T$1000"),3,FALSE),0)</f>
        <v>0</v>
      </c>
      <c r="M546" s="17">
        <f ca="1">_xlfn.IFNA(VLOOKUP($A546,INDIRECT("'W"&amp;M$1&amp;"'!$A$3:$T$1000"),3,FALSE),0)</f>
        <v>0</v>
      </c>
      <c r="N546" s="17">
        <f ca="1">_xlfn.IFNA(VLOOKUP($A546,INDIRECT("'W"&amp;N$1&amp;"'!$A$3:$T$1000"),3,FALSE),0)</f>
        <v>0</v>
      </c>
      <c r="O546" s="17">
        <f ca="1">_xlfn.IFNA(VLOOKUP($A546,INDIRECT("'W"&amp;O$1&amp;"'!$A$3:$T$1000"),3,FALSE),0)</f>
        <v>0</v>
      </c>
      <c r="P546" s="17">
        <f ca="1">_xlfn.IFNA(VLOOKUP($A546,INDIRECT("'W"&amp;P$1&amp;"'!$A$3:$T$1000"),3,FALSE),0)</f>
        <v>0</v>
      </c>
      <c r="Q546" s="17">
        <f ca="1">_xlfn.IFNA(VLOOKUP($A546,INDIRECT("'W"&amp;Q$1&amp;"'!$A$3:$T$1000"),3,FALSE),0)</f>
        <v>0</v>
      </c>
      <c r="R546" s="17">
        <f ca="1">_xlfn.IFNA(VLOOKUP($A546,INDIRECT("'W"&amp;R$1&amp;"'!$A$3:$T$1000"),3,FALSE),0)</f>
        <v>0</v>
      </c>
      <c r="S546" s="17">
        <f ca="1">_xlfn.IFNA(VLOOKUP($A546,INDIRECT("'W"&amp;S$1&amp;"'!$A$3:$T$1000"),3,FALSE),0)</f>
        <v>0</v>
      </c>
      <c r="T546" s="17">
        <f ca="1">_xlfn.IFNA(VLOOKUP($A546,INDIRECT("'W"&amp;T$1&amp;"'!$A$3:$T$1000"),3,FALSE),0)</f>
        <v>0</v>
      </c>
      <c r="U546" s="16">
        <f t="shared" ca="1" si="42"/>
        <v>0</v>
      </c>
      <c r="V546" s="16">
        <f t="shared" ca="1" si="43"/>
        <v>1</v>
      </c>
      <c r="W546" s="16"/>
    </row>
    <row r="547" spans="1:23" x14ac:dyDescent="0.2">
      <c r="A547" s="16" t="s">
        <v>1763</v>
      </c>
      <c r="B547" s="16" t="str">
        <f t="shared" ca="1" si="44"/>
        <v>WR</v>
      </c>
      <c r="C547" s="17">
        <f ca="1">_xlfn.IFNA(VLOOKUP($A547,INDIRECT("'W"&amp;C$1&amp;"'!$A$3:$T$1000"),3,FALSE),0)</f>
        <v>0</v>
      </c>
      <c r="D547" s="17">
        <f ca="1">_xlfn.IFNA(VLOOKUP($A547,INDIRECT("'W"&amp;D$1&amp;"'!$A$3:$T$1000"),3,FALSE),0)</f>
        <v>0</v>
      </c>
      <c r="E547" s="17">
        <f ca="1">_xlfn.IFNA(VLOOKUP($A547,INDIRECT("'W"&amp;E$1&amp;"'!$A$3:$T$1000"),3,FALSE),0)</f>
        <v>0</v>
      </c>
      <c r="F547" s="17">
        <f ca="1">_xlfn.IFNA(VLOOKUP($A547,INDIRECT("'W"&amp;F$1&amp;"'!$A$3:$T$1000"),3,FALSE),0)</f>
        <v>0</v>
      </c>
      <c r="G547" s="17">
        <f ca="1">_xlfn.IFNA(VLOOKUP($A547,INDIRECT("'W"&amp;G$1&amp;"'!$A$3:$T$1000"),3,FALSE),0)</f>
        <v>0</v>
      </c>
      <c r="H547" s="17">
        <f ca="1">_xlfn.IFNA(VLOOKUP($A547,INDIRECT("'W"&amp;H$1&amp;"'!$A$3:$T$1000"),3,FALSE),0)</f>
        <v>0</v>
      </c>
      <c r="I547" s="17">
        <f ca="1">_xlfn.IFNA(VLOOKUP($A547,INDIRECT("'W"&amp;I$1&amp;"'!$A$3:$T$1000"),3,FALSE),0)</f>
        <v>0</v>
      </c>
      <c r="J547" s="17">
        <f ca="1">_xlfn.IFNA(VLOOKUP($A547,INDIRECT("'W"&amp;J$1&amp;"'!$A$3:$T$1000"),3,FALSE),0)</f>
        <v>0</v>
      </c>
      <c r="K547" s="17">
        <f ca="1">_xlfn.IFNA(VLOOKUP($A547,INDIRECT("'W"&amp;K$1&amp;"'!$A$3:$T$1000"),3,FALSE),0)</f>
        <v>0</v>
      </c>
      <c r="L547" s="17">
        <f ca="1">_xlfn.IFNA(VLOOKUP($A547,INDIRECT("'W"&amp;L$1&amp;"'!$A$3:$T$1000"),3,FALSE),0)</f>
        <v>0</v>
      </c>
      <c r="M547" s="17">
        <f ca="1">_xlfn.IFNA(VLOOKUP($A547,INDIRECT("'W"&amp;M$1&amp;"'!$A$3:$T$1000"),3,FALSE),0)</f>
        <v>0</v>
      </c>
      <c r="N547" s="17">
        <f ca="1">_xlfn.IFNA(VLOOKUP($A547,INDIRECT("'W"&amp;N$1&amp;"'!$A$3:$T$1000"),3,FALSE),0)</f>
        <v>0</v>
      </c>
      <c r="O547" s="17">
        <f ca="1">_xlfn.IFNA(VLOOKUP($A547,INDIRECT("'W"&amp;O$1&amp;"'!$A$3:$T$1000"),3,FALSE),0)</f>
        <v>0</v>
      </c>
      <c r="P547" s="17">
        <f ca="1">_xlfn.IFNA(VLOOKUP($A547,INDIRECT("'W"&amp;P$1&amp;"'!$A$3:$T$1000"),3,FALSE),0)</f>
        <v>0</v>
      </c>
      <c r="Q547" s="17">
        <f ca="1">_xlfn.IFNA(VLOOKUP($A547,INDIRECT("'W"&amp;Q$1&amp;"'!$A$3:$T$1000"),3,FALSE),0)</f>
        <v>1</v>
      </c>
      <c r="R547" s="17">
        <f ca="1">_xlfn.IFNA(VLOOKUP($A547,INDIRECT("'W"&amp;R$1&amp;"'!$A$3:$T$1000"),3,FALSE),0)</f>
        <v>0</v>
      </c>
      <c r="S547" s="17">
        <f ca="1">_xlfn.IFNA(VLOOKUP($A547,INDIRECT("'W"&amp;S$1&amp;"'!$A$3:$T$1000"),3,FALSE),0)</f>
        <v>0</v>
      </c>
      <c r="T547" s="17">
        <f ca="1">_xlfn.IFNA(VLOOKUP($A547,INDIRECT("'W"&amp;T$1&amp;"'!$A$3:$T$1000"),3,FALSE),0)</f>
        <v>0</v>
      </c>
      <c r="U547" s="16">
        <f t="shared" ca="1" si="42"/>
        <v>0</v>
      </c>
      <c r="V547" s="16">
        <f t="shared" ca="1" si="43"/>
        <v>1</v>
      </c>
      <c r="W547" s="16"/>
    </row>
    <row r="548" spans="1:23" x14ac:dyDescent="0.2">
      <c r="A548" s="16" t="s">
        <v>1764</v>
      </c>
      <c r="B548" s="16" t="str">
        <f t="shared" ca="1" si="44"/>
        <v>WR</v>
      </c>
      <c r="C548" s="17">
        <f ca="1">_xlfn.IFNA(VLOOKUP($A548,INDIRECT("'W"&amp;C$1&amp;"'!$A$3:$T$1000"),3,FALSE),0)</f>
        <v>0</v>
      </c>
      <c r="D548" s="17">
        <f ca="1">_xlfn.IFNA(VLOOKUP($A548,INDIRECT("'W"&amp;D$1&amp;"'!$A$3:$T$1000"),3,FALSE),0)</f>
        <v>0</v>
      </c>
      <c r="E548" s="17">
        <f ca="1">_xlfn.IFNA(VLOOKUP($A548,INDIRECT("'W"&amp;E$1&amp;"'!$A$3:$T$1000"),3,FALSE),0)</f>
        <v>0</v>
      </c>
      <c r="F548" s="17">
        <f ca="1">_xlfn.IFNA(VLOOKUP($A548,INDIRECT("'W"&amp;F$1&amp;"'!$A$3:$T$1000"),3,FALSE),0)</f>
        <v>0</v>
      </c>
      <c r="G548" s="17">
        <f ca="1">_xlfn.IFNA(VLOOKUP($A548,INDIRECT("'W"&amp;G$1&amp;"'!$A$3:$T$1000"),3,FALSE),0)</f>
        <v>0.3</v>
      </c>
      <c r="H548" s="17">
        <f ca="1">_xlfn.IFNA(VLOOKUP($A548,INDIRECT("'W"&amp;H$1&amp;"'!$A$3:$T$1000"),3,FALSE),0)</f>
        <v>0</v>
      </c>
      <c r="I548" s="17">
        <f ca="1">_xlfn.IFNA(VLOOKUP($A548,INDIRECT("'W"&amp;I$1&amp;"'!$A$3:$T$1000"),3,FALSE),0)</f>
        <v>0</v>
      </c>
      <c r="J548" s="17">
        <f ca="1">_xlfn.IFNA(VLOOKUP($A548,INDIRECT("'W"&amp;J$1&amp;"'!$A$3:$T$1000"),3,FALSE),0)</f>
        <v>0</v>
      </c>
      <c r="K548" s="17">
        <f ca="1">_xlfn.IFNA(VLOOKUP($A548,INDIRECT("'W"&amp;K$1&amp;"'!$A$3:$T$1000"),3,FALSE),0)</f>
        <v>0</v>
      </c>
      <c r="L548" s="17">
        <f ca="1">_xlfn.IFNA(VLOOKUP($A548,INDIRECT("'W"&amp;L$1&amp;"'!$A$3:$T$1000"),3,FALSE),0)</f>
        <v>0</v>
      </c>
      <c r="M548" s="17">
        <f ca="1">_xlfn.IFNA(VLOOKUP($A548,INDIRECT("'W"&amp;M$1&amp;"'!$A$3:$T$1000"),3,FALSE),0)</f>
        <v>0</v>
      </c>
      <c r="N548" s="17">
        <f ca="1">_xlfn.IFNA(VLOOKUP($A548,INDIRECT("'W"&amp;N$1&amp;"'!$A$3:$T$1000"),3,FALSE),0)</f>
        <v>0</v>
      </c>
      <c r="O548" s="17">
        <f ca="1">_xlfn.IFNA(VLOOKUP($A548,INDIRECT("'W"&amp;O$1&amp;"'!$A$3:$T$1000"),3,FALSE),0)</f>
        <v>0</v>
      </c>
      <c r="P548" s="17">
        <f ca="1">_xlfn.IFNA(VLOOKUP($A548,INDIRECT("'W"&amp;P$1&amp;"'!$A$3:$T$1000"),3,FALSE),0)</f>
        <v>0</v>
      </c>
      <c r="Q548" s="17">
        <f ca="1">_xlfn.IFNA(VLOOKUP($A548,INDIRECT("'W"&amp;Q$1&amp;"'!$A$3:$T$1000"),3,FALSE),0)</f>
        <v>0</v>
      </c>
      <c r="R548" s="17">
        <f ca="1">_xlfn.IFNA(VLOOKUP($A548,INDIRECT("'W"&amp;R$1&amp;"'!$A$3:$T$1000"),3,FALSE),0)</f>
        <v>0</v>
      </c>
      <c r="S548" s="17">
        <f ca="1">_xlfn.IFNA(VLOOKUP($A548,INDIRECT("'W"&amp;S$1&amp;"'!$A$3:$T$1000"),3,FALSE),0)</f>
        <v>0</v>
      </c>
      <c r="T548" s="17">
        <f ca="1">_xlfn.IFNA(VLOOKUP($A548,INDIRECT("'W"&amp;T$1&amp;"'!$A$3:$T$1000"),3,FALSE),0)</f>
        <v>0</v>
      </c>
      <c r="U548" s="16">
        <f t="shared" ca="1" si="42"/>
        <v>0</v>
      </c>
      <c r="V548" s="16">
        <f t="shared" ca="1" si="43"/>
        <v>0.3</v>
      </c>
      <c r="W548" s="16"/>
    </row>
    <row r="549" spans="1:23" x14ac:dyDescent="0.2">
      <c r="A549" s="16" t="s">
        <v>1765</v>
      </c>
      <c r="B549" s="16" t="str">
        <f t="shared" ca="1" si="44"/>
        <v>WR</v>
      </c>
      <c r="C549" s="17">
        <f ca="1">_xlfn.IFNA(VLOOKUP($A549,INDIRECT("'W"&amp;C$1&amp;"'!$A$3:$T$1000"),3,FALSE),0)</f>
        <v>0</v>
      </c>
      <c r="D549" s="17">
        <f ca="1">_xlfn.IFNA(VLOOKUP($A549,INDIRECT("'W"&amp;D$1&amp;"'!$A$3:$T$1000"),3,FALSE),0)</f>
        <v>0</v>
      </c>
      <c r="E549" s="17">
        <f ca="1">_xlfn.IFNA(VLOOKUP($A549,INDIRECT("'W"&amp;E$1&amp;"'!$A$3:$T$1000"),3,FALSE),0)</f>
        <v>0</v>
      </c>
      <c r="F549" s="17">
        <f ca="1">_xlfn.IFNA(VLOOKUP($A549,INDIRECT("'W"&amp;F$1&amp;"'!$A$3:$T$1000"),3,FALSE),0)</f>
        <v>0</v>
      </c>
      <c r="G549" s="17">
        <f ca="1">_xlfn.IFNA(VLOOKUP($A549,INDIRECT("'W"&amp;G$1&amp;"'!$A$3:$T$1000"),3,FALSE),0)</f>
        <v>0</v>
      </c>
      <c r="H549" s="17">
        <f ca="1">_xlfn.IFNA(VLOOKUP($A549,INDIRECT("'W"&amp;H$1&amp;"'!$A$3:$T$1000"),3,FALSE),0)</f>
        <v>0</v>
      </c>
      <c r="I549" s="17">
        <f ca="1">_xlfn.IFNA(VLOOKUP($A549,INDIRECT("'W"&amp;I$1&amp;"'!$A$3:$T$1000"),3,FALSE),0)</f>
        <v>0</v>
      </c>
      <c r="J549" s="17">
        <f ca="1">_xlfn.IFNA(VLOOKUP($A549,INDIRECT("'W"&amp;J$1&amp;"'!$A$3:$T$1000"),3,FALSE),0)</f>
        <v>0</v>
      </c>
      <c r="K549" s="17">
        <f ca="1">_xlfn.IFNA(VLOOKUP($A549,INDIRECT("'W"&amp;K$1&amp;"'!$A$3:$T$1000"),3,FALSE),0)</f>
        <v>-0.1</v>
      </c>
      <c r="L549" s="17">
        <f ca="1">_xlfn.IFNA(VLOOKUP($A549,INDIRECT("'W"&amp;L$1&amp;"'!$A$3:$T$1000"),3,FALSE),0)</f>
        <v>0</v>
      </c>
      <c r="M549" s="17">
        <f ca="1">_xlfn.IFNA(VLOOKUP($A549,INDIRECT("'W"&amp;M$1&amp;"'!$A$3:$T$1000"),3,FALSE),0)</f>
        <v>0</v>
      </c>
      <c r="N549" s="17">
        <f ca="1">_xlfn.IFNA(VLOOKUP($A549,INDIRECT("'W"&amp;N$1&amp;"'!$A$3:$T$1000"),3,FALSE),0)</f>
        <v>0</v>
      </c>
      <c r="O549" s="17">
        <f ca="1">_xlfn.IFNA(VLOOKUP($A549,INDIRECT("'W"&amp;O$1&amp;"'!$A$3:$T$1000"),3,FALSE),0)</f>
        <v>0</v>
      </c>
      <c r="P549" s="17">
        <f ca="1">_xlfn.IFNA(VLOOKUP($A549,INDIRECT("'W"&amp;P$1&amp;"'!$A$3:$T$1000"),3,FALSE),0)</f>
        <v>0</v>
      </c>
      <c r="Q549" s="17">
        <f ca="1">_xlfn.IFNA(VLOOKUP($A549,INDIRECT("'W"&amp;Q$1&amp;"'!$A$3:$T$1000"),3,FALSE),0)</f>
        <v>0</v>
      </c>
      <c r="R549" s="17">
        <f ca="1">_xlfn.IFNA(VLOOKUP($A549,INDIRECT("'W"&amp;R$1&amp;"'!$A$3:$T$1000"),3,FALSE),0)</f>
        <v>0</v>
      </c>
      <c r="S549" s="17">
        <f ca="1">_xlfn.IFNA(VLOOKUP($A549,INDIRECT("'W"&amp;S$1&amp;"'!$A$3:$T$1000"),3,FALSE),0)</f>
        <v>0</v>
      </c>
      <c r="T549" s="17">
        <f ca="1">_xlfn.IFNA(VLOOKUP($A549,INDIRECT("'W"&amp;T$1&amp;"'!$A$3:$T$1000"),3,FALSE),0)</f>
        <v>0</v>
      </c>
      <c r="U549" s="16">
        <f t="shared" ca="1" si="42"/>
        <v>0</v>
      </c>
      <c r="V549" s="16">
        <f t="shared" ca="1" si="43"/>
        <v>-0.1</v>
      </c>
      <c r="W549" s="16"/>
    </row>
    <row r="550" spans="1:23" x14ac:dyDescent="0.2">
      <c r="A550" s="16" t="s">
        <v>1766</v>
      </c>
      <c r="B550" s="16" t="str">
        <f t="shared" ca="1" si="44"/>
        <v>WR</v>
      </c>
      <c r="C550" s="17">
        <f ca="1">_xlfn.IFNA(VLOOKUP($A550,INDIRECT("'W"&amp;C$1&amp;"'!$A$3:$T$1000"),3,FALSE),0)</f>
        <v>-1</v>
      </c>
      <c r="D550" s="17">
        <f ca="1">_xlfn.IFNA(VLOOKUP($A550,INDIRECT("'W"&amp;D$1&amp;"'!$A$3:$T$1000"),3,FALSE),0)</f>
        <v>0</v>
      </c>
      <c r="E550" s="17">
        <f ca="1">_xlfn.IFNA(VLOOKUP($A550,INDIRECT("'W"&amp;E$1&amp;"'!$A$3:$T$1000"),3,FALSE),0)</f>
        <v>0</v>
      </c>
      <c r="F550" s="17">
        <f ca="1">_xlfn.IFNA(VLOOKUP($A550,INDIRECT("'W"&amp;F$1&amp;"'!$A$3:$T$1000"),3,FALSE),0)</f>
        <v>0</v>
      </c>
      <c r="G550" s="17">
        <f ca="1">_xlfn.IFNA(VLOOKUP($A550,INDIRECT("'W"&amp;G$1&amp;"'!$A$3:$T$1000"),3,FALSE),0)</f>
        <v>0</v>
      </c>
      <c r="H550" s="17">
        <f ca="1">_xlfn.IFNA(VLOOKUP($A550,INDIRECT("'W"&amp;H$1&amp;"'!$A$3:$T$1000"),3,FALSE),0)</f>
        <v>0</v>
      </c>
      <c r="I550" s="17">
        <f ca="1">_xlfn.IFNA(VLOOKUP($A550,INDIRECT("'W"&amp;I$1&amp;"'!$A$3:$T$1000"),3,FALSE),0)</f>
        <v>0</v>
      </c>
      <c r="J550" s="17">
        <f ca="1">_xlfn.IFNA(VLOOKUP($A550,INDIRECT("'W"&amp;J$1&amp;"'!$A$3:$T$1000"),3,FALSE),0)</f>
        <v>0</v>
      </c>
      <c r="K550" s="17">
        <f ca="1">_xlfn.IFNA(VLOOKUP($A550,INDIRECT("'W"&amp;K$1&amp;"'!$A$3:$T$1000"),3,FALSE),0)</f>
        <v>0</v>
      </c>
      <c r="L550" s="17">
        <f ca="1">_xlfn.IFNA(VLOOKUP($A550,INDIRECT("'W"&amp;L$1&amp;"'!$A$3:$T$1000"),3,FALSE),0)</f>
        <v>0</v>
      </c>
      <c r="M550" s="17">
        <f ca="1">_xlfn.IFNA(VLOOKUP($A550,INDIRECT("'W"&amp;M$1&amp;"'!$A$3:$T$1000"),3,FALSE),0)</f>
        <v>0</v>
      </c>
      <c r="N550" s="17">
        <f ca="1">_xlfn.IFNA(VLOOKUP($A550,INDIRECT("'W"&amp;N$1&amp;"'!$A$3:$T$1000"),3,FALSE),0)</f>
        <v>0</v>
      </c>
      <c r="O550" s="17">
        <f ca="1">_xlfn.IFNA(VLOOKUP($A550,INDIRECT("'W"&amp;O$1&amp;"'!$A$3:$T$1000"),3,FALSE),0)</f>
        <v>0</v>
      </c>
      <c r="P550" s="17">
        <f ca="1">_xlfn.IFNA(VLOOKUP($A550,INDIRECT("'W"&amp;P$1&amp;"'!$A$3:$T$1000"),3,FALSE),0)</f>
        <v>0</v>
      </c>
      <c r="Q550" s="17">
        <f ca="1">_xlfn.IFNA(VLOOKUP($A550,INDIRECT("'W"&amp;Q$1&amp;"'!$A$3:$T$1000"),3,FALSE),0)</f>
        <v>0</v>
      </c>
      <c r="R550" s="17">
        <f ca="1">_xlfn.IFNA(VLOOKUP($A550,INDIRECT("'W"&amp;R$1&amp;"'!$A$3:$T$1000"),3,FALSE),0)</f>
        <v>0</v>
      </c>
      <c r="S550" s="17">
        <f ca="1">_xlfn.IFNA(VLOOKUP($A550,INDIRECT("'W"&amp;S$1&amp;"'!$A$3:$T$1000"),3,FALSE),0)</f>
        <v>0</v>
      </c>
      <c r="T550" s="17">
        <f ca="1">_xlfn.IFNA(VLOOKUP($A550,INDIRECT("'W"&amp;T$1&amp;"'!$A$3:$T$1000"),3,FALSE),0)</f>
        <v>0</v>
      </c>
      <c r="U550" s="16">
        <f t="shared" ca="1" si="42"/>
        <v>0</v>
      </c>
      <c r="V550" s="16">
        <f t="shared" ca="1" si="43"/>
        <v>-1</v>
      </c>
      <c r="W550" s="16"/>
    </row>
    <row r="551" spans="1:23" x14ac:dyDescent="0.2">
      <c r="A551" s="16" t="s">
        <v>1767</v>
      </c>
      <c r="B551" s="16" t="str">
        <f t="shared" ca="1" si="44"/>
        <v>WR</v>
      </c>
      <c r="C551" s="17">
        <f ca="1">_xlfn.IFNA(VLOOKUP($A551,INDIRECT("'W"&amp;C$1&amp;"'!$A$3:$T$1000"),3,FALSE),0)</f>
        <v>0</v>
      </c>
      <c r="D551" s="17">
        <f ca="1">_xlfn.IFNA(VLOOKUP($A551,INDIRECT("'W"&amp;D$1&amp;"'!$A$3:$T$1000"),3,FALSE),0)</f>
        <v>0</v>
      </c>
      <c r="E551" s="17">
        <f ca="1">_xlfn.IFNA(VLOOKUP($A551,INDIRECT("'W"&amp;E$1&amp;"'!$A$3:$T$1000"),3,FALSE),0)</f>
        <v>0</v>
      </c>
      <c r="F551" s="17">
        <f ca="1">_xlfn.IFNA(VLOOKUP($A551,INDIRECT("'W"&amp;F$1&amp;"'!$A$3:$T$1000"),3,FALSE),0)</f>
        <v>-2</v>
      </c>
      <c r="G551" s="17">
        <f ca="1">_xlfn.IFNA(VLOOKUP($A551,INDIRECT("'W"&amp;G$1&amp;"'!$A$3:$T$1000"),3,FALSE),0)</f>
        <v>0</v>
      </c>
      <c r="H551" s="17">
        <f ca="1">_xlfn.IFNA(VLOOKUP($A551,INDIRECT("'W"&amp;H$1&amp;"'!$A$3:$T$1000"),3,FALSE),0)</f>
        <v>0</v>
      </c>
      <c r="I551" s="17">
        <f ca="1">_xlfn.IFNA(VLOOKUP($A551,INDIRECT("'W"&amp;I$1&amp;"'!$A$3:$T$1000"),3,FALSE),0)</f>
        <v>0</v>
      </c>
      <c r="J551" s="17">
        <f ca="1">_xlfn.IFNA(VLOOKUP($A551,INDIRECT("'W"&amp;J$1&amp;"'!$A$3:$T$1000"),3,FALSE),0)</f>
        <v>0</v>
      </c>
      <c r="K551" s="17">
        <f ca="1">_xlfn.IFNA(VLOOKUP($A551,INDIRECT("'W"&amp;K$1&amp;"'!$A$3:$T$1000"),3,FALSE),0)</f>
        <v>0</v>
      </c>
      <c r="L551" s="17">
        <f ca="1">_xlfn.IFNA(VLOOKUP($A551,INDIRECT("'W"&amp;L$1&amp;"'!$A$3:$T$1000"),3,FALSE),0)</f>
        <v>0</v>
      </c>
      <c r="M551" s="17">
        <f ca="1">_xlfn.IFNA(VLOOKUP($A551,INDIRECT("'W"&amp;M$1&amp;"'!$A$3:$T$1000"),3,FALSE),0)</f>
        <v>0</v>
      </c>
      <c r="N551" s="17">
        <f ca="1">_xlfn.IFNA(VLOOKUP($A551,INDIRECT("'W"&amp;N$1&amp;"'!$A$3:$T$1000"),3,FALSE),0)</f>
        <v>0</v>
      </c>
      <c r="O551" s="17">
        <f ca="1">_xlfn.IFNA(VLOOKUP($A551,INDIRECT("'W"&amp;O$1&amp;"'!$A$3:$T$1000"),3,FALSE),0)</f>
        <v>0</v>
      </c>
      <c r="P551" s="17">
        <f ca="1">_xlfn.IFNA(VLOOKUP($A551,INDIRECT("'W"&amp;P$1&amp;"'!$A$3:$T$1000"),3,FALSE),0)</f>
        <v>0</v>
      </c>
      <c r="Q551" s="17">
        <f ca="1">_xlfn.IFNA(VLOOKUP($A551,INDIRECT("'W"&amp;Q$1&amp;"'!$A$3:$T$1000"),3,FALSE),0)</f>
        <v>0</v>
      </c>
      <c r="R551" s="17">
        <f ca="1">_xlfn.IFNA(VLOOKUP($A551,INDIRECT("'W"&amp;R$1&amp;"'!$A$3:$T$1000"),3,FALSE),0)</f>
        <v>0</v>
      </c>
      <c r="S551" s="17">
        <f ca="1">_xlfn.IFNA(VLOOKUP($A551,INDIRECT("'W"&amp;S$1&amp;"'!$A$3:$T$1000"),3,FALSE),0)</f>
        <v>0</v>
      </c>
      <c r="T551" s="17">
        <f ca="1">_xlfn.IFNA(VLOOKUP($A551,INDIRECT("'W"&amp;T$1&amp;"'!$A$3:$T$1000"),3,FALSE),0)</f>
        <v>0</v>
      </c>
      <c r="U551" s="16">
        <f t="shared" ca="1" si="42"/>
        <v>0</v>
      </c>
      <c r="V551" s="16">
        <f t="shared" ca="1" si="43"/>
        <v>-2</v>
      </c>
      <c r="W551" s="16"/>
    </row>
    <row r="552" spans="1:23" x14ac:dyDescent="0.2">
      <c r="A552" s="16" t="s">
        <v>1768</v>
      </c>
      <c r="B552" s="16" t="str">
        <f t="shared" ca="1" si="44"/>
        <v>WR</v>
      </c>
      <c r="C552" s="17">
        <f ca="1">_xlfn.IFNA(VLOOKUP($A552,INDIRECT("'W"&amp;C$1&amp;"'!$A$3:$T$1000"),3,FALSE),0)</f>
        <v>0</v>
      </c>
      <c r="D552" s="17">
        <f ca="1">_xlfn.IFNA(VLOOKUP($A552,INDIRECT("'W"&amp;D$1&amp;"'!$A$3:$T$1000"),3,FALSE),0)</f>
        <v>0</v>
      </c>
      <c r="E552" s="17">
        <f ca="1">_xlfn.IFNA(VLOOKUP($A552,INDIRECT("'W"&amp;E$1&amp;"'!$A$3:$T$1000"),3,FALSE),0)</f>
        <v>0</v>
      </c>
      <c r="F552" s="17">
        <f ca="1">_xlfn.IFNA(VLOOKUP($A552,INDIRECT("'W"&amp;F$1&amp;"'!$A$3:$T$1000"),3,FALSE),0)</f>
        <v>0</v>
      </c>
      <c r="G552" s="17">
        <f ca="1">_xlfn.IFNA(VLOOKUP($A552,INDIRECT("'W"&amp;G$1&amp;"'!$A$3:$T$1000"),3,FALSE),0)</f>
        <v>0</v>
      </c>
      <c r="H552" s="17">
        <f ca="1">_xlfn.IFNA(VLOOKUP($A552,INDIRECT("'W"&amp;H$1&amp;"'!$A$3:$T$1000"),3,FALSE),0)</f>
        <v>0</v>
      </c>
      <c r="I552" s="17">
        <f ca="1">_xlfn.IFNA(VLOOKUP($A552,INDIRECT("'W"&amp;I$1&amp;"'!$A$3:$T$1000"),3,FALSE),0)</f>
        <v>0</v>
      </c>
      <c r="J552" s="17">
        <f ca="1">_xlfn.IFNA(VLOOKUP($A552,INDIRECT("'W"&amp;J$1&amp;"'!$A$3:$T$1000"),3,FALSE),0)</f>
        <v>0</v>
      </c>
      <c r="K552" s="17">
        <f ca="1">_xlfn.IFNA(VLOOKUP($A552,INDIRECT("'W"&amp;K$1&amp;"'!$A$3:$T$1000"),3,FALSE),0)</f>
        <v>0</v>
      </c>
      <c r="L552" s="17">
        <f ca="1">_xlfn.IFNA(VLOOKUP($A552,INDIRECT("'W"&amp;L$1&amp;"'!$A$3:$T$1000"),3,FALSE),0)</f>
        <v>0</v>
      </c>
      <c r="M552" s="17">
        <f ca="1">_xlfn.IFNA(VLOOKUP($A552,INDIRECT("'W"&amp;M$1&amp;"'!$A$3:$T$1000"),3,FALSE),0)</f>
        <v>-0.70000000000000007</v>
      </c>
      <c r="N552" s="17">
        <f ca="1">_xlfn.IFNA(VLOOKUP($A552,INDIRECT("'W"&amp;N$1&amp;"'!$A$3:$T$1000"),3,FALSE),0)</f>
        <v>0</v>
      </c>
      <c r="O552" s="17">
        <f ca="1">_xlfn.IFNA(VLOOKUP($A552,INDIRECT("'W"&amp;O$1&amp;"'!$A$3:$T$1000"),3,FALSE),0)</f>
        <v>0.30000000000000004</v>
      </c>
      <c r="P552" s="17">
        <f ca="1">_xlfn.IFNA(VLOOKUP($A552,INDIRECT("'W"&amp;P$1&amp;"'!$A$3:$T$1000"),3,FALSE),0)</f>
        <v>-2</v>
      </c>
      <c r="Q552" s="17">
        <f ca="1">_xlfn.IFNA(VLOOKUP($A552,INDIRECT("'W"&amp;Q$1&amp;"'!$A$3:$T$1000"),3,FALSE),0)</f>
        <v>0</v>
      </c>
      <c r="R552" s="17">
        <f ca="1">_xlfn.IFNA(VLOOKUP($A552,INDIRECT("'W"&amp;R$1&amp;"'!$A$3:$T$1000"),3,FALSE),0)</f>
        <v>0</v>
      </c>
      <c r="S552" s="17">
        <f ca="1">_xlfn.IFNA(VLOOKUP($A552,INDIRECT("'W"&amp;S$1&amp;"'!$A$3:$T$1000"),3,FALSE),0)</f>
        <v>0</v>
      </c>
      <c r="T552" s="17">
        <f ca="1">_xlfn.IFNA(VLOOKUP($A552,INDIRECT("'W"&amp;T$1&amp;"'!$A$3:$T$1000"),3,FALSE),0)</f>
        <v>0</v>
      </c>
      <c r="U552" s="16">
        <f t="shared" ca="1" si="42"/>
        <v>0</v>
      </c>
      <c r="V552" s="16">
        <f t="shared" ca="1" si="43"/>
        <v>-2.4</v>
      </c>
      <c r="W552" s="16"/>
    </row>
    <row r="553" spans="1:23" x14ac:dyDescent="0.2">
      <c r="A553" s="16" t="s">
        <v>1769</v>
      </c>
      <c r="B553" s="16" t="str">
        <f t="shared" ca="1" si="44"/>
        <v>WR</v>
      </c>
      <c r="C553" s="17">
        <f ca="1">_xlfn.IFNA(VLOOKUP($A553,INDIRECT("'W"&amp;C$1&amp;"'!$A$3:$T$1000"),3,FALSE),0)</f>
        <v>0</v>
      </c>
      <c r="D553" s="17">
        <f ca="1">_xlfn.IFNA(VLOOKUP($A553,INDIRECT("'W"&amp;D$1&amp;"'!$A$3:$T$1000"),3,FALSE),0)</f>
        <v>0</v>
      </c>
      <c r="E553" s="17">
        <f ca="1">_xlfn.IFNA(VLOOKUP($A553,INDIRECT("'W"&amp;E$1&amp;"'!$A$3:$T$1000"),3,FALSE),0)</f>
        <v>0</v>
      </c>
      <c r="F553" s="17">
        <f ca="1">_xlfn.IFNA(VLOOKUP($A553,INDIRECT("'W"&amp;F$1&amp;"'!$A$3:$T$1000"),3,FALSE),0)</f>
        <v>0</v>
      </c>
      <c r="G553" s="17">
        <f ca="1">_xlfn.IFNA(VLOOKUP($A553,INDIRECT("'W"&amp;G$1&amp;"'!$A$3:$T$1000"),3,FALSE),0)</f>
        <v>0</v>
      </c>
      <c r="H553" s="17">
        <f ca="1">_xlfn.IFNA(VLOOKUP($A553,INDIRECT("'W"&amp;H$1&amp;"'!$A$3:$T$1000"),3,FALSE),0)</f>
        <v>0</v>
      </c>
      <c r="I553" s="17">
        <f ca="1">_xlfn.IFNA(VLOOKUP($A553,INDIRECT("'W"&amp;I$1&amp;"'!$A$3:$T$1000"),3,FALSE),0)</f>
        <v>0</v>
      </c>
      <c r="J553" s="17">
        <f ca="1">_xlfn.IFNA(VLOOKUP($A553,INDIRECT("'W"&amp;J$1&amp;"'!$A$3:$T$1000"),3,FALSE),0)</f>
        <v>0</v>
      </c>
      <c r="K553" s="17">
        <f ca="1">_xlfn.IFNA(VLOOKUP($A553,INDIRECT("'W"&amp;K$1&amp;"'!$A$3:$T$1000"),3,FALSE),0)</f>
        <v>0.8</v>
      </c>
      <c r="L553" s="17">
        <f ca="1">_xlfn.IFNA(VLOOKUP($A553,INDIRECT("'W"&amp;L$1&amp;"'!$A$3:$T$1000"),3,FALSE),0)</f>
        <v>0</v>
      </c>
      <c r="M553" s="17">
        <f ca="1">_xlfn.IFNA(VLOOKUP($A553,INDIRECT("'W"&amp;M$1&amp;"'!$A$3:$T$1000"),3,FALSE),0)</f>
        <v>0</v>
      </c>
      <c r="N553" s="17">
        <f ca="1">_xlfn.IFNA(VLOOKUP($A553,INDIRECT("'W"&amp;N$1&amp;"'!$A$3:$T$1000"),3,FALSE),0)</f>
        <v>-2</v>
      </c>
      <c r="O553" s="17">
        <f ca="1">_xlfn.IFNA(VLOOKUP($A553,INDIRECT("'W"&amp;O$1&amp;"'!$A$3:$T$1000"),3,FALSE),0)</f>
        <v>-2</v>
      </c>
      <c r="P553" s="17">
        <f ca="1">_xlfn.IFNA(VLOOKUP($A553,INDIRECT("'W"&amp;P$1&amp;"'!$A$3:$T$1000"),3,FALSE),0)</f>
        <v>0</v>
      </c>
      <c r="Q553" s="17">
        <f ca="1">_xlfn.IFNA(VLOOKUP($A553,INDIRECT("'W"&amp;Q$1&amp;"'!$A$3:$T$1000"),3,FALSE),0)</f>
        <v>0</v>
      </c>
      <c r="R553" s="17">
        <f ca="1">_xlfn.IFNA(VLOOKUP($A553,INDIRECT("'W"&amp;R$1&amp;"'!$A$3:$T$1000"),3,FALSE),0)</f>
        <v>0</v>
      </c>
      <c r="S553" s="17">
        <f ca="1">_xlfn.IFNA(VLOOKUP($A553,INDIRECT("'W"&amp;S$1&amp;"'!$A$3:$T$1000"),3,FALSE),0)</f>
        <v>0</v>
      </c>
      <c r="T553" s="17">
        <f ca="1">_xlfn.IFNA(VLOOKUP($A553,INDIRECT("'W"&amp;T$1&amp;"'!$A$3:$T$1000"),3,FALSE),0)</f>
        <v>0</v>
      </c>
      <c r="U553" s="16">
        <f t="shared" ca="1" si="42"/>
        <v>0</v>
      </c>
      <c r="V553" s="16">
        <f t="shared" ca="1" si="43"/>
        <v>-3.2</v>
      </c>
      <c r="W553" s="16"/>
    </row>
  </sheetData>
  <autoFilter ref="A1:W553" xr:uid="{00000000-0009-0000-0000-000015000000}"/>
  <conditionalFormatting sqref="C2:T553">
    <cfRule type="colorScale" priority="1">
      <colorScale>
        <cfvo type="min"/>
        <cfvo type="percent" val="50"/>
        <cfvo type="max"/>
        <color rgb="FFF9CB9C"/>
        <color rgb="FF93C47D"/>
        <color rgb="FF6FA8DC"/>
      </colorScale>
    </cfRule>
    <cfRule type="colorScale" priority="12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D2:D553 P2:P553">
    <cfRule type="colorScale" priority="2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E2:E553 Q2:Q553">
    <cfRule type="colorScale" priority="3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F2:F553 R2:R553">
    <cfRule type="colorScale" priority="4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G2:G553 S2:S553">
    <cfRule type="colorScale" priority="5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H2:H553 T2:T553">
    <cfRule type="colorScale" priority="6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I2:I553">
    <cfRule type="colorScale" priority="7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J2:J553">
    <cfRule type="colorScale" priority="8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K2:K553">
    <cfRule type="colorScale" priority="9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L2:L553">
    <cfRule type="colorScale" priority="10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M2:M553">
    <cfRule type="colorScale" priority="11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O2:O553">
    <cfRule type="colorScale" priority="13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P2:P553">
    <cfRule type="colorScale" priority="14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Q2:Q553">
    <cfRule type="colorScale" priority="15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R2:R553">
    <cfRule type="colorScale" priority="16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S2:S553">
    <cfRule type="colorScale" priority="17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T2:T553">
    <cfRule type="colorScale" priority="18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U1:U553">
    <cfRule type="colorScale" priority="19">
      <colorScale>
        <cfvo type="min"/>
        <cfvo type="formula" val="2"/>
        <cfvo type="max"/>
        <color rgb="FFFFFFFF"/>
        <color rgb="FFFFFFFF"/>
        <color rgb="FF6AA84F"/>
      </colorScale>
    </cfRule>
  </conditionalFormatting>
  <conditionalFormatting sqref="V2:V553">
    <cfRule type="colorScale" priority="20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W1:W553">
    <cfRule type="cellIs" dxfId="0" priority="21" operator="equal">
      <formula>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C78D8"/>
    <outlinePr summaryBelow="0" summaryRight="0"/>
  </sheetPr>
  <dimension ref="A1:Z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.75" customHeight="1" x14ac:dyDescent="0.2"/>
  <cols>
    <col min="1" max="1" width="9.42578125" customWidth="1"/>
    <col min="2" max="2" width="14" customWidth="1"/>
    <col min="3" max="3" width="6.140625" customWidth="1"/>
    <col min="4" max="4" width="14" customWidth="1"/>
    <col min="5" max="5" width="6.140625" customWidth="1"/>
    <col min="6" max="6" width="14" customWidth="1"/>
    <col min="7" max="7" width="6.140625" customWidth="1"/>
    <col min="8" max="8" width="14" customWidth="1"/>
    <col min="9" max="9" width="6.140625" customWidth="1"/>
    <col min="10" max="10" width="14" customWidth="1"/>
    <col min="11" max="11" width="6.140625" customWidth="1"/>
    <col min="12" max="12" width="14.42578125" customWidth="1"/>
    <col min="13" max="13" width="6.140625" customWidth="1"/>
    <col min="14" max="14" width="14" customWidth="1"/>
    <col min="15" max="15" width="6.140625" customWidth="1"/>
    <col min="16" max="16" width="14.140625" customWidth="1"/>
    <col min="17" max="17" width="6.42578125" customWidth="1"/>
    <col min="18" max="18" width="14.140625" customWidth="1"/>
    <col min="19" max="19" width="6.42578125" customWidth="1"/>
    <col min="20" max="20" width="14.140625" customWidth="1"/>
    <col min="21" max="21" width="6.42578125" customWidth="1"/>
    <col min="22" max="22" width="14.140625" customWidth="1"/>
    <col min="23" max="23" width="6.42578125" customWidth="1"/>
  </cols>
  <sheetData>
    <row r="1" spans="1:26" x14ac:dyDescent="0.2">
      <c r="A1" s="13" t="s">
        <v>1770</v>
      </c>
      <c r="B1" s="22">
        <v>1</v>
      </c>
      <c r="C1" s="24"/>
      <c r="D1" s="22">
        <v>2</v>
      </c>
      <c r="E1" s="24"/>
      <c r="F1" s="22">
        <v>3</v>
      </c>
      <c r="G1" s="24"/>
      <c r="H1" s="22">
        <v>4</v>
      </c>
      <c r="I1" s="24"/>
      <c r="J1" s="22">
        <v>5</v>
      </c>
      <c r="K1" s="24"/>
      <c r="L1" s="22">
        <v>6</v>
      </c>
      <c r="M1" s="24"/>
      <c r="N1" s="22">
        <v>7</v>
      </c>
      <c r="O1" s="24"/>
      <c r="P1" s="22">
        <v>8</v>
      </c>
      <c r="Q1" s="24"/>
      <c r="R1" s="22">
        <v>9</v>
      </c>
      <c r="S1" s="24"/>
      <c r="T1" s="22">
        <v>10</v>
      </c>
      <c r="U1" s="24"/>
      <c r="V1" s="22">
        <v>11</v>
      </c>
      <c r="W1" s="24"/>
      <c r="X1" s="18"/>
      <c r="Y1" s="18"/>
      <c r="Z1" s="18"/>
    </row>
    <row r="2" spans="1:26" x14ac:dyDescent="0.2">
      <c r="A2" s="18"/>
      <c r="B2" s="5" t="s">
        <v>4</v>
      </c>
      <c r="C2" s="19" t="s">
        <v>1178</v>
      </c>
      <c r="D2" s="5" t="s">
        <v>4</v>
      </c>
      <c r="E2" s="19" t="s">
        <v>1178</v>
      </c>
      <c r="F2" s="5" t="s">
        <v>4</v>
      </c>
      <c r="G2" s="19" t="s">
        <v>1178</v>
      </c>
      <c r="H2" s="5" t="s">
        <v>4</v>
      </c>
      <c r="I2" s="19" t="s">
        <v>1178</v>
      </c>
      <c r="J2" s="5" t="s">
        <v>4</v>
      </c>
      <c r="K2" s="19" t="s">
        <v>1178</v>
      </c>
      <c r="L2" s="5" t="s">
        <v>4</v>
      </c>
      <c r="M2" s="19" t="s">
        <v>1178</v>
      </c>
      <c r="N2" s="5" t="s">
        <v>4</v>
      </c>
      <c r="O2" s="19" t="s">
        <v>1178</v>
      </c>
      <c r="P2" s="5" t="s">
        <v>4</v>
      </c>
      <c r="Q2" s="19" t="s">
        <v>1178</v>
      </c>
      <c r="R2" s="5" t="s">
        <v>4</v>
      </c>
      <c r="S2" s="19" t="s">
        <v>1178</v>
      </c>
      <c r="T2" s="5" t="s">
        <v>4</v>
      </c>
      <c r="U2" s="19" t="s">
        <v>1178</v>
      </c>
      <c r="V2" s="5" t="s">
        <v>4</v>
      </c>
      <c r="W2" s="19" t="s">
        <v>1178</v>
      </c>
      <c r="X2" s="18"/>
      <c r="Y2" s="18"/>
      <c r="Z2" s="18"/>
    </row>
    <row r="3" spans="1:26" x14ac:dyDescent="0.2">
      <c r="A3" s="18" t="s">
        <v>622</v>
      </c>
      <c r="B3" s="7" t="s">
        <v>1771</v>
      </c>
      <c r="C3" s="20" t="str">
        <f t="shared" ref="C3:C11" ca="1" si="0">VLOOKUP("*"&amp;B3&amp;"*",INDIRECT("'W"&amp;B$1&amp;"'!$A$2:$T$500"),4,FALSE)</f>
        <v>Tua Tagovailoa MIA</v>
      </c>
      <c r="D3" s="7" t="s">
        <v>1772</v>
      </c>
      <c r="E3" s="20" t="str">
        <f t="shared" ref="E3:E11" ca="1" si="1">VLOOKUP("*"&amp;D3&amp;"*",INDIRECT("'W"&amp;D$1&amp;"'!$A$2:$T$500"),4,FALSE)</f>
        <v>Jared Goff DET</v>
      </c>
      <c r="F3" s="7" t="s">
        <v>1771</v>
      </c>
      <c r="G3" s="20" t="e">
        <f t="shared" ref="G3:G11" ca="1" si="2">VLOOKUP("*"&amp;F3&amp;"*",INDIRECT("'W"&amp;F$1&amp;"'!$A$2:$T$500"),4,FALSE)</f>
        <v>#N/A</v>
      </c>
      <c r="H3" s="7" t="s">
        <v>1771</v>
      </c>
      <c r="I3" s="20" t="e">
        <f t="shared" ref="I3:I11" ca="1" si="3">VLOOKUP("*"&amp;H3&amp;"*",INDIRECT("'W"&amp;H$1&amp;"'!$A$2:$T$500"),4,FALSE)</f>
        <v>#N/A</v>
      </c>
      <c r="J3" s="7" t="s">
        <v>1772</v>
      </c>
      <c r="K3" s="20" t="e">
        <f t="shared" ref="K3:K11" ca="1" si="4">VLOOKUP("*"&amp;J3&amp;"*",INDIRECT("'W"&amp;J$1&amp;"'!$A$2:$T$500"),4,FALSE)</f>
        <v>#N/A</v>
      </c>
      <c r="L3" s="7" t="s">
        <v>1771</v>
      </c>
      <c r="M3" s="20" t="e">
        <f t="shared" ref="M3:M11" ca="1" si="5">VLOOKUP("*"&amp;L3&amp;"*",INDIRECT("'W"&amp;L$1&amp;"'!$A$2:$T$500"),4,FALSE)</f>
        <v>#N/A</v>
      </c>
      <c r="N3" s="7" t="s">
        <v>1771</v>
      </c>
      <c r="O3" s="20" t="e">
        <f t="shared" ref="O3:O11" ca="1" si="6">VLOOKUP("*"&amp;N3&amp;"*",INDIRECT("'W"&amp;N$1&amp;"'!$A$2:$T$500"),4,FALSE)</f>
        <v>#N/A</v>
      </c>
      <c r="P3" s="7" t="s">
        <v>1771</v>
      </c>
      <c r="Q3" s="20" t="str">
        <f t="shared" ref="Q3:Q11" ca="1" si="7">VLOOKUP("*"&amp;P3&amp;"*",INDIRECT("'W"&amp;P$1&amp;"'!$A$2:$T$500"),4,FALSE)</f>
        <v>Tua Tagovailoa MIA</v>
      </c>
      <c r="R3" s="7" t="s">
        <v>1771</v>
      </c>
      <c r="S3" s="20" t="str">
        <f t="shared" ref="S3:S11" ca="1" si="8">VLOOKUP("*"&amp;R3&amp;"*",INDIRECT("'W"&amp;R$1&amp;"'!$A$2:$T$500"),4,FALSE)</f>
        <v>Tua Tagovailoa MIA</v>
      </c>
      <c r="T3" s="7" t="s">
        <v>1772</v>
      </c>
      <c r="U3" s="20" t="str">
        <f t="shared" ref="U3:U11" ca="1" si="9">VLOOKUP("*"&amp;T3&amp;"*",INDIRECT("'W"&amp;T$1&amp;"'!$A$2:$T$500"),4,FALSE)</f>
        <v>Jared Goff DET</v>
      </c>
      <c r="V3" s="7" t="s">
        <v>1771</v>
      </c>
      <c r="W3" s="21" t="str">
        <f t="shared" ref="W3:W11" ca="1" si="10">VLOOKUP("*"&amp;V3&amp;"*",INDIRECT("'W"&amp;V$1&amp;"'!$A$2:$T$500"),4,FALSE)</f>
        <v>Tua Tagovailoa MIA</v>
      </c>
    </row>
    <row r="4" spans="1:26" x14ac:dyDescent="0.2">
      <c r="A4" s="18" t="s">
        <v>1773</v>
      </c>
      <c r="B4" s="7" t="s">
        <v>1774</v>
      </c>
      <c r="C4" s="20" t="str">
        <f t="shared" ca="1" si="0"/>
        <v>Travis Etienne JAX</v>
      </c>
      <c r="D4" s="7" t="s">
        <v>1311</v>
      </c>
      <c r="E4" s="20" t="str">
        <f t="shared" ca="1" si="1"/>
        <v>Kyren Williams LA</v>
      </c>
      <c r="F4" s="7" t="s">
        <v>1775</v>
      </c>
      <c r="G4" s="20" t="e">
        <f t="shared" ca="1" si="2"/>
        <v>#N/A</v>
      </c>
      <c r="H4" s="7" t="s">
        <v>1311</v>
      </c>
      <c r="I4" s="20" t="str">
        <f t="shared" ca="1" si="3"/>
        <v>Kyren Williams LA</v>
      </c>
      <c r="J4" s="7" t="s">
        <v>1774</v>
      </c>
      <c r="K4" s="20" t="str">
        <f t="shared" ca="1" si="4"/>
        <v>Travis Etienne JAX</v>
      </c>
      <c r="L4" s="7" t="s">
        <v>1775</v>
      </c>
      <c r="M4" s="20" t="e">
        <f t="shared" ca="1" si="5"/>
        <v>#N/A</v>
      </c>
      <c r="N4" s="7" t="s">
        <v>1776</v>
      </c>
      <c r="O4" s="20" t="str">
        <f t="shared" ca="1" si="6"/>
        <v>Alvin Kamara NO</v>
      </c>
      <c r="P4" s="7" t="s">
        <v>1776</v>
      </c>
      <c r="Q4" s="20" t="str">
        <f t="shared" ca="1" si="7"/>
        <v>Alvin Kamara NO</v>
      </c>
      <c r="R4" s="7" t="s">
        <v>1776</v>
      </c>
      <c r="S4" s="20" t="str">
        <f t="shared" ca="1" si="8"/>
        <v>Alvin Kamara NO</v>
      </c>
      <c r="T4" s="7" t="s">
        <v>1776</v>
      </c>
      <c r="U4" s="20" t="str">
        <f t="shared" ca="1" si="9"/>
        <v>Alvin Kamara NO</v>
      </c>
      <c r="V4" s="7" t="s">
        <v>1775</v>
      </c>
      <c r="W4" s="21" t="str">
        <f t="shared" ca="1" si="10"/>
        <v>Raheem Mostert MIA</v>
      </c>
    </row>
    <row r="5" spans="1:26" x14ac:dyDescent="0.2">
      <c r="A5" s="18" t="s">
        <v>1777</v>
      </c>
      <c r="B5" s="7" t="s">
        <v>1311</v>
      </c>
      <c r="C5" s="20" t="str">
        <f t="shared" ca="1" si="0"/>
        <v>Kyren Williams LA</v>
      </c>
      <c r="D5" s="7" t="s">
        <v>1775</v>
      </c>
      <c r="E5" s="20" t="e">
        <f t="shared" ca="1" si="1"/>
        <v>#N/A</v>
      </c>
      <c r="F5" s="7" t="s">
        <v>1774</v>
      </c>
      <c r="G5" s="20" t="str">
        <f t="shared" ca="1" si="2"/>
        <v>Travis Etienne JAX</v>
      </c>
      <c r="H5" s="7" t="s">
        <v>1776</v>
      </c>
      <c r="I5" s="20" t="str">
        <f t="shared" ca="1" si="3"/>
        <v>Alvin Kamara NO</v>
      </c>
      <c r="J5" s="7" t="s">
        <v>1776</v>
      </c>
      <c r="K5" s="20" t="str">
        <f t="shared" ca="1" si="4"/>
        <v>Alvin Kamara NO</v>
      </c>
      <c r="L5" s="7" t="s">
        <v>1774</v>
      </c>
      <c r="M5" s="20" t="str">
        <f t="shared" ca="1" si="5"/>
        <v>Travis Etienne JAX</v>
      </c>
      <c r="N5" s="7" t="s">
        <v>1774</v>
      </c>
      <c r="O5" s="20" t="e">
        <f t="shared" ca="1" si="6"/>
        <v>#N/A</v>
      </c>
      <c r="P5" s="7" t="s">
        <v>1774</v>
      </c>
      <c r="Q5" s="20" t="e">
        <f t="shared" ca="1" si="7"/>
        <v>#N/A</v>
      </c>
      <c r="R5" s="7" t="s">
        <v>1775</v>
      </c>
      <c r="S5" s="20" t="str">
        <f t="shared" ca="1" si="8"/>
        <v>Raheem Mostert MIA</v>
      </c>
      <c r="T5" s="7" t="s">
        <v>1774</v>
      </c>
      <c r="U5" s="20" t="str">
        <f t="shared" ca="1" si="9"/>
        <v>Travis Etienne JAX</v>
      </c>
      <c r="V5" s="7" t="s">
        <v>1774</v>
      </c>
      <c r="W5" s="21" t="str">
        <f t="shared" ca="1" si="10"/>
        <v>Travis Etienne JAX</v>
      </c>
    </row>
    <row r="6" spans="1:26" x14ac:dyDescent="0.2">
      <c r="A6" s="18" t="s">
        <v>1778</v>
      </c>
      <c r="B6" s="7" t="s">
        <v>1779</v>
      </c>
      <c r="C6" s="20" t="str">
        <f t="shared" ca="1" si="0"/>
        <v>Stefon Diggs HOU</v>
      </c>
      <c r="D6" s="7" t="s">
        <v>1780</v>
      </c>
      <c r="E6" s="20" t="e">
        <f t="shared" ca="1" si="1"/>
        <v>#N/A</v>
      </c>
      <c r="F6" s="7" t="s">
        <v>1780</v>
      </c>
      <c r="G6" s="20" t="e">
        <f t="shared" ca="1" si="2"/>
        <v>#N/A</v>
      </c>
      <c r="H6" s="7" t="s">
        <v>1779</v>
      </c>
      <c r="I6" s="20" t="str">
        <f t="shared" ca="1" si="3"/>
        <v>Stefon Diggs HOU</v>
      </c>
      <c r="J6" s="7" t="s">
        <v>1781</v>
      </c>
      <c r="K6" s="20" t="e">
        <f t="shared" ca="1" si="4"/>
        <v>#N/A</v>
      </c>
      <c r="L6" s="7" t="s">
        <v>1781</v>
      </c>
      <c r="M6" s="20" t="e">
        <f t="shared" ca="1" si="5"/>
        <v>#N/A</v>
      </c>
      <c r="N6" s="7" t="s">
        <v>1782</v>
      </c>
      <c r="O6" s="20" t="e">
        <f t="shared" ca="1" si="6"/>
        <v>#N/A</v>
      </c>
      <c r="P6" s="7" t="s">
        <v>1780</v>
      </c>
      <c r="Q6" s="20" t="str">
        <f t="shared" ca="1" si="7"/>
        <v>Keenan Allen CHI</v>
      </c>
      <c r="R6" s="7" t="s">
        <v>1779</v>
      </c>
      <c r="S6" s="20" t="e">
        <f t="shared" ca="1" si="8"/>
        <v>#N/A</v>
      </c>
      <c r="T6" s="7" t="s">
        <v>1780</v>
      </c>
      <c r="U6" s="20" t="str">
        <f t="shared" ca="1" si="9"/>
        <v>Keenan Allen CHI</v>
      </c>
      <c r="V6" s="7" t="s">
        <v>1780</v>
      </c>
      <c r="W6" s="21" t="str">
        <f t="shared" ca="1" si="10"/>
        <v>Keenan Allen CHI</v>
      </c>
    </row>
    <row r="7" spans="1:26" x14ac:dyDescent="0.2">
      <c r="A7" s="18" t="s">
        <v>1783</v>
      </c>
      <c r="B7" s="7" t="s">
        <v>1782</v>
      </c>
      <c r="C7" s="20" t="str">
        <f t="shared" ca="1" si="0"/>
        <v>Puka Nacua LA</v>
      </c>
      <c r="D7" s="7" t="s">
        <v>1782</v>
      </c>
      <c r="E7" s="20" t="e">
        <f t="shared" ca="1" si="1"/>
        <v>#N/A</v>
      </c>
      <c r="F7" s="7" t="s">
        <v>1781</v>
      </c>
      <c r="G7" s="20" t="str">
        <f t="shared" ca="1" si="2"/>
        <v>Adam Thielen CAR</v>
      </c>
      <c r="H7" s="7" t="s">
        <v>1782</v>
      </c>
      <c r="I7" s="20" t="e">
        <f t="shared" ca="1" si="3"/>
        <v>#N/A</v>
      </c>
      <c r="J7" s="7" t="s">
        <v>1779</v>
      </c>
      <c r="K7" s="20" t="str">
        <f t="shared" ca="1" si="4"/>
        <v>Stefon Diggs HOU</v>
      </c>
      <c r="L7" s="7" t="s">
        <v>1780</v>
      </c>
      <c r="M7" s="20" t="str">
        <f t="shared" ca="1" si="5"/>
        <v>Keenan Allen CHI</v>
      </c>
      <c r="N7" s="7" t="s">
        <v>1779</v>
      </c>
      <c r="O7" s="20" t="str">
        <f t="shared" ca="1" si="6"/>
        <v>Stefon Diggs HOU</v>
      </c>
      <c r="P7" s="7" t="s">
        <v>1779</v>
      </c>
      <c r="Q7" s="20" t="str">
        <f t="shared" ca="1" si="7"/>
        <v>Stefon Diggs HOU</v>
      </c>
      <c r="R7" s="7" t="s">
        <v>1781</v>
      </c>
      <c r="S7" s="20" t="e">
        <f t="shared" ca="1" si="8"/>
        <v>#N/A</v>
      </c>
      <c r="T7" s="7" t="s">
        <v>1781</v>
      </c>
      <c r="U7" s="20" t="e">
        <f t="shared" ca="1" si="9"/>
        <v>#N/A</v>
      </c>
      <c r="V7" s="7" t="s">
        <v>1781</v>
      </c>
      <c r="W7" s="21" t="e">
        <f t="shared" ca="1" si="10"/>
        <v>#N/A</v>
      </c>
    </row>
    <row r="8" spans="1:26" x14ac:dyDescent="0.2">
      <c r="A8" s="18" t="s">
        <v>1063</v>
      </c>
      <c r="B8" s="7" t="s">
        <v>1784</v>
      </c>
      <c r="C8" s="20" t="str">
        <f t="shared" ca="1" si="0"/>
        <v>Sam LaPorta DET</v>
      </c>
      <c r="D8" s="7" t="s">
        <v>1785</v>
      </c>
      <c r="E8" s="20" t="str">
        <f t="shared" ca="1" si="1"/>
        <v>Mark Andrews BAL</v>
      </c>
      <c r="F8" s="7" t="s">
        <v>1784</v>
      </c>
      <c r="G8" s="20" t="str">
        <f t="shared" ca="1" si="2"/>
        <v>Sam LaPorta DET</v>
      </c>
      <c r="H8" s="7" t="s">
        <v>1785</v>
      </c>
      <c r="I8" s="20" t="e">
        <f t="shared" ca="1" si="3"/>
        <v>#N/A</v>
      </c>
      <c r="J8" s="7" t="s">
        <v>1784</v>
      </c>
      <c r="K8" s="20" t="e">
        <f t="shared" ca="1" si="4"/>
        <v>#N/A</v>
      </c>
      <c r="L8" s="7" t="s">
        <v>1785</v>
      </c>
      <c r="M8" s="20" t="str">
        <f t="shared" ca="1" si="5"/>
        <v>Mark Andrews BAL</v>
      </c>
      <c r="N8" s="7" t="s">
        <v>1785</v>
      </c>
      <c r="O8" s="20" t="str">
        <f t="shared" ca="1" si="6"/>
        <v>Mark Andrews BAL</v>
      </c>
      <c r="P8" s="7" t="s">
        <v>1784</v>
      </c>
      <c r="Q8" s="20" t="str">
        <f t="shared" ca="1" si="7"/>
        <v>Sam LaPorta DET</v>
      </c>
      <c r="R8" s="7" t="s">
        <v>1785</v>
      </c>
      <c r="S8" s="20" t="str">
        <f t="shared" ca="1" si="8"/>
        <v>Mark Andrews BAL</v>
      </c>
      <c r="T8" s="7" t="s">
        <v>1784</v>
      </c>
      <c r="U8" s="20" t="str">
        <f t="shared" ca="1" si="9"/>
        <v>Sam LaPorta DET</v>
      </c>
      <c r="V8" s="7" t="s">
        <v>1784</v>
      </c>
      <c r="W8" s="21" t="e">
        <f t="shared" ca="1" si="10"/>
        <v>#N/A</v>
      </c>
    </row>
    <row r="9" spans="1:26" x14ac:dyDescent="0.2">
      <c r="A9" s="18" t="s">
        <v>1786</v>
      </c>
      <c r="B9" s="7" t="s">
        <v>1787</v>
      </c>
      <c r="C9" s="20" t="e">
        <f t="shared" ca="1" si="0"/>
        <v>#N/A</v>
      </c>
      <c r="D9" s="7" t="s">
        <v>1787</v>
      </c>
      <c r="E9" s="20" t="e">
        <f t="shared" ca="1" si="1"/>
        <v>#N/A</v>
      </c>
      <c r="F9" s="7" t="s">
        <v>1787</v>
      </c>
      <c r="G9" s="20" t="e">
        <f t="shared" ca="1" si="2"/>
        <v>#N/A</v>
      </c>
      <c r="H9" s="7" t="s">
        <v>1787</v>
      </c>
      <c r="I9" s="20" t="e">
        <f t="shared" ca="1" si="3"/>
        <v>#N/A</v>
      </c>
      <c r="J9" s="7" t="s">
        <v>1787</v>
      </c>
      <c r="K9" s="20" t="e">
        <f t="shared" ca="1" si="4"/>
        <v>#N/A</v>
      </c>
      <c r="L9" s="7" t="s">
        <v>1311</v>
      </c>
      <c r="M9" s="20" t="e">
        <f t="shared" ca="1" si="5"/>
        <v>#N/A</v>
      </c>
      <c r="N9" s="7" t="s">
        <v>1787</v>
      </c>
      <c r="O9" s="20" t="e">
        <f t="shared" ca="1" si="6"/>
        <v>#N/A</v>
      </c>
      <c r="P9" s="7" t="s">
        <v>1787</v>
      </c>
      <c r="Q9" s="20" t="e">
        <f t="shared" ca="1" si="7"/>
        <v>#N/A</v>
      </c>
      <c r="R9" s="7" t="s">
        <v>1787</v>
      </c>
      <c r="S9" s="20" t="e">
        <f t="shared" ca="1" si="8"/>
        <v>#N/A</v>
      </c>
      <c r="T9" s="7" t="s">
        <v>1787</v>
      </c>
      <c r="U9" s="20" t="e">
        <f t="shared" ca="1" si="9"/>
        <v>#N/A</v>
      </c>
      <c r="V9" s="7" t="s">
        <v>1787</v>
      </c>
      <c r="W9" s="21" t="e">
        <f t="shared" ca="1" si="10"/>
        <v>#N/A</v>
      </c>
    </row>
    <row r="10" spans="1:26" x14ac:dyDescent="0.2">
      <c r="A10" s="18" t="s">
        <v>1788</v>
      </c>
      <c r="B10" s="7" t="s">
        <v>1780</v>
      </c>
      <c r="C10" s="20" t="str">
        <f t="shared" ca="1" si="0"/>
        <v>Keenan Allen CHI</v>
      </c>
      <c r="D10" s="7" t="s">
        <v>1781</v>
      </c>
      <c r="E10" s="20" t="str">
        <f t="shared" ca="1" si="1"/>
        <v>Adam Thielen CAR</v>
      </c>
      <c r="F10" s="7" t="s">
        <v>1779</v>
      </c>
      <c r="G10" s="20" t="str">
        <f t="shared" ca="1" si="2"/>
        <v>Stefon Diggs HOU</v>
      </c>
      <c r="H10" s="7" t="s">
        <v>1781</v>
      </c>
      <c r="I10" s="20" t="e">
        <f t="shared" ca="1" si="3"/>
        <v>#N/A</v>
      </c>
      <c r="J10" s="7" t="s">
        <v>1782</v>
      </c>
      <c r="K10" s="20" t="e">
        <f t="shared" ca="1" si="4"/>
        <v>#N/A</v>
      </c>
      <c r="L10" s="7" t="s">
        <v>1787</v>
      </c>
      <c r="M10" s="20" t="e">
        <f t="shared" ca="1" si="5"/>
        <v>#N/A</v>
      </c>
      <c r="N10" s="7" t="s">
        <v>1787</v>
      </c>
      <c r="O10" s="20" t="e">
        <f t="shared" ca="1" si="6"/>
        <v>#N/A</v>
      </c>
      <c r="P10" s="7" t="s">
        <v>1781</v>
      </c>
      <c r="Q10" s="20" t="e">
        <f t="shared" ca="1" si="7"/>
        <v>#N/A</v>
      </c>
      <c r="R10" s="7" t="s">
        <v>1780</v>
      </c>
      <c r="S10" s="20" t="str">
        <f t="shared" ca="1" si="8"/>
        <v>Keenan Allen CHI</v>
      </c>
      <c r="T10" s="7" t="s">
        <v>1787</v>
      </c>
      <c r="U10" s="20" t="e">
        <f t="shared" ca="1" si="9"/>
        <v>#N/A</v>
      </c>
      <c r="V10" s="7" t="s">
        <v>1782</v>
      </c>
      <c r="W10" s="21" t="str">
        <f t="shared" ca="1" si="10"/>
        <v>Puka Nacua LA</v>
      </c>
    </row>
    <row r="11" spans="1:26" x14ac:dyDescent="0.2">
      <c r="A11" s="18" t="s">
        <v>1789</v>
      </c>
      <c r="B11" s="7" t="s">
        <v>1787</v>
      </c>
      <c r="C11" s="20" t="e">
        <f t="shared" ca="1" si="0"/>
        <v>#N/A</v>
      </c>
      <c r="D11" s="7" t="s">
        <v>1787</v>
      </c>
      <c r="E11" s="20" t="e">
        <f t="shared" ca="1" si="1"/>
        <v>#N/A</v>
      </c>
      <c r="F11" s="7" t="s">
        <v>1787</v>
      </c>
      <c r="G11" s="20" t="e">
        <f t="shared" ca="1" si="2"/>
        <v>#N/A</v>
      </c>
      <c r="H11" s="7" t="s">
        <v>1787</v>
      </c>
      <c r="I11" s="20" t="e">
        <f t="shared" ca="1" si="3"/>
        <v>#N/A</v>
      </c>
      <c r="J11" s="7" t="s">
        <v>1787</v>
      </c>
      <c r="K11" s="20" t="e">
        <f t="shared" ca="1" si="4"/>
        <v>#N/A</v>
      </c>
      <c r="L11" s="7" t="s">
        <v>1787</v>
      </c>
      <c r="M11" s="20" t="e">
        <f t="shared" ca="1" si="5"/>
        <v>#N/A</v>
      </c>
      <c r="N11" s="7" t="s">
        <v>1784</v>
      </c>
      <c r="O11" s="20" t="str">
        <f t="shared" ca="1" si="6"/>
        <v>Sam LaPorta DET</v>
      </c>
      <c r="P11" s="7" t="s">
        <v>1787</v>
      </c>
      <c r="Q11" s="20" t="e">
        <f t="shared" ca="1" si="7"/>
        <v>#N/A</v>
      </c>
      <c r="R11" s="7" t="s">
        <v>1787</v>
      </c>
      <c r="S11" s="20" t="e">
        <f t="shared" ca="1" si="8"/>
        <v>#N/A</v>
      </c>
      <c r="T11" s="7" t="s">
        <v>1787</v>
      </c>
      <c r="U11" s="20" t="e">
        <f t="shared" ca="1" si="9"/>
        <v>#N/A</v>
      </c>
      <c r="V11" s="7" t="s">
        <v>1787</v>
      </c>
      <c r="W11" s="21" t="e">
        <f t="shared" ca="1" si="10"/>
        <v>#N/A</v>
      </c>
    </row>
    <row r="12" spans="1:26" x14ac:dyDescent="0.2">
      <c r="A12" s="18" t="s">
        <v>1790</v>
      </c>
      <c r="B12" s="7" t="s">
        <v>1791</v>
      </c>
      <c r="C12" s="20"/>
      <c r="D12" s="7" t="s">
        <v>1792</v>
      </c>
      <c r="E12" s="20"/>
      <c r="F12" s="7" t="s">
        <v>1792</v>
      </c>
      <c r="G12" s="20"/>
      <c r="H12" s="7" t="s">
        <v>1791</v>
      </c>
      <c r="I12" s="20"/>
      <c r="J12" s="7" t="s">
        <v>1792</v>
      </c>
      <c r="K12" s="20"/>
      <c r="L12" s="7" t="s">
        <v>1791</v>
      </c>
      <c r="M12" s="20"/>
      <c r="N12" s="7" t="s">
        <v>1792</v>
      </c>
      <c r="O12" s="20"/>
      <c r="P12" s="7" t="s">
        <v>1791</v>
      </c>
      <c r="Q12" s="20"/>
      <c r="R12" s="7" t="s">
        <v>1791</v>
      </c>
      <c r="S12" s="20"/>
      <c r="T12" s="7" t="s">
        <v>1791</v>
      </c>
      <c r="U12" s="20"/>
      <c r="V12" s="7" t="s">
        <v>1791</v>
      </c>
      <c r="W12" s="21"/>
    </row>
    <row r="13" spans="1:26" x14ac:dyDescent="0.2">
      <c r="A13" s="18" t="s">
        <v>1793</v>
      </c>
      <c r="B13" s="7" t="s">
        <v>1794</v>
      </c>
      <c r="C13" s="20"/>
      <c r="D13" s="7" t="s">
        <v>1794</v>
      </c>
      <c r="E13" s="20"/>
      <c r="F13" s="7" t="s">
        <v>1795</v>
      </c>
      <c r="G13" s="20"/>
      <c r="H13" s="7" t="s">
        <v>1794</v>
      </c>
      <c r="I13" s="20"/>
      <c r="J13" s="7" t="s">
        <v>1794</v>
      </c>
      <c r="K13" s="20"/>
      <c r="L13" s="7" t="s">
        <v>1794</v>
      </c>
      <c r="M13" s="20"/>
      <c r="N13" s="7" t="s">
        <v>1795</v>
      </c>
      <c r="O13" s="20"/>
      <c r="P13" s="7" t="s">
        <v>1795</v>
      </c>
      <c r="Q13" s="20"/>
      <c r="R13" s="7" t="s">
        <v>1795</v>
      </c>
      <c r="S13" s="20"/>
      <c r="T13" s="7" t="s">
        <v>1795</v>
      </c>
      <c r="U13" s="20"/>
      <c r="V13" s="7" t="s">
        <v>1795</v>
      </c>
      <c r="W13" s="21"/>
    </row>
    <row r="14" spans="1:26" x14ac:dyDescent="0.2">
      <c r="A14" s="18" t="s">
        <v>1216</v>
      </c>
      <c r="B14" s="7"/>
      <c r="C14" s="19" t="e">
        <f ca="1">SUM(C3:C13)-MIN(C9:C11)</f>
        <v>#N/A</v>
      </c>
      <c r="D14" s="7"/>
      <c r="E14" s="19" t="e">
        <f ca="1">SUM(E3:E13)-MIN(E9:E11)</f>
        <v>#N/A</v>
      </c>
      <c r="F14" s="7"/>
      <c r="G14" s="19" t="e">
        <f ca="1">SUM(G3:G13)-MIN(G9:G11)</f>
        <v>#N/A</v>
      </c>
      <c r="H14" s="7"/>
      <c r="I14" s="19" t="e">
        <f ca="1">SUM(I3:I13)-MIN(I9:I11)</f>
        <v>#N/A</v>
      </c>
      <c r="J14" s="7"/>
      <c r="K14" s="19" t="e">
        <f ca="1">SUM(K3:K13)-MIN(K9:K11)</f>
        <v>#N/A</v>
      </c>
      <c r="L14" s="7"/>
      <c r="M14" s="19" t="e">
        <f ca="1">SUM(M3:M13)-MIN(M9:M11)</f>
        <v>#N/A</v>
      </c>
      <c r="N14" s="7"/>
      <c r="O14" s="19" t="e">
        <f ca="1">SUM(O3:O13)-MIN(O9:O11)</f>
        <v>#N/A</v>
      </c>
      <c r="P14" s="7"/>
      <c r="Q14" s="19" t="e">
        <f ca="1">SUM(Q3:Q13)-MIN(Q9:Q11)</f>
        <v>#N/A</v>
      </c>
      <c r="R14" s="7"/>
      <c r="S14" s="19" t="e">
        <f ca="1">SUM(S3:S13)-MIN(S9:S11)</f>
        <v>#N/A</v>
      </c>
      <c r="T14" s="7"/>
      <c r="U14" s="19" t="e">
        <f ca="1">SUM(U3:U13)-MIN(U9:U11)</f>
        <v>#N/A</v>
      </c>
      <c r="V14" s="7"/>
      <c r="W14" s="19" t="e">
        <f ca="1">SUM(W3:W13)-MIN(W9:W11)</f>
        <v>#N/A</v>
      </c>
    </row>
    <row r="15" spans="1:26" x14ac:dyDescent="0.2">
      <c r="B15" s="7"/>
      <c r="C15" s="8"/>
      <c r="D15" s="7"/>
      <c r="E15" s="8"/>
      <c r="F15" s="7"/>
      <c r="G15" s="8"/>
      <c r="H15" s="7"/>
      <c r="I15" s="8"/>
      <c r="J15" s="7"/>
      <c r="K15" s="8"/>
      <c r="L15" s="7"/>
      <c r="M15" s="8"/>
      <c r="N15" s="7"/>
      <c r="O15" s="8"/>
      <c r="P15" s="7"/>
      <c r="Q15" s="8"/>
      <c r="R15" s="7"/>
      <c r="S15" s="8"/>
      <c r="T15" s="7"/>
      <c r="U15" s="8"/>
      <c r="V15" s="7"/>
      <c r="W15" s="8"/>
    </row>
    <row r="16" spans="1:26" x14ac:dyDescent="0.2">
      <c r="A16" s="18" t="s">
        <v>1796</v>
      </c>
      <c r="B16" s="7" t="s">
        <v>1772</v>
      </c>
      <c r="C16" s="20" t="str">
        <f t="shared" ref="C16:C23" ca="1" si="11">VLOOKUP("*"&amp;B16&amp;"*",INDIRECT("'W"&amp;B$1&amp;"'!$A$2:$T$500"),4,FALSE)</f>
        <v>Jared Goff DET</v>
      </c>
      <c r="D16" s="7" t="s">
        <v>1771</v>
      </c>
      <c r="E16" s="20" t="str">
        <f t="shared" ref="E16:E23" ca="1" si="12">VLOOKUP("*"&amp;D16&amp;"*",INDIRECT("'W"&amp;D$1&amp;"'!$A$2:$T$500"),4,FALSE)</f>
        <v>Tua Tagovailoa MIA</v>
      </c>
      <c r="F16" s="7" t="s">
        <v>1772</v>
      </c>
      <c r="G16" s="20" t="str">
        <f t="shared" ref="G16:G23" ca="1" si="13">VLOOKUP("*"&amp;F16&amp;"*",INDIRECT("'W"&amp;F$1&amp;"'!$A$2:$T$500"),4,FALSE)</f>
        <v>Jared Goff DET</v>
      </c>
      <c r="H16" s="7" t="s">
        <v>1772</v>
      </c>
      <c r="I16" s="20" t="str">
        <f t="shared" ref="I16:I23" ca="1" si="14">VLOOKUP("*"&amp;H16&amp;"*",INDIRECT("'W"&amp;H$1&amp;"'!$A$2:$T$500"),4,FALSE)</f>
        <v>Jared Goff DET</v>
      </c>
      <c r="J16" s="7" t="s">
        <v>1771</v>
      </c>
      <c r="K16" s="20" t="e">
        <f t="shared" ref="K16:K23" ca="1" si="15">VLOOKUP("*"&amp;J16&amp;"*",INDIRECT("'W"&amp;J$1&amp;"'!$A$2:$T$500"),4,FALSE)</f>
        <v>#N/A</v>
      </c>
      <c r="L16" s="7" t="s">
        <v>1772</v>
      </c>
      <c r="M16" s="20" t="str">
        <f t="shared" ref="M16:M23" ca="1" si="16">VLOOKUP("*"&amp;L16&amp;"*",INDIRECT("'W"&amp;L$1&amp;"'!$A$2:$T$500"),4,FALSE)</f>
        <v>Jared Goff DET</v>
      </c>
      <c r="N16" s="7" t="s">
        <v>1772</v>
      </c>
      <c r="O16" s="20" t="str">
        <f t="shared" ref="O16:O23" ca="1" si="17">VLOOKUP("*"&amp;N16&amp;"*",INDIRECT("'W"&amp;N$1&amp;"'!$A$2:$T$500"),4,FALSE)</f>
        <v>Jared Goff DET</v>
      </c>
      <c r="P16" s="7" t="s">
        <v>1772</v>
      </c>
      <c r="Q16" s="20" t="str">
        <f t="shared" ref="Q16:Q23" ca="1" si="18">VLOOKUP("*"&amp;P16&amp;"*",INDIRECT("'W"&amp;P$1&amp;"'!$A$2:$T$500"),4,FALSE)</f>
        <v>Jared Goff DET</v>
      </c>
      <c r="R16" s="7" t="s">
        <v>1772</v>
      </c>
      <c r="S16" s="20" t="str">
        <f t="shared" ref="S16:S23" ca="1" si="19">VLOOKUP("*"&amp;R16&amp;"*",INDIRECT("'W"&amp;R$1&amp;"'!$A$2:$T$500"),4,FALSE)</f>
        <v>Jared Goff DET</v>
      </c>
      <c r="T16" s="7" t="s">
        <v>1771</v>
      </c>
      <c r="U16" s="20" t="str">
        <f t="shared" ref="U16:U23" ca="1" si="20">VLOOKUP("*"&amp;T16&amp;"*",INDIRECT("'W"&amp;T$1&amp;"'!$A$2:$T$500"),4,FALSE)</f>
        <v>Tua Tagovailoa MIA</v>
      </c>
      <c r="V16" s="7" t="s">
        <v>1772</v>
      </c>
      <c r="W16" s="21" t="str">
        <f t="shared" ref="W16:W23" ca="1" si="21">VLOOKUP("*"&amp;V16&amp;"*",INDIRECT("'W"&amp;V$1&amp;"'!$A$2:$T$500"),4,FALSE)</f>
        <v>Jared Goff DET</v>
      </c>
    </row>
    <row r="17" spans="1:23" x14ac:dyDescent="0.2">
      <c r="A17" s="18" t="s">
        <v>1797</v>
      </c>
      <c r="B17" s="7" t="s">
        <v>1775</v>
      </c>
      <c r="C17" s="20" t="str">
        <f t="shared" ca="1" si="11"/>
        <v>Raheem Mostert MIA</v>
      </c>
      <c r="D17" s="7" t="s">
        <v>1774</v>
      </c>
      <c r="E17" s="20" t="str">
        <f t="shared" ca="1" si="12"/>
        <v>Travis Etienne JAX</v>
      </c>
      <c r="F17" s="7" t="s">
        <v>1311</v>
      </c>
      <c r="G17" s="20" t="str">
        <f t="shared" ca="1" si="13"/>
        <v>Kyren Williams LA</v>
      </c>
      <c r="H17" s="7" t="s">
        <v>1775</v>
      </c>
      <c r="I17" s="20" t="e">
        <f t="shared" ca="1" si="14"/>
        <v>#N/A</v>
      </c>
      <c r="J17" s="7" t="s">
        <v>1775</v>
      </c>
      <c r="K17" s="20" t="str">
        <f t="shared" ca="1" si="15"/>
        <v>Raheem Mostert MIA</v>
      </c>
      <c r="L17" s="7" t="s">
        <v>1787</v>
      </c>
      <c r="M17" s="20" t="e">
        <f t="shared" ca="1" si="16"/>
        <v>#N/A</v>
      </c>
      <c r="N17" s="7" t="s">
        <v>1311</v>
      </c>
      <c r="O17" s="20" t="str">
        <f t="shared" ca="1" si="17"/>
        <v>Kyren Williams LA</v>
      </c>
      <c r="P17" s="7" t="s">
        <v>1787</v>
      </c>
      <c r="Q17" s="20" t="e">
        <f t="shared" ca="1" si="18"/>
        <v>#N/A</v>
      </c>
      <c r="R17" s="7" t="s">
        <v>1787</v>
      </c>
      <c r="S17" s="20" t="e">
        <f t="shared" ca="1" si="19"/>
        <v>#N/A</v>
      </c>
      <c r="T17" s="7" t="s">
        <v>1787</v>
      </c>
      <c r="U17" s="20" t="e">
        <f t="shared" ca="1" si="20"/>
        <v>#N/A</v>
      </c>
      <c r="V17" s="7" t="s">
        <v>1787</v>
      </c>
      <c r="W17" s="21" t="e">
        <f t="shared" ca="1" si="21"/>
        <v>#N/A</v>
      </c>
    </row>
    <row r="18" spans="1:23" x14ac:dyDescent="0.2">
      <c r="A18" s="18" t="s">
        <v>1798</v>
      </c>
      <c r="B18" s="7" t="s">
        <v>1776</v>
      </c>
      <c r="C18" s="20" t="str">
        <f t="shared" ca="1" si="11"/>
        <v>Alvin Kamara NO</v>
      </c>
      <c r="D18" s="7" t="s">
        <v>1776</v>
      </c>
      <c r="E18" s="20" t="str">
        <f t="shared" ca="1" si="12"/>
        <v>Alvin Kamara NO</v>
      </c>
      <c r="F18" s="7" t="s">
        <v>1776</v>
      </c>
      <c r="G18" s="20" t="str">
        <f t="shared" ca="1" si="13"/>
        <v>Alvin Kamara NO</v>
      </c>
      <c r="H18" s="7" t="s">
        <v>1774</v>
      </c>
      <c r="I18" s="20" t="str">
        <f t="shared" ca="1" si="14"/>
        <v>Travis Etienne JAX</v>
      </c>
      <c r="J18" s="7" t="s">
        <v>1311</v>
      </c>
      <c r="K18" s="20" t="str">
        <f t="shared" ca="1" si="15"/>
        <v>Kyren Williams LA</v>
      </c>
      <c r="L18" s="7" t="s">
        <v>1776</v>
      </c>
      <c r="M18" s="20" t="str">
        <f t="shared" ca="1" si="16"/>
        <v>Alvin Kamara NO</v>
      </c>
      <c r="N18" s="7" t="s">
        <v>1775</v>
      </c>
      <c r="O18" s="20" t="str">
        <f t="shared" ca="1" si="17"/>
        <v>Raheem Mostert MIA</v>
      </c>
      <c r="P18" s="7" t="s">
        <v>1775</v>
      </c>
      <c r="Q18" s="20" t="str">
        <f t="shared" ca="1" si="18"/>
        <v>Raheem Mostert MIA</v>
      </c>
      <c r="R18" s="7" t="s">
        <v>1774</v>
      </c>
      <c r="S18" s="20" t="str">
        <f t="shared" ca="1" si="19"/>
        <v>Travis Etienne JAX</v>
      </c>
      <c r="T18" s="7" t="s">
        <v>1775</v>
      </c>
      <c r="U18" s="20" t="str">
        <f t="shared" ca="1" si="20"/>
        <v>Raheem Mostert MIA</v>
      </c>
      <c r="V18" s="7" t="s">
        <v>1776</v>
      </c>
      <c r="W18" s="21" t="str">
        <f t="shared" ca="1" si="21"/>
        <v>Alvin Kamara NO</v>
      </c>
    </row>
    <row r="19" spans="1:23" x14ac:dyDescent="0.2">
      <c r="A19" s="18" t="s">
        <v>1799</v>
      </c>
      <c r="B19" s="7" t="s">
        <v>1781</v>
      </c>
      <c r="C19" s="20" t="str">
        <f t="shared" ca="1" si="11"/>
        <v>Adam Thielen CAR</v>
      </c>
      <c r="D19" s="7" t="s">
        <v>1787</v>
      </c>
      <c r="E19" s="20" t="e">
        <f t="shared" ca="1" si="12"/>
        <v>#N/A</v>
      </c>
      <c r="F19" s="7" t="s">
        <v>1782</v>
      </c>
      <c r="G19" s="20" t="e">
        <f t="shared" ca="1" si="13"/>
        <v>#N/A</v>
      </c>
      <c r="H19" s="7" t="s">
        <v>1787</v>
      </c>
      <c r="I19" s="20" t="e">
        <f t="shared" ca="1" si="14"/>
        <v>#N/A</v>
      </c>
      <c r="J19" s="7" t="s">
        <v>1787</v>
      </c>
      <c r="K19" s="20" t="e">
        <f t="shared" ca="1" si="15"/>
        <v>#N/A</v>
      </c>
      <c r="L19" s="7" t="s">
        <v>1782</v>
      </c>
      <c r="M19" s="20" t="e">
        <f t="shared" ca="1" si="16"/>
        <v>#N/A</v>
      </c>
      <c r="N19" s="7" t="s">
        <v>1780</v>
      </c>
      <c r="O19" s="20" t="e">
        <f t="shared" ca="1" si="17"/>
        <v>#N/A</v>
      </c>
      <c r="P19" s="7" t="s">
        <v>1787</v>
      </c>
      <c r="Q19" s="20" t="e">
        <f t="shared" ca="1" si="18"/>
        <v>#N/A</v>
      </c>
      <c r="R19" s="7" t="s">
        <v>1787</v>
      </c>
      <c r="S19" s="20" t="e">
        <f t="shared" ca="1" si="19"/>
        <v>#N/A</v>
      </c>
      <c r="T19" s="7" t="s">
        <v>1779</v>
      </c>
      <c r="U19" s="20" t="e">
        <f t="shared" ca="1" si="20"/>
        <v>#N/A</v>
      </c>
      <c r="V19" s="7" t="s">
        <v>1787</v>
      </c>
      <c r="W19" s="21" t="e">
        <f t="shared" ca="1" si="21"/>
        <v>#N/A</v>
      </c>
    </row>
    <row r="20" spans="1:23" x14ac:dyDescent="0.2">
      <c r="A20" s="18" t="s">
        <v>1800</v>
      </c>
      <c r="B20" s="7" t="s">
        <v>1787</v>
      </c>
      <c r="C20" s="20" t="e">
        <f t="shared" ca="1" si="11"/>
        <v>#N/A</v>
      </c>
      <c r="D20" s="7" t="s">
        <v>1779</v>
      </c>
      <c r="E20" s="20" t="str">
        <f t="shared" ca="1" si="12"/>
        <v>Stefon Diggs HOU</v>
      </c>
      <c r="F20" s="7" t="s">
        <v>1787</v>
      </c>
      <c r="G20" s="20" t="e">
        <f t="shared" ca="1" si="13"/>
        <v>#N/A</v>
      </c>
      <c r="H20" s="7" t="s">
        <v>1780</v>
      </c>
      <c r="I20" s="20" t="str">
        <f t="shared" ca="1" si="14"/>
        <v>Keenan Allen CHI</v>
      </c>
      <c r="J20" s="7" t="s">
        <v>1780</v>
      </c>
      <c r="K20" s="20" t="str">
        <f t="shared" ca="1" si="15"/>
        <v>Keenan Allen CHI</v>
      </c>
      <c r="L20" s="7" t="s">
        <v>1779</v>
      </c>
      <c r="M20" s="20" t="str">
        <f t="shared" ca="1" si="16"/>
        <v>Stefon Diggs HOU</v>
      </c>
      <c r="N20" s="7" t="s">
        <v>1781</v>
      </c>
      <c r="O20" s="20" t="e">
        <f t="shared" ca="1" si="17"/>
        <v>#N/A</v>
      </c>
      <c r="P20" s="7" t="s">
        <v>1782</v>
      </c>
      <c r="Q20" s="20" t="str">
        <f t="shared" ca="1" si="18"/>
        <v>Puka Nacua LA</v>
      </c>
      <c r="R20" s="7" t="s">
        <v>1782</v>
      </c>
      <c r="S20" s="20" t="str">
        <f t="shared" ca="1" si="19"/>
        <v>Puka Nacua LA</v>
      </c>
      <c r="T20" s="7" t="s">
        <v>1782</v>
      </c>
      <c r="U20" s="20" t="str">
        <f t="shared" ca="1" si="20"/>
        <v>Puka Nacua LA</v>
      </c>
      <c r="V20" s="7" t="s">
        <v>1779</v>
      </c>
      <c r="W20" s="21" t="e">
        <f t="shared" ca="1" si="21"/>
        <v>#N/A</v>
      </c>
    </row>
    <row r="21" spans="1:23" x14ac:dyDescent="0.2">
      <c r="A21" s="18" t="s">
        <v>1801</v>
      </c>
      <c r="B21" s="7" t="s">
        <v>1785</v>
      </c>
      <c r="C21" s="20" t="str">
        <f t="shared" ca="1" si="11"/>
        <v>Mark Andrews BAL</v>
      </c>
      <c r="D21" s="7" t="s">
        <v>1784</v>
      </c>
      <c r="E21" s="20" t="str">
        <f t="shared" ca="1" si="12"/>
        <v>Sam LaPorta DET</v>
      </c>
      <c r="F21" s="7" t="s">
        <v>1785</v>
      </c>
      <c r="G21" s="20" t="e">
        <f t="shared" ca="1" si="13"/>
        <v>#N/A</v>
      </c>
      <c r="H21" s="7" t="s">
        <v>1784</v>
      </c>
      <c r="I21" s="20" t="str">
        <f t="shared" ca="1" si="14"/>
        <v>Sam LaPorta DET</v>
      </c>
      <c r="J21" s="7" t="s">
        <v>1785</v>
      </c>
      <c r="K21" s="20" t="str">
        <f t="shared" ca="1" si="15"/>
        <v>Mark Andrews BAL</v>
      </c>
      <c r="L21" s="7" t="s">
        <v>1784</v>
      </c>
      <c r="M21" s="20" t="str">
        <f t="shared" ca="1" si="16"/>
        <v>Sam LaPorta DET</v>
      </c>
      <c r="N21" s="7" t="s">
        <v>1787</v>
      </c>
      <c r="O21" s="20" t="e">
        <f t="shared" ca="1" si="17"/>
        <v>#N/A</v>
      </c>
      <c r="P21" s="7" t="s">
        <v>1785</v>
      </c>
      <c r="Q21" s="20" t="str">
        <f t="shared" ca="1" si="18"/>
        <v>Mark Andrews BAL</v>
      </c>
      <c r="R21" s="7" t="s">
        <v>1784</v>
      </c>
      <c r="S21" s="20" t="str">
        <f t="shared" ca="1" si="19"/>
        <v>Sam LaPorta DET</v>
      </c>
      <c r="T21" s="7" t="s">
        <v>1785</v>
      </c>
      <c r="U21" s="20" t="str">
        <f t="shared" ca="1" si="20"/>
        <v>Mark Andrews BAL</v>
      </c>
      <c r="V21" s="7" t="s">
        <v>1785</v>
      </c>
      <c r="W21" s="21" t="str">
        <f t="shared" ca="1" si="21"/>
        <v>Mark Andrews BAL</v>
      </c>
    </row>
    <row r="22" spans="1:23" x14ac:dyDescent="0.2">
      <c r="A22" s="18" t="s">
        <v>1802</v>
      </c>
      <c r="B22" s="7" t="s">
        <v>1792</v>
      </c>
      <c r="C22" s="20" t="e">
        <f t="shared" ca="1" si="11"/>
        <v>#N/A</v>
      </c>
      <c r="D22" s="7" t="s">
        <v>1791</v>
      </c>
      <c r="E22" s="20" t="e">
        <f t="shared" ca="1" si="12"/>
        <v>#N/A</v>
      </c>
      <c r="F22" s="7" t="s">
        <v>1791</v>
      </c>
      <c r="G22" s="20" t="e">
        <f t="shared" ca="1" si="13"/>
        <v>#N/A</v>
      </c>
      <c r="H22" s="7" t="s">
        <v>1792</v>
      </c>
      <c r="I22" s="20" t="e">
        <f t="shared" ca="1" si="14"/>
        <v>#N/A</v>
      </c>
      <c r="J22" s="7" t="s">
        <v>1791</v>
      </c>
      <c r="K22" s="20" t="e">
        <f t="shared" ca="1" si="15"/>
        <v>#N/A</v>
      </c>
      <c r="L22" s="7" t="s">
        <v>1792</v>
      </c>
      <c r="M22" s="20" t="e">
        <f t="shared" ca="1" si="16"/>
        <v>#N/A</v>
      </c>
      <c r="N22" s="7" t="s">
        <v>1791</v>
      </c>
      <c r="O22" s="20" t="e">
        <f t="shared" ca="1" si="17"/>
        <v>#N/A</v>
      </c>
      <c r="P22" s="7" t="s">
        <v>1792</v>
      </c>
      <c r="Q22" s="20" t="e">
        <f t="shared" ca="1" si="18"/>
        <v>#N/A</v>
      </c>
      <c r="R22" s="7" t="s">
        <v>1792</v>
      </c>
      <c r="S22" s="20" t="e">
        <f t="shared" ca="1" si="19"/>
        <v>#N/A</v>
      </c>
      <c r="T22" s="7" t="s">
        <v>1792</v>
      </c>
      <c r="U22" s="20" t="e">
        <f t="shared" ca="1" si="20"/>
        <v>#N/A</v>
      </c>
      <c r="V22" s="7" t="s">
        <v>1792</v>
      </c>
      <c r="W22" s="21" t="e">
        <f t="shared" ca="1" si="21"/>
        <v>#N/A</v>
      </c>
    </row>
    <row r="23" spans="1:23" x14ac:dyDescent="0.2">
      <c r="A23" s="18" t="s">
        <v>1803</v>
      </c>
      <c r="B23" s="7" t="s">
        <v>1795</v>
      </c>
      <c r="C23" s="20" t="e">
        <f t="shared" ca="1" si="11"/>
        <v>#N/A</v>
      </c>
      <c r="D23" s="7" t="s">
        <v>1795</v>
      </c>
      <c r="E23" s="20" t="e">
        <f t="shared" ca="1" si="12"/>
        <v>#N/A</v>
      </c>
      <c r="F23" s="7" t="s">
        <v>1794</v>
      </c>
      <c r="G23" s="20" t="e">
        <f t="shared" ca="1" si="13"/>
        <v>#N/A</v>
      </c>
      <c r="H23" s="7" t="s">
        <v>1795</v>
      </c>
      <c r="I23" s="20" t="e">
        <f t="shared" ca="1" si="14"/>
        <v>#N/A</v>
      </c>
      <c r="J23" s="7" t="s">
        <v>1795</v>
      </c>
      <c r="K23" s="20" t="e">
        <f t="shared" ca="1" si="15"/>
        <v>#N/A</v>
      </c>
      <c r="L23" s="7" t="s">
        <v>1795</v>
      </c>
      <c r="M23" s="20" t="e">
        <f t="shared" ca="1" si="16"/>
        <v>#N/A</v>
      </c>
      <c r="N23" s="7" t="s">
        <v>1794</v>
      </c>
      <c r="O23" s="20" t="e">
        <f t="shared" ca="1" si="17"/>
        <v>#N/A</v>
      </c>
      <c r="P23" s="7" t="s">
        <v>1794</v>
      </c>
      <c r="Q23" s="20" t="e">
        <f t="shared" ca="1" si="18"/>
        <v>#N/A</v>
      </c>
      <c r="R23" s="7" t="s">
        <v>1794</v>
      </c>
      <c r="S23" s="20" t="e">
        <f t="shared" ca="1" si="19"/>
        <v>#N/A</v>
      </c>
      <c r="T23" s="7" t="s">
        <v>1794</v>
      </c>
      <c r="U23" s="20" t="e">
        <f t="shared" ca="1" si="20"/>
        <v>#N/A</v>
      </c>
      <c r="V23" s="7" t="s">
        <v>1794</v>
      </c>
      <c r="W23" s="21" t="e">
        <f t="shared" ca="1" si="21"/>
        <v>#N/A</v>
      </c>
    </row>
    <row r="24" spans="1:23" x14ac:dyDescent="0.2">
      <c r="A24" s="8"/>
      <c r="C24" s="8"/>
      <c r="E24" s="8"/>
      <c r="G24" s="8"/>
      <c r="I24" s="8"/>
      <c r="K24" s="8"/>
      <c r="M24" s="8"/>
      <c r="O24" s="8"/>
      <c r="Q24" s="8"/>
      <c r="S24" s="8"/>
      <c r="U24" s="8"/>
      <c r="W24" s="8"/>
    </row>
    <row r="25" spans="1:23" x14ac:dyDescent="0.2">
      <c r="A25" s="18" t="s">
        <v>1804</v>
      </c>
      <c r="B25" s="7"/>
      <c r="C25" s="8"/>
      <c r="D25" s="7"/>
      <c r="E25" s="8"/>
      <c r="F25" s="7"/>
      <c r="G25" s="8"/>
      <c r="H25" s="7"/>
      <c r="I25" s="8"/>
      <c r="J25" s="7"/>
      <c r="K25" s="8"/>
      <c r="L25" s="7"/>
      <c r="M25" s="8"/>
      <c r="N25" s="7"/>
      <c r="O25" s="8"/>
      <c r="P25" s="7" t="s">
        <v>1805</v>
      </c>
      <c r="Q25" s="8"/>
      <c r="R25" s="7" t="s">
        <v>1805</v>
      </c>
      <c r="S25" s="8"/>
      <c r="T25" s="7" t="s">
        <v>1805</v>
      </c>
      <c r="U25" s="8"/>
      <c r="V25" s="7" t="s">
        <v>1805</v>
      </c>
      <c r="W25" s="8"/>
    </row>
    <row r="26" spans="1:23" x14ac:dyDescent="0.2">
      <c r="A26" s="18"/>
      <c r="B26" s="7"/>
      <c r="C26" s="8"/>
      <c r="W26" s="8"/>
    </row>
    <row r="27" spans="1:23" x14ac:dyDescent="0.2">
      <c r="A27" s="18"/>
      <c r="B27" s="7"/>
      <c r="C27" s="8"/>
      <c r="W27" s="8"/>
    </row>
    <row r="28" spans="1:23" x14ac:dyDescent="0.2">
      <c r="A28" s="18"/>
      <c r="B28" s="7"/>
      <c r="C28" s="8"/>
      <c r="W28" s="8"/>
    </row>
    <row r="29" spans="1:23" x14ac:dyDescent="0.2">
      <c r="A29" s="18"/>
      <c r="B29" s="7"/>
      <c r="C29" s="8"/>
      <c r="W29" s="8"/>
    </row>
    <row r="30" spans="1:23" x14ac:dyDescent="0.2">
      <c r="A30" s="18"/>
      <c r="B30" s="7"/>
      <c r="C30" s="8"/>
      <c r="W30" s="8"/>
    </row>
    <row r="31" spans="1:23" x14ac:dyDescent="0.2">
      <c r="A31" s="18"/>
      <c r="B31" s="7"/>
      <c r="C31" s="8"/>
      <c r="W31" s="8"/>
    </row>
  </sheetData>
  <mergeCells count="11">
    <mergeCell ref="P1:Q1"/>
    <mergeCell ref="R1:S1"/>
    <mergeCell ref="T1:U1"/>
    <mergeCell ref="V1:W1"/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600-000000000000}">
          <x14:formula1>
            <xm:f>'Draft Order'!#REF!</xm:f>
          </x14:formula1>
          <xm:sqref>P25 R25 T25 V25 B3:B13 D3:D13 F3:F13 H3:H13 J3:J13 L3:L13 N3:N13 P3:P13 R3:R13 T3:T13 V3:V13 B16:B23 D16:D23 F16:F23 H16:H23 J16:J23 L16:L23 N16:N23 P16:P23 R16:R23 T16:T23 V16:V23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18</vt:i4>
      </vt:variant>
    </vt:vector>
  </HeadingPairs>
  <TitlesOfParts>
    <vt:vector size="41" baseType="lpstr">
      <vt:lpstr>W1</vt:lpstr>
      <vt:lpstr>W2</vt:lpstr>
      <vt:lpstr>W3</vt:lpstr>
      <vt:lpstr>W4</vt:lpstr>
      <vt:lpstr>W5</vt:lpstr>
      <vt:lpstr>W6</vt:lpstr>
      <vt:lpstr>W7</vt:lpstr>
      <vt:lpstr>Template</vt:lpstr>
      <vt:lpstr>W15</vt:lpstr>
      <vt:lpstr>W16</vt:lpstr>
      <vt:lpstr>W17</vt:lpstr>
      <vt:lpstr>W12</vt:lpstr>
      <vt:lpstr>W13</vt:lpstr>
      <vt:lpstr>W14</vt:lpstr>
      <vt:lpstr>W10</vt:lpstr>
      <vt:lpstr>W11</vt:lpstr>
      <vt:lpstr>W9</vt:lpstr>
      <vt:lpstr>W8</vt:lpstr>
      <vt:lpstr>PlayerPosDB</vt:lpstr>
      <vt:lpstr>Settings</vt:lpstr>
      <vt:lpstr>W18</vt:lpstr>
      <vt:lpstr>Compiled Data</vt:lpstr>
      <vt:lpstr>Old Lineup</vt:lpstr>
      <vt:lpstr>FullData</vt:lpstr>
      <vt:lpstr>PlayerPosDB</vt:lpstr>
      <vt:lpstr>Pts_FL</vt:lpstr>
      <vt:lpstr>Pts_FTD</vt:lpstr>
      <vt:lpstr>Pts_P2</vt:lpstr>
      <vt:lpstr>Pts_PA</vt:lpstr>
      <vt:lpstr>Pts_PC</vt:lpstr>
      <vt:lpstr>Pts_PI</vt:lpstr>
      <vt:lpstr>Pts_PTD</vt:lpstr>
      <vt:lpstr>Pts_PY</vt:lpstr>
      <vt:lpstr>Pts_R2</vt:lpstr>
      <vt:lpstr>Pts_RA</vt:lpstr>
      <vt:lpstr>Pts_Re2</vt:lpstr>
      <vt:lpstr>Pts_Res</vt:lpstr>
      <vt:lpstr>Pts_ReTD</vt:lpstr>
      <vt:lpstr>Pts_ReY</vt:lpstr>
      <vt:lpstr>Pts_RTD</vt:lpstr>
      <vt:lpstr>Pts_RY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Sammy Berger</cp:lastModifiedBy>
  <dcterms:modified xsi:type="dcterms:W3CDTF">2025-08-13T20:31:06Z</dcterms:modified>
</cp:coreProperties>
</file>