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VEKANAND BHARDWAJ\Desktop\RP2\"/>
    </mc:Choice>
  </mc:AlternateContent>
  <bookViews>
    <workbookView xWindow="0" yWindow="0" windowWidth="23040" windowHeight="9072" activeTab="2"/>
  </bookViews>
  <sheets>
    <sheet name="Sheet1" sheetId="1" r:id="rId1"/>
    <sheet name="Sheet3" sheetId="3" r:id="rId2"/>
    <sheet name="Sheet1 K Means (2)" sheetId="4" r:id="rId3"/>
    <sheet name="Sheet1 Guassian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4" i="2"/>
  <c r="I44" i="2"/>
  <c r="I7" i="2"/>
  <c r="I8" i="2"/>
  <c r="I45" i="2"/>
  <c r="I9" i="2"/>
  <c r="I10" i="2"/>
  <c r="I11" i="2"/>
  <c r="I12" i="2"/>
  <c r="I13" i="2"/>
  <c r="I14" i="2"/>
  <c r="I15" i="2"/>
  <c r="I16" i="2"/>
  <c r="I46" i="2"/>
  <c r="I47" i="2"/>
  <c r="I48" i="2"/>
  <c r="I49" i="2"/>
  <c r="I50" i="2"/>
  <c r="I51" i="2"/>
  <c r="I52" i="2"/>
  <c r="I53" i="2"/>
  <c r="I54" i="2"/>
  <c r="I17" i="2"/>
  <c r="I55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56" i="2"/>
  <c r="I57" i="2"/>
  <c r="I58" i="2"/>
  <c r="I5" i="2"/>
  <c r="I6" i="2"/>
  <c r="I59" i="2"/>
  <c r="I60" i="2"/>
  <c r="I61" i="2"/>
  <c r="I62" i="2"/>
  <c r="I33" i="2"/>
  <c r="I34" i="2"/>
  <c r="I35" i="2"/>
  <c r="I36" i="2"/>
  <c r="I37" i="2"/>
  <c r="I38" i="2"/>
  <c r="I39" i="2"/>
  <c r="I40" i="2"/>
  <c r="I41" i="2"/>
  <c r="I42" i="2"/>
  <c r="I43" i="2"/>
  <c r="I45" i="4"/>
  <c r="I46" i="4"/>
  <c r="I41" i="4"/>
  <c r="I40" i="4"/>
  <c r="I62" i="4"/>
  <c r="I59" i="4"/>
  <c r="I58" i="4"/>
  <c r="I57" i="4"/>
  <c r="I44" i="4"/>
  <c r="I54" i="4"/>
  <c r="I49" i="4"/>
  <c r="I51" i="4"/>
  <c r="I50" i="4"/>
  <c r="I56" i="4"/>
  <c r="I53" i="4"/>
  <c r="I42" i="4"/>
  <c r="I47" i="4"/>
  <c r="I55" i="4"/>
  <c r="I43" i="4"/>
  <c r="I52" i="4"/>
  <c r="I61" i="4"/>
  <c r="I60" i="4"/>
  <c r="I48" i="4"/>
  <c r="I30" i="4"/>
  <c r="I33" i="4"/>
  <c r="I8" i="4"/>
  <c r="I22" i="4"/>
  <c r="I28" i="4"/>
  <c r="I17" i="4"/>
  <c r="I37" i="4"/>
  <c r="I27" i="4"/>
  <c r="I32" i="4"/>
  <c r="I36" i="4"/>
  <c r="I39" i="4"/>
  <c r="I35" i="4"/>
  <c r="I38" i="4"/>
  <c r="I26" i="4"/>
  <c r="I34" i="4"/>
  <c r="I11" i="4"/>
  <c r="I29" i="4"/>
  <c r="I21" i="4"/>
  <c r="I16" i="4"/>
  <c r="I20" i="4"/>
  <c r="I15" i="4"/>
  <c r="I25" i="4"/>
  <c r="I7" i="4"/>
  <c r="I12" i="4"/>
  <c r="I4" i="4"/>
  <c r="I6" i="4"/>
  <c r="I2" i="4"/>
  <c r="I31" i="4"/>
  <c r="I24" i="4"/>
  <c r="I10" i="4"/>
  <c r="I9" i="4"/>
  <c r="I19" i="4"/>
  <c r="I13" i="4"/>
  <c r="M18" i="4"/>
  <c r="L18" i="4"/>
  <c r="I18" i="4"/>
  <c r="M23" i="4"/>
  <c r="L23" i="4"/>
  <c r="I23" i="4"/>
  <c r="I5" i="4"/>
  <c r="I14" i="4"/>
  <c r="I3" i="4"/>
  <c r="M44" i="2" l="1"/>
  <c r="M4" i="2"/>
  <c r="L44" i="2" l="1"/>
  <c r="L4" i="2"/>
  <c r="I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<sst xmlns="http://schemas.openxmlformats.org/spreadsheetml/2006/main" count="448" uniqueCount="218">
  <si>
    <t>Composition_Formula</t>
  </si>
  <si>
    <t>Mg2Ni</t>
  </si>
  <si>
    <t>Mg2Co0.25Ni0.75</t>
  </si>
  <si>
    <t>Mg2Cr0.25Ni0.75</t>
  </si>
  <si>
    <t>Mg1.7Al0.3Ni1</t>
  </si>
  <si>
    <t>Mg1.92Al0.08Ni1</t>
  </si>
  <si>
    <t>Mg1.9Ti0.1Ni1</t>
  </si>
  <si>
    <t>Mg14(TiAl4)3</t>
  </si>
  <si>
    <t>Mg2.42Ni1</t>
  </si>
  <si>
    <t>La0.125Mg0.708Al0.167</t>
  </si>
  <si>
    <t>La0.1Mg0.8Al0.1</t>
  </si>
  <si>
    <t>La0.1Mg0.85Al0.05</t>
  </si>
  <si>
    <t>La0.075Mg0.9Al0.025</t>
  </si>
  <si>
    <t>Mg1.5Ni1</t>
  </si>
  <si>
    <t>Mg2Cu</t>
  </si>
  <si>
    <t>Mg2Al0.125Cu1</t>
  </si>
  <si>
    <t>Mg2Al0.25Cu1</t>
  </si>
  <si>
    <t>Mg2Fe0.37Ni0.63</t>
  </si>
  <si>
    <t>Mg2Al0.25Ni0.75</t>
  </si>
  <si>
    <t>Mg2V0.25Ni0.75</t>
  </si>
  <si>
    <t>Mg2Zn0.25Ni0.75</t>
  </si>
  <si>
    <t>Mg2Al0.15Ni0.85</t>
  </si>
  <si>
    <t>Mg2Mn0.25Ni0.75</t>
  </si>
  <si>
    <t>Mg2Zr0.3Ni0.7</t>
  </si>
  <si>
    <t>TiCo</t>
  </si>
  <si>
    <t>Ti1Fe0.5Co0.5</t>
  </si>
  <si>
    <t>Ti1Mn0.5Co0.5</t>
  </si>
  <si>
    <t>TiCu</t>
  </si>
  <si>
    <t>TiFe</t>
  </si>
  <si>
    <t>Ti1Fe0.6Ni0.4</t>
  </si>
  <si>
    <t>Ti1Mn0.2Fe0.7</t>
  </si>
  <si>
    <t>Ti1Be0.2Fe0.8</t>
  </si>
  <si>
    <t>Ti1V0.05Fe0.8Ni0.15</t>
  </si>
  <si>
    <t>Ti1Fe0.8Ni0.2</t>
  </si>
  <si>
    <t>Ti1Mn0.1Fe0.9</t>
  </si>
  <si>
    <t>Ti1Fe0.9Ni0.1</t>
  </si>
  <si>
    <t>Ti1.2Mn0.1Cr1.9</t>
  </si>
  <si>
    <t>Ti1.2Mn1Cr1</t>
  </si>
  <si>
    <t>Ti1Cr1.8</t>
  </si>
  <si>
    <t>TiCr2</t>
  </si>
  <si>
    <t>Ti1Mn0.85V0.15Cr1Fe0.3</t>
  </si>
  <si>
    <t>Ti1Mn1.3Fe0.11</t>
  </si>
  <si>
    <t>Ti1Mn1.5</t>
  </si>
  <si>
    <t>TiMn2</t>
  </si>
  <si>
    <t>La0.5Ce0.5Cu2.5Ni2.5</t>
  </si>
  <si>
    <t>La0.4Ce0.6Ni5</t>
  </si>
  <si>
    <t>La0.2Ce0.8Cu0.3Ni4.7</t>
  </si>
  <si>
    <t>La1Al0.75Ni4.25</t>
  </si>
  <si>
    <t>La1Mn0.3Al0.3Ni4.5</t>
  </si>
  <si>
    <t>La1Si0.5Ni4.5</t>
  </si>
  <si>
    <t>La1Mn0.2Al0.15Ni4.65</t>
  </si>
  <si>
    <t>La1Al0.4Ni4.6</t>
  </si>
  <si>
    <t>La1In0.4Ni4.6</t>
  </si>
  <si>
    <t>La1Si0.4Ni4.6</t>
  </si>
  <si>
    <t>La1Ni4.95Sn0.05</t>
  </si>
  <si>
    <t>La1Mn0.1Ni4.9</t>
  </si>
  <si>
    <t>La1Al0.5Cu0.5Ni4</t>
  </si>
  <si>
    <t>La1Cr0.5Cu1.5Ni3</t>
  </si>
  <si>
    <t>LaNi5</t>
  </si>
  <si>
    <t>La1Mn0.05Al0.05Ni5.2</t>
  </si>
  <si>
    <t>La1Mn0.1Al0.05Ni5.5</t>
  </si>
  <si>
    <t>La1Mn0.33Ni6.37</t>
  </si>
  <si>
    <t>Cluster</t>
  </si>
  <si>
    <t>Hydrogen Weight Percent</t>
  </si>
  <si>
    <t>mean Atomic Weight</t>
  </si>
  <si>
    <t>mean Electronegativity</t>
  </si>
  <si>
    <t>ML Output</t>
  </si>
  <si>
    <t>HOF</t>
  </si>
  <si>
    <t>Temperature</t>
  </si>
  <si>
    <t>Pressure</t>
  </si>
  <si>
    <t>mean Covalent Radius</t>
  </si>
  <si>
    <t>Data point 1 belongs to cluster 4</t>
  </si>
  <si>
    <t>Data point 2 belongs to cluster 4</t>
  </si>
  <si>
    <t>Data point 3 belongs to cluster 4</t>
  </si>
  <si>
    <t>Data point 4 belongs to cluster 4</t>
  </si>
  <si>
    <t>Data point 5 belongs to cluster 2</t>
  </si>
  <si>
    <t>Data point 6 belongs to cluster 2</t>
  </si>
  <si>
    <t>Data point 7 belongs to cluster 4</t>
  </si>
  <si>
    <t>Data point 8 belongs to cluster 3</t>
  </si>
  <si>
    <t>Data point 9 belongs to cluster 3</t>
  </si>
  <si>
    <t>Data point 10 belongs to cluster 3</t>
  </si>
  <si>
    <t>Data point 11 belongs to cluster 2</t>
  </si>
  <si>
    <t>Data point 12 belongs to cluster 2</t>
  </si>
  <si>
    <t>Data point 13 belongs to cluster 2</t>
  </si>
  <si>
    <t>Data point 14 belongs to cluster 2</t>
  </si>
  <si>
    <t>Data point 15 belongs to cluster 2</t>
  </si>
  <si>
    <t>Data point 16 belongs to cluster 4</t>
  </si>
  <si>
    <t>Data point 17 belongs to cluster 4</t>
  </si>
  <si>
    <t>Data point 18 belongs to cluster 4</t>
  </si>
  <si>
    <t>Data point 19 belongs to cluster 4</t>
  </si>
  <si>
    <t>Data point 20 belongs to cluster 4</t>
  </si>
  <si>
    <t>Data point 21 belongs to cluster 4</t>
  </si>
  <si>
    <t>Data point 22 belongs to cluster 4</t>
  </si>
  <si>
    <t>Data point 23 belongs to cluster 4</t>
  </si>
  <si>
    <t>Data point 24 belongs to cluster 4</t>
  </si>
  <si>
    <t>Data point 25 belongs to cluster 3</t>
  </si>
  <si>
    <t>Data point 26 belongs to cluster 1</t>
  </si>
  <si>
    <t>Data point 27 belongs to cluster 3</t>
  </si>
  <si>
    <t>Data point 28 belongs to cluster 3</t>
  </si>
  <si>
    <t>Data point 29 belongs to cluster 3</t>
  </si>
  <si>
    <t>Data point 30 belongs to cluster 3</t>
  </si>
  <si>
    <t>Data point 31 belongs to cluster 3</t>
  </si>
  <si>
    <t>Data point 32 belongs to cluster 3</t>
  </si>
  <si>
    <t>Data point 33 belongs to cluster 3</t>
  </si>
  <si>
    <t>Data point 34 belongs to cluster 3</t>
  </si>
  <si>
    <t>Data point 35 belongs to cluster 3</t>
  </si>
  <si>
    <t>Data point 36 belongs to cluster 2</t>
  </si>
  <si>
    <t>Data point 37 belongs to cluster 2</t>
  </si>
  <si>
    <t>Data point 38 belongs to cluster 2</t>
  </si>
  <si>
    <t>Data point 39 belongs to cluster 2</t>
  </si>
  <si>
    <t>Data point 40 belongs to cluster 2</t>
  </si>
  <si>
    <t>Data point 41 belongs to cluster 2</t>
  </si>
  <si>
    <t>Data point 42 belongs to cluster 4</t>
  </si>
  <si>
    <t>Data point 43 belongs to cluster 4</t>
  </si>
  <si>
    <t>Data point 44 belongs to cluster 4</t>
  </si>
  <si>
    <t>Data point 45 belongs to cluster 4</t>
  </si>
  <si>
    <t>Data point 46 belongs to cluster 4</t>
  </si>
  <si>
    <t>Data point 47 belongs to cluster 4</t>
  </si>
  <si>
    <t>Data point 48 belongs to cluster 4</t>
  </si>
  <si>
    <t>Data point 49 belongs to cluster 4</t>
  </si>
  <si>
    <t>Data point 50 belongs to cluster 4</t>
  </si>
  <si>
    <t>Data point 51 belongs to cluster 3</t>
  </si>
  <si>
    <t>Data point 52 belongs to cluster 3</t>
  </si>
  <si>
    <t>Data point 53 belongs to cluster 3</t>
  </si>
  <si>
    <t>Data point 54 belongs to cluster 3</t>
  </si>
  <si>
    <t>Data point 55 belongs to cluster 3</t>
  </si>
  <si>
    <t>Data point 56 belongs to cluster 3</t>
  </si>
  <si>
    <t>Data point 57 belongs to cluster 2</t>
  </si>
  <si>
    <t>Data point 58 belongs to cluster 2</t>
  </si>
  <si>
    <t>Data point 59 belongs to cluster 2</t>
  </si>
  <si>
    <t>Data point 60 belongs to cluster 2</t>
  </si>
  <si>
    <t>Data point 61 belongs to cluster 2</t>
  </si>
  <si>
    <t>Range for electronegativity</t>
  </si>
  <si>
    <t>Range for atmoic weight</t>
  </si>
  <si>
    <t>Range for radius</t>
  </si>
  <si>
    <t>135-141</t>
  </si>
  <si>
    <t>1.73-1.78</t>
  </si>
  <si>
    <t>68-75</t>
  </si>
  <si>
    <t>47-53</t>
  </si>
  <si>
    <t>142-147</t>
  </si>
  <si>
    <t>1.54-1.71</t>
  </si>
  <si>
    <t>1.30-1.75</t>
  </si>
  <si>
    <t>133.3-146.6</t>
  </si>
  <si>
    <t>27-39</t>
  </si>
  <si>
    <t>Predicted Range for hydrogen weight</t>
  </si>
  <si>
    <t>Predicted Range for temperature</t>
  </si>
  <si>
    <t>Predicted Range for pressure</t>
  </si>
  <si>
    <t>B</t>
  </si>
  <si>
    <t>D</t>
  </si>
  <si>
    <t>E</t>
  </si>
  <si>
    <t>2.6-6.2</t>
  </si>
  <si>
    <t>1_2</t>
  </si>
  <si>
    <t>0.8-1.8</t>
  </si>
  <si>
    <t>Per</t>
  </si>
  <si>
    <t>La</t>
  </si>
  <si>
    <t>Ti</t>
  </si>
  <si>
    <t>Mg</t>
  </si>
  <si>
    <t>Data point 0: Cluster 2</t>
  </si>
  <si>
    <t>Data point 1: Cluster 0</t>
  </si>
  <si>
    <t>Data point 2: Cluster 0</t>
  </si>
  <si>
    <t>Data point 3: Cluster 2</t>
  </si>
  <si>
    <t>Data point 4: Cluster 1</t>
  </si>
  <si>
    <t>Data point 5: Cluster 1</t>
  </si>
  <si>
    <t>Data point 6: Cluster 2</t>
  </si>
  <si>
    <t>Data point 7: Cluster 1</t>
  </si>
  <si>
    <t>Data point 8: Cluster 1</t>
  </si>
  <si>
    <t>Data point 9: Cluster 1</t>
  </si>
  <si>
    <t>Data point 10: Cluster 1</t>
  </si>
  <si>
    <t>Data point 11: Cluster 1</t>
  </si>
  <si>
    <t>Data point 12: Cluster 1</t>
  </si>
  <si>
    <t>Data point 13: Cluster 1</t>
  </si>
  <si>
    <t>Data point 14: Cluster 1</t>
  </si>
  <si>
    <t>Data point 15: Cluster 2</t>
  </si>
  <si>
    <t>Data point 16: Cluster 2</t>
  </si>
  <si>
    <t>Data point 17: Cluster 2</t>
  </si>
  <si>
    <t>Data point 18: Cluster 2</t>
  </si>
  <si>
    <t>Data point 19: Cluster 2</t>
  </si>
  <si>
    <t>Data point 20: Cluster 2</t>
  </si>
  <si>
    <t>Data point 21: Cluster 2</t>
  </si>
  <si>
    <t>Data point 22: Cluster 2</t>
  </si>
  <si>
    <t>Data point 23: Cluster 2</t>
  </si>
  <si>
    <t>Data point 24: Cluster 1</t>
  </si>
  <si>
    <t>Data point 25: Cluster 2</t>
  </si>
  <si>
    <t>Data point 26: Cluster 1</t>
  </si>
  <si>
    <t>Data point 27: Cluster 1</t>
  </si>
  <si>
    <t>Data point 28: Cluster 1</t>
  </si>
  <si>
    <t>Data point 29: Cluster 1</t>
  </si>
  <si>
    <t>Data point 30: Cluster 1</t>
  </si>
  <si>
    <t>Data point 31: Cluster 1</t>
  </si>
  <si>
    <t>Data point 32: Cluster 1</t>
  </si>
  <si>
    <t>Data point 33: Cluster 1</t>
  </si>
  <si>
    <t>Data point 34: Cluster 1</t>
  </si>
  <si>
    <t>Data point 35: Cluster 1</t>
  </si>
  <si>
    <t>Data point 36: Cluster 1</t>
  </si>
  <si>
    <t>Data point 37: Cluster 1</t>
  </si>
  <si>
    <t>Data point 38: Cluster 1</t>
  </si>
  <si>
    <t>Data point 39: Cluster 1</t>
  </si>
  <si>
    <t>Data point 40: Cluster 1</t>
  </si>
  <si>
    <t>Data point 41: Cluster 2</t>
  </si>
  <si>
    <t>Data point 42: Cluster 2</t>
  </si>
  <si>
    <t>Data point 43: Cluster 2</t>
  </si>
  <si>
    <t>Data point 44: Cluster 0</t>
  </si>
  <si>
    <t>Data point 45: Cluster 0</t>
  </si>
  <si>
    <t>Data point 46: Cluster 2</t>
  </si>
  <si>
    <t>Data point 47: Cluster 2</t>
  </si>
  <si>
    <t>Data point 48: Cluster 2</t>
  </si>
  <si>
    <t>Data point 49: Cluster 2</t>
  </si>
  <si>
    <t>Data point 50: Cluster 1</t>
  </si>
  <si>
    <t>Data point 51: Cluster 1</t>
  </si>
  <si>
    <t>Data point 52: Cluster 1</t>
  </si>
  <si>
    <t>Data point 53: Cluster 1</t>
  </si>
  <si>
    <t>Data point 54: Cluster 1</t>
  </si>
  <si>
    <t>Data point 55: Cluster 1</t>
  </si>
  <si>
    <t>Data point 56: Cluster 1</t>
  </si>
  <si>
    <t>Data point 57: Cluster 1</t>
  </si>
  <si>
    <t>Data point 58: Cluster 1</t>
  </si>
  <si>
    <t>Data point 59: Cluster 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</si>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</sst>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dk1"/>
                </a:solidFill>
                <a:latin typeface="+mn-lt"/>
                <a:ea typeface="+mn-ea"/>
                <a:cs typeface="+mn-cs"/>
              </a:rPr>
              <a:t>Heat Of Formation vs Percentage Weight of Hydrogen</a:t>
            </a:r>
            <a:endParaRPr lang="en-IN"/>
          </a:p>
        </c:rich>
      </c:tx>
      <c:layout>
        <c:manualLayout>
          <c:xMode val="edge"/>
          <c:yMode val="edge"/>
          <c:x val="0.14920116386256005"/>
          <c:y val="2.0964360587002098E-2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 w="1270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Guassian'!$C$2</c:f>
              <c:strCache>
                <c:ptCount val="1"/>
                <c:pt idx="0">
                  <c:v>35.6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'Sheet1 Guassian'!$B$3:$B$21</c:f>
              <c:numCache>
                <c:formatCode>General</c:formatCode>
                <c:ptCount val="18"/>
                <c:pt idx="0">
                  <c:v>1.5</c:v>
                </c:pt>
                <c:pt idx="1">
                  <c:v>2.7</c:v>
                </c:pt>
                <c:pt idx="2">
                  <c:v>3.5</c:v>
                </c:pt>
                <c:pt idx="3">
                  <c:v>1.2</c:v>
                </c:pt>
                <c:pt idx="4">
                  <c:v>1.4</c:v>
                </c:pt>
                <c:pt idx="5">
                  <c:v>1.1000000000000001</c:v>
                </c:pt>
                <c:pt idx="6">
                  <c:v>1.5</c:v>
                </c:pt>
                <c:pt idx="7">
                  <c:v>1.8</c:v>
                </c:pt>
                <c:pt idx="8">
                  <c:v>0.8</c:v>
                </c:pt>
                <c:pt idx="9">
                  <c:v>1</c:v>
                </c:pt>
                <c:pt idx="10">
                  <c:v>0.8</c:v>
                </c:pt>
                <c:pt idx="11">
                  <c:v>1.1299999999999999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1.9</c:v>
                </c:pt>
                <c:pt idx="16">
                  <c:v>1.8</c:v>
                </c:pt>
                <c:pt idx="17">
                  <c:v>1.6</c:v>
                </c:pt>
              </c:numCache>
            </c:numRef>
          </c:xVal>
          <c:yVal>
            <c:numRef>
              <c:f>'Sheet1 Guassian'!$C$3:$C$21</c:f>
            </c:numRef>
          </c:yVal>
          <c:smooth val="0"/>
          <c:extLst>
            <c:ext xmlns:c16="http://schemas.microsoft.com/office/drawing/2014/chart" uri="{C3380CC4-5D6E-409C-BE32-E72D297353CC}">
              <c16:uniqueId val="{00000000-EFFC-4E77-9B43-B84FDABE9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17176"/>
        <c:axId val="450516520"/>
      </c:scatterChart>
      <c:valAx>
        <c:axId val="45051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Percentage Weight of Hydrogen (%)</a:t>
                </a:r>
                <a:endParaRPr lang="en-IN" sz="1100" baseline="0"/>
              </a:p>
            </c:rich>
          </c:tx>
          <c:overlay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16520"/>
        <c:crosses val="autoZero"/>
        <c:crossBetween val="midCat"/>
      </c:valAx>
      <c:valAx>
        <c:axId val="4505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Heat Of Formation (kJ/Mol)</a:t>
                </a:r>
                <a:endParaRPr lang="en-IN" sz="1100" baseline="0"/>
              </a:p>
            </c:rich>
          </c:tx>
          <c:overlay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1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lt1"/>
                </a:solidFill>
                <a:latin typeface="+mn-lt"/>
                <a:ea typeface="+mn-ea"/>
                <a:cs typeface="+mn-cs"/>
              </a:rPr>
              <a:t>Temperature vs Percentage Weight of Hydrogen</a:t>
            </a:r>
            <a:endParaRPr lang="en-IN"/>
          </a:p>
        </c:rich>
      </c:tx>
      <c:layout>
        <c:manualLayout>
          <c:xMode val="edge"/>
          <c:yMode val="edge"/>
          <c:x val="0.14388230899643623"/>
          <c:y val="2.380619135928979E-2"/>
        </c:manualLayout>
      </c:layout>
      <c:overlay val="0"/>
      <c:spPr>
        <a:solidFill>
          <a:schemeClr val="accent2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Guassian'!$C$2</c:f>
              <c:strCache>
                <c:ptCount val="1"/>
                <c:pt idx="0">
                  <c:v>35.6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'Sheet1 Guassian'!$B$3:$B$21</c:f>
              <c:numCache>
                <c:formatCode>General</c:formatCode>
                <c:ptCount val="18"/>
                <c:pt idx="0">
                  <c:v>1.5</c:v>
                </c:pt>
                <c:pt idx="1">
                  <c:v>2.7</c:v>
                </c:pt>
                <c:pt idx="2">
                  <c:v>3.5</c:v>
                </c:pt>
                <c:pt idx="3">
                  <c:v>1.2</c:v>
                </c:pt>
                <c:pt idx="4">
                  <c:v>1.4</c:v>
                </c:pt>
                <c:pt idx="5">
                  <c:v>1.1000000000000001</c:v>
                </c:pt>
                <c:pt idx="6">
                  <c:v>1.5</c:v>
                </c:pt>
                <c:pt idx="7">
                  <c:v>1.8</c:v>
                </c:pt>
                <c:pt idx="8">
                  <c:v>0.8</c:v>
                </c:pt>
                <c:pt idx="9">
                  <c:v>1</c:v>
                </c:pt>
                <c:pt idx="10">
                  <c:v>0.8</c:v>
                </c:pt>
                <c:pt idx="11">
                  <c:v>1.1299999999999999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1.9</c:v>
                </c:pt>
                <c:pt idx="16">
                  <c:v>1.8</c:v>
                </c:pt>
                <c:pt idx="17">
                  <c:v>1.6</c:v>
                </c:pt>
              </c:numCache>
              <c:extLst xmlns:c15="http://schemas.microsoft.com/office/drawing/2012/chart"/>
            </c:numRef>
          </c:xVal>
          <c:yVal>
            <c:numRef>
              <c:f>'Sheet1 Guassian'!$C$3:$C$21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70A-4AB6-B7BC-625FFDD661E7}"/>
            </c:ext>
          </c:extLst>
        </c:ser>
        <c:ser>
          <c:idx val="1"/>
          <c:order val="1"/>
          <c:tx>
            <c:strRef>
              <c:f>'Sheet1 Guassian'!$D$2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'Sheet1 Guassian'!$B$3:$B$21</c:f>
              <c:numCache>
                <c:formatCode>General</c:formatCode>
                <c:ptCount val="18"/>
                <c:pt idx="0">
                  <c:v>1.5</c:v>
                </c:pt>
                <c:pt idx="1">
                  <c:v>2.7</c:v>
                </c:pt>
                <c:pt idx="2">
                  <c:v>3.5</c:v>
                </c:pt>
                <c:pt idx="3">
                  <c:v>1.2</c:v>
                </c:pt>
                <c:pt idx="4">
                  <c:v>1.4</c:v>
                </c:pt>
                <c:pt idx="5">
                  <c:v>1.1000000000000001</c:v>
                </c:pt>
                <c:pt idx="6">
                  <c:v>1.5</c:v>
                </c:pt>
                <c:pt idx="7">
                  <c:v>1.8</c:v>
                </c:pt>
                <c:pt idx="8">
                  <c:v>0.8</c:v>
                </c:pt>
                <c:pt idx="9">
                  <c:v>1</c:v>
                </c:pt>
                <c:pt idx="10">
                  <c:v>0.8</c:v>
                </c:pt>
                <c:pt idx="11">
                  <c:v>1.1299999999999999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1.9</c:v>
                </c:pt>
                <c:pt idx="16">
                  <c:v>1.8</c:v>
                </c:pt>
                <c:pt idx="17">
                  <c:v>1.6</c:v>
                </c:pt>
              </c:numCache>
            </c:numRef>
          </c:xVal>
          <c:yVal>
            <c:numRef>
              <c:f>'Sheet1 Guassian'!$D$3:$D$21</c:f>
              <c:numCache>
                <c:formatCode>General</c:formatCode>
                <c:ptCount val="18"/>
                <c:pt idx="0">
                  <c:v>25</c:v>
                </c:pt>
                <c:pt idx="1">
                  <c:v>312</c:v>
                </c:pt>
                <c:pt idx="2">
                  <c:v>295</c:v>
                </c:pt>
                <c:pt idx="3">
                  <c:v>20</c:v>
                </c:pt>
                <c:pt idx="4">
                  <c:v>35</c:v>
                </c:pt>
                <c:pt idx="5">
                  <c:v>23</c:v>
                </c:pt>
                <c:pt idx="6">
                  <c:v>23</c:v>
                </c:pt>
                <c:pt idx="7">
                  <c:v>-40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40</c:v>
                </c:pt>
                <c:pt idx="12">
                  <c:v>25</c:v>
                </c:pt>
                <c:pt idx="13">
                  <c:v>40</c:v>
                </c:pt>
                <c:pt idx="14">
                  <c:v>-10</c:v>
                </c:pt>
                <c:pt idx="15">
                  <c:v>-32</c:v>
                </c:pt>
                <c:pt idx="16">
                  <c:v>-40</c:v>
                </c:pt>
                <c:pt idx="1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AB6-B7BC-625FFDD6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95904"/>
        <c:axId val="443097544"/>
        <c:extLst/>
      </c:scatterChart>
      <c:valAx>
        <c:axId val="4430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cap="all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Percentage Weight of Hydrogen (%)</a:t>
                </a:r>
                <a:endParaRPr lang="en-IN" sz="1100" baseline="0">
                  <a:effectLst/>
                </a:endParaRPr>
              </a:p>
            </c:rich>
          </c:tx>
          <c:overlay val="0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97544"/>
        <c:crosses val="autoZero"/>
        <c:crossBetween val="midCat"/>
      </c:valAx>
      <c:valAx>
        <c:axId val="4430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u="none" strike="noStrike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Temperature (°C)</a:t>
                </a:r>
                <a:endParaRPr lang="en-IN" sz="1100" baseline="0"/>
              </a:p>
            </c:rich>
          </c:tx>
          <c:overlay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9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chemeClr val="dk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n-lt"/>
                <a:ea typeface="+mn-ea"/>
                <a:cs typeface="+mn-cs"/>
              </a:rPr>
              <a:t>Heat Of Formation vs Percentage Weight of Hydrogen</a:t>
            </a:r>
            <a:endParaRPr lang="en-IN">
              <a:effectLst/>
            </a:endParaRPr>
          </a:p>
        </c:rich>
      </c:tx>
      <c:overlay val="0"/>
      <c:spPr>
        <a:solidFill>
          <a:schemeClr val="accent6">
            <a:lumMod val="40000"/>
            <a:lumOff val="60000"/>
          </a:schemeClr>
        </a:solidFill>
        <a:ln w="1270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'Sheet1 Guassian'!$B$22:$B$40</c:f>
              <c:numCache>
                <c:formatCode>General</c:formatCode>
                <c:ptCount val="19"/>
                <c:pt idx="0">
                  <c:v>1.9</c:v>
                </c:pt>
                <c:pt idx="1">
                  <c:v>1.3</c:v>
                </c:pt>
                <c:pt idx="2">
                  <c:v>1.6</c:v>
                </c:pt>
                <c:pt idx="3">
                  <c:v>1.4</c:v>
                </c:pt>
                <c:pt idx="4">
                  <c:v>1</c:v>
                </c:pt>
                <c:pt idx="5">
                  <c:v>1.8</c:v>
                </c:pt>
                <c:pt idx="6">
                  <c:v>1.7</c:v>
                </c:pt>
                <c:pt idx="7">
                  <c:v>3.2</c:v>
                </c:pt>
                <c:pt idx="8">
                  <c:v>4.8</c:v>
                </c:pt>
                <c:pt idx="9">
                  <c:v>5.0999999999999996</c:v>
                </c:pt>
                <c:pt idx="10">
                  <c:v>3.5</c:v>
                </c:pt>
                <c:pt idx="11">
                  <c:v>3.5</c:v>
                </c:pt>
                <c:pt idx="12">
                  <c:v>2.9</c:v>
                </c:pt>
                <c:pt idx="13">
                  <c:v>3.8</c:v>
                </c:pt>
                <c:pt idx="14">
                  <c:v>3.9</c:v>
                </c:pt>
                <c:pt idx="15">
                  <c:v>4.2</c:v>
                </c:pt>
                <c:pt idx="16">
                  <c:v>6.2</c:v>
                </c:pt>
                <c:pt idx="17">
                  <c:v>2.6</c:v>
                </c:pt>
                <c:pt idx="18">
                  <c:v>2.6</c:v>
                </c:pt>
              </c:numCache>
            </c:numRef>
          </c:xVal>
          <c:yVal>
            <c:numRef>
              <c:f>'Sheet1 Guassian'!$C$22:$C$40</c:f>
            </c:numRef>
          </c:yVal>
          <c:smooth val="0"/>
          <c:extLst>
            <c:ext xmlns:c16="http://schemas.microsoft.com/office/drawing/2014/chart" uri="{C3380CC4-5D6E-409C-BE32-E72D297353CC}">
              <c16:uniqueId val="{00000000-67FC-4A16-B033-8AF044B6B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17176"/>
        <c:axId val="450517504"/>
      </c:scatterChart>
      <c:valAx>
        <c:axId val="45051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cap="all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Percentage Weight of Hydrogen (%)</a:t>
                </a:r>
                <a:endParaRPr lang="en-IN" sz="1100" baseline="0">
                  <a:effectLst/>
                </a:endParaRPr>
              </a:p>
            </c:rich>
          </c:tx>
          <c:overlay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17504"/>
        <c:crosses val="autoZero"/>
        <c:crossBetween val="midCat"/>
      </c:valAx>
      <c:valAx>
        <c:axId val="4505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cap="all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Heat Of Formation (kJ/Mol)</a:t>
                </a:r>
                <a:endParaRPr lang="en-IN" sz="1100" baseline="0">
                  <a:effectLst/>
                </a:endParaRPr>
              </a:p>
            </c:rich>
          </c:tx>
          <c:overlay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1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cap="all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Temperature vs Percentage Weight of Hydrogen</a:t>
            </a:r>
            <a:endParaRPr lang="en-IN">
              <a:effectLst/>
            </a:endParaRPr>
          </a:p>
        </c:rich>
      </c:tx>
      <c:overlay val="0"/>
      <c:spPr>
        <a:solidFill>
          <a:schemeClr val="accent2"/>
        </a:solidFill>
        <a:ln w="12700" cap="flat" cmpd="sng" algn="ctr">
          <a:solidFill>
            <a:schemeClr val="accent2">
              <a:shade val="50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'Sheet1 Guassian'!$B$22:$B$40</c:f>
              <c:numCache>
                <c:formatCode>General</c:formatCode>
                <c:ptCount val="19"/>
                <c:pt idx="0">
                  <c:v>1.9</c:v>
                </c:pt>
                <c:pt idx="1">
                  <c:v>1.3</c:v>
                </c:pt>
                <c:pt idx="2">
                  <c:v>1.6</c:v>
                </c:pt>
                <c:pt idx="3">
                  <c:v>1.4</c:v>
                </c:pt>
                <c:pt idx="4">
                  <c:v>1</c:v>
                </c:pt>
                <c:pt idx="5">
                  <c:v>1.8</c:v>
                </c:pt>
                <c:pt idx="6">
                  <c:v>1.7</c:v>
                </c:pt>
                <c:pt idx="7">
                  <c:v>3.2</c:v>
                </c:pt>
                <c:pt idx="8">
                  <c:v>4.8</c:v>
                </c:pt>
                <c:pt idx="9">
                  <c:v>5.0999999999999996</c:v>
                </c:pt>
                <c:pt idx="10">
                  <c:v>3.5</c:v>
                </c:pt>
                <c:pt idx="11">
                  <c:v>3.5</c:v>
                </c:pt>
                <c:pt idx="12">
                  <c:v>2.9</c:v>
                </c:pt>
                <c:pt idx="13">
                  <c:v>3.8</c:v>
                </c:pt>
                <c:pt idx="14">
                  <c:v>3.9</c:v>
                </c:pt>
                <c:pt idx="15">
                  <c:v>4.2</c:v>
                </c:pt>
                <c:pt idx="16">
                  <c:v>6.2</c:v>
                </c:pt>
                <c:pt idx="17">
                  <c:v>2.6</c:v>
                </c:pt>
                <c:pt idx="18">
                  <c:v>2.6</c:v>
                </c:pt>
              </c:numCache>
              <c:extLst xmlns:c15="http://schemas.microsoft.com/office/drawing/2012/chart"/>
            </c:numRef>
          </c:xVal>
          <c:yVal>
            <c:numRef>
              <c:f>'Sheet1 Guassian'!$C$22:$C$40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C8B-4382-BDC4-46D51E3861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'Sheet1 Guassian'!$B$22:$B$40</c:f>
              <c:numCache>
                <c:formatCode>General</c:formatCode>
                <c:ptCount val="19"/>
                <c:pt idx="0">
                  <c:v>1.9</c:v>
                </c:pt>
                <c:pt idx="1">
                  <c:v>1.3</c:v>
                </c:pt>
                <c:pt idx="2">
                  <c:v>1.6</c:v>
                </c:pt>
                <c:pt idx="3">
                  <c:v>1.4</c:v>
                </c:pt>
                <c:pt idx="4">
                  <c:v>1</c:v>
                </c:pt>
                <c:pt idx="5">
                  <c:v>1.8</c:v>
                </c:pt>
                <c:pt idx="6">
                  <c:v>1.7</c:v>
                </c:pt>
                <c:pt idx="7">
                  <c:v>3.2</c:v>
                </c:pt>
                <c:pt idx="8">
                  <c:v>4.8</c:v>
                </c:pt>
                <c:pt idx="9">
                  <c:v>5.0999999999999996</c:v>
                </c:pt>
                <c:pt idx="10">
                  <c:v>3.5</c:v>
                </c:pt>
                <c:pt idx="11">
                  <c:v>3.5</c:v>
                </c:pt>
                <c:pt idx="12">
                  <c:v>2.9</c:v>
                </c:pt>
                <c:pt idx="13">
                  <c:v>3.8</c:v>
                </c:pt>
                <c:pt idx="14">
                  <c:v>3.9</c:v>
                </c:pt>
                <c:pt idx="15">
                  <c:v>4.2</c:v>
                </c:pt>
                <c:pt idx="16">
                  <c:v>6.2</c:v>
                </c:pt>
                <c:pt idx="17">
                  <c:v>2.6</c:v>
                </c:pt>
                <c:pt idx="18">
                  <c:v>2.6</c:v>
                </c:pt>
              </c:numCache>
            </c:numRef>
          </c:xVal>
          <c:yVal>
            <c:numRef>
              <c:f>'Sheet1 Guassian'!$D$22:$D$40</c:f>
              <c:numCache>
                <c:formatCode>General</c:formatCode>
                <c:ptCount val="19"/>
                <c:pt idx="0">
                  <c:v>0</c:v>
                </c:pt>
                <c:pt idx="1">
                  <c:v>150</c:v>
                </c:pt>
                <c:pt idx="2">
                  <c:v>120</c:v>
                </c:pt>
                <c:pt idx="3">
                  <c:v>21</c:v>
                </c:pt>
                <c:pt idx="4">
                  <c:v>50</c:v>
                </c:pt>
                <c:pt idx="5">
                  <c:v>-10</c:v>
                </c:pt>
                <c:pt idx="6">
                  <c:v>24</c:v>
                </c:pt>
                <c:pt idx="7">
                  <c:v>250</c:v>
                </c:pt>
                <c:pt idx="8">
                  <c:v>302</c:v>
                </c:pt>
                <c:pt idx="9">
                  <c:v>308</c:v>
                </c:pt>
                <c:pt idx="10">
                  <c:v>327</c:v>
                </c:pt>
                <c:pt idx="11">
                  <c:v>340</c:v>
                </c:pt>
                <c:pt idx="12">
                  <c:v>300</c:v>
                </c:pt>
                <c:pt idx="13">
                  <c:v>337</c:v>
                </c:pt>
                <c:pt idx="14">
                  <c:v>301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B-4382-BDC4-46D51E386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39768"/>
        <c:axId val="445566096"/>
        <c:extLst/>
      </c:scatterChart>
      <c:valAx>
        <c:axId val="45143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cap="all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Percentage Weight of Hydrogen (%)</a:t>
                </a:r>
                <a:endParaRPr lang="en-IN" sz="1100" baseline="0">
                  <a:effectLst/>
                </a:endParaRPr>
              </a:p>
            </c:rich>
          </c:tx>
          <c:overlay val="0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66096"/>
        <c:crosses val="autoZero"/>
        <c:crossBetween val="midCat"/>
      </c:valAx>
      <c:valAx>
        <c:axId val="4455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Temperature (°C)</a:t>
                </a:r>
                <a:endParaRPr lang="en-IN" sz="11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2.296563440222443E-2"/>
              <c:y val="0.3818857887498297"/>
            </c:manualLayout>
          </c:layout>
          <c:overlay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3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chemeClr val="dk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+mn-lt"/>
                <a:ea typeface="+mn-ea"/>
                <a:cs typeface="+mn-cs"/>
              </a:rPr>
              <a:t>Heat Of Formation vs Percentage Weight of Hydrogen</a:t>
            </a:r>
            <a:endParaRPr lang="en-IN" sz="1800" baseline="0">
              <a:effectLst/>
            </a:endParaRPr>
          </a:p>
        </c:rich>
      </c:tx>
      <c:layout/>
      <c:overlay val="0"/>
      <c:spPr>
        <a:solidFill>
          <a:schemeClr val="accent6">
            <a:lumMod val="40000"/>
            <a:lumOff val="60000"/>
          </a:schemeClr>
        </a:solidFill>
        <a:ln w="1270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'Sheet1 Guassian'!$B$41:$B$63</c:f>
              <c:numCache>
                <c:formatCode>General</c:formatCode>
                <c:ptCount val="23"/>
                <c:pt idx="0">
                  <c:v>3</c:v>
                </c:pt>
                <c:pt idx="1">
                  <c:v>2.9</c:v>
                </c:pt>
                <c:pt idx="2">
                  <c:v>1.3</c:v>
                </c:pt>
                <c:pt idx="3">
                  <c:v>1.38</c:v>
                </c:pt>
                <c:pt idx="4">
                  <c:v>1.1000000000000001</c:v>
                </c:pt>
                <c:pt idx="5">
                  <c:v>1.5</c:v>
                </c:pt>
                <c:pt idx="6">
                  <c:v>1.3</c:v>
                </c:pt>
                <c:pt idx="7">
                  <c:v>1.4</c:v>
                </c:pt>
                <c:pt idx="8">
                  <c:v>1.3</c:v>
                </c:pt>
                <c:pt idx="9">
                  <c:v>1.4</c:v>
                </c:pt>
                <c:pt idx="10">
                  <c:v>1.7</c:v>
                </c:pt>
                <c:pt idx="11">
                  <c:v>1.1000000000000001</c:v>
                </c:pt>
                <c:pt idx="12">
                  <c:v>1.9</c:v>
                </c:pt>
                <c:pt idx="13">
                  <c:v>1.5</c:v>
                </c:pt>
                <c:pt idx="14">
                  <c:v>1.9</c:v>
                </c:pt>
                <c:pt idx="15">
                  <c:v>2.8</c:v>
                </c:pt>
                <c:pt idx="16">
                  <c:v>3.6</c:v>
                </c:pt>
                <c:pt idx="17">
                  <c:v>3.1</c:v>
                </c:pt>
                <c:pt idx="18">
                  <c:v>3.7</c:v>
                </c:pt>
                <c:pt idx="19">
                  <c:v>3.3</c:v>
                </c:pt>
                <c:pt idx="20">
                  <c:v>3.4</c:v>
                </c:pt>
                <c:pt idx="21">
                  <c:v>3.2</c:v>
                </c:pt>
              </c:numCache>
            </c:numRef>
          </c:xVal>
          <c:yVal>
            <c:numRef>
              <c:f>'Sheet1 Guassian'!$C$41:$C$63</c:f>
            </c:numRef>
          </c:yVal>
          <c:smooth val="0"/>
          <c:extLst>
            <c:ext xmlns:c16="http://schemas.microsoft.com/office/drawing/2014/chart" uri="{C3380CC4-5D6E-409C-BE32-E72D297353CC}">
              <c16:uniqueId val="{00000000-F828-4749-B377-91C676D6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59536"/>
        <c:axId val="445559864"/>
      </c:scatterChart>
      <c:valAx>
        <c:axId val="44555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cap="all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Percentage Weight of Hydrogen (%)</a:t>
                </a:r>
                <a:endParaRPr lang="en-IN" sz="1100" baseline="0">
                  <a:effectLst/>
                </a:endParaRPr>
              </a:p>
            </c:rich>
          </c:tx>
          <c:layout/>
          <c:overlay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59864"/>
        <c:crosses val="autoZero"/>
        <c:crossBetween val="midCat"/>
      </c:valAx>
      <c:valAx>
        <c:axId val="4455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cap="all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Heat Of Formation (kJ/Mol)</a:t>
                </a:r>
                <a:endParaRPr lang="en-IN" sz="1100" baseline="0">
                  <a:effectLst/>
                </a:endParaRPr>
              </a:p>
            </c:rich>
          </c:tx>
          <c:layout/>
          <c:overlay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cap="all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Temperature vs Percentage Weight of Hydrogen</a:t>
            </a:r>
            <a:endParaRPr lang="en-IN">
              <a:effectLst/>
            </a:endParaRPr>
          </a:p>
        </c:rich>
      </c:tx>
      <c:layout/>
      <c:overlay val="0"/>
      <c:spPr>
        <a:solidFill>
          <a:schemeClr val="accent2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'Sheet1 Guassian'!$B$41:$B$63</c:f>
              <c:numCache>
                <c:formatCode>General</c:formatCode>
                <c:ptCount val="23"/>
                <c:pt idx="0">
                  <c:v>3</c:v>
                </c:pt>
                <c:pt idx="1">
                  <c:v>2.9</c:v>
                </c:pt>
                <c:pt idx="2">
                  <c:v>1.3</c:v>
                </c:pt>
                <c:pt idx="3">
                  <c:v>1.38</c:v>
                </c:pt>
                <c:pt idx="4">
                  <c:v>1.1000000000000001</c:v>
                </c:pt>
                <c:pt idx="5">
                  <c:v>1.5</c:v>
                </c:pt>
                <c:pt idx="6">
                  <c:v>1.3</c:v>
                </c:pt>
                <c:pt idx="7">
                  <c:v>1.4</c:v>
                </c:pt>
                <c:pt idx="8">
                  <c:v>1.3</c:v>
                </c:pt>
                <c:pt idx="9">
                  <c:v>1.4</c:v>
                </c:pt>
                <c:pt idx="10">
                  <c:v>1.7</c:v>
                </c:pt>
                <c:pt idx="11">
                  <c:v>1.1000000000000001</c:v>
                </c:pt>
                <c:pt idx="12">
                  <c:v>1.9</c:v>
                </c:pt>
                <c:pt idx="13">
                  <c:v>1.5</c:v>
                </c:pt>
                <c:pt idx="14">
                  <c:v>1.9</c:v>
                </c:pt>
                <c:pt idx="15">
                  <c:v>2.8</c:v>
                </c:pt>
                <c:pt idx="16">
                  <c:v>3.6</c:v>
                </c:pt>
                <c:pt idx="17">
                  <c:v>3.1</c:v>
                </c:pt>
                <c:pt idx="18">
                  <c:v>3.7</c:v>
                </c:pt>
                <c:pt idx="19">
                  <c:v>3.3</c:v>
                </c:pt>
                <c:pt idx="20">
                  <c:v>3.4</c:v>
                </c:pt>
                <c:pt idx="21">
                  <c:v>3.2</c:v>
                </c:pt>
              </c:numCache>
              <c:extLst xmlns:c15="http://schemas.microsoft.com/office/drawing/2012/chart"/>
            </c:numRef>
          </c:xVal>
          <c:yVal>
            <c:numRef>
              <c:f>'Sheet1 Guassian'!$C$41:$C$63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333-4F2D-93A3-F6750C84C53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'Sheet1 Guassian'!$B$41:$B$63</c:f>
              <c:numCache>
                <c:formatCode>General</c:formatCode>
                <c:ptCount val="23"/>
                <c:pt idx="0">
                  <c:v>3</c:v>
                </c:pt>
                <c:pt idx="1">
                  <c:v>2.9</c:v>
                </c:pt>
                <c:pt idx="2">
                  <c:v>1.3</c:v>
                </c:pt>
                <c:pt idx="3">
                  <c:v>1.38</c:v>
                </c:pt>
                <c:pt idx="4">
                  <c:v>1.1000000000000001</c:v>
                </c:pt>
                <c:pt idx="5">
                  <c:v>1.5</c:v>
                </c:pt>
                <c:pt idx="6">
                  <c:v>1.3</c:v>
                </c:pt>
                <c:pt idx="7">
                  <c:v>1.4</c:v>
                </c:pt>
                <c:pt idx="8">
                  <c:v>1.3</c:v>
                </c:pt>
                <c:pt idx="9">
                  <c:v>1.4</c:v>
                </c:pt>
                <c:pt idx="10">
                  <c:v>1.7</c:v>
                </c:pt>
                <c:pt idx="11">
                  <c:v>1.1000000000000001</c:v>
                </c:pt>
                <c:pt idx="12">
                  <c:v>1.9</c:v>
                </c:pt>
                <c:pt idx="13">
                  <c:v>1.5</c:v>
                </c:pt>
                <c:pt idx="14">
                  <c:v>1.9</c:v>
                </c:pt>
                <c:pt idx="15">
                  <c:v>2.8</c:v>
                </c:pt>
                <c:pt idx="16">
                  <c:v>3.6</c:v>
                </c:pt>
                <c:pt idx="17">
                  <c:v>3.1</c:v>
                </c:pt>
                <c:pt idx="18">
                  <c:v>3.7</c:v>
                </c:pt>
                <c:pt idx="19">
                  <c:v>3.3</c:v>
                </c:pt>
                <c:pt idx="20">
                  <c:v>3.4</c:v>
                </c:pt>
                <c:pt idx="21">
                  <c:v>3.2</c:v>
                </c:pt>
              </c:numCache>
            </c:numRef>
          </c:xVal>
          <c:yVal>
            <c:numRef>
              <c:f>'Sheet1 Guassian'!$D$41:$D$63</c:f>
              <c:numCache>
                <c:formatCode>General</c:formatCode>
                <c:ptCount val="23"/>
                <c:pt idx="0">
                  <c:v>330</c:v>
                </c:pt>
                <c:pt idx="1">
                  <c:v>250</c:v>
                </c:pt>
                <c:pt idx="2">
                  <c:v>35</c:v>
                </c:pt>
                <c:pt idx="3">
                  <c:v>48</c:v>
                </c:pt>
                <c:pt idx="4">
                  <c:v>22</c:v>
                </c:pt>
                <c:pt idx="5">
                  <c:v>20</c:v>
                </c:pt>
                <c:pt idx="6">
                  <c:v>100</c:v>
                </c:pt>
                <c:pt idx="7">
                  <c:v>22</c:v>
                </c:pt>
                <c:pt idx="8">
                  <c:v>150</c:v>
                </c:pt>
                <c:pt idx="9">
                  <c:v>50</c:v>
                </c:pt>
                <c:pt idx="10">
                  <c:v>0</c:v>
                </c:pt>
                <c:pt idx="11">
                  <c:v>100</c:v>
                </c:pt>
                <c:pt idx="12">
                  <c:v>30</c:v>
                </c:pt>
                <c:pt idx="13">
                  <c:v>50</c:v>
                </c:pt>
                <c:pt idx="14">
                  <c:v>25</c:v>
                </c:pt>
                <c:pt idx="15">
                  <c:v>330</c:v>
                </c:pt>
                <c:pt idx="16">
                  <c:v>299</c:v>
                </c:pt>
                <c:pt idx="17">
                  <c:v>279</c:v>
                </c:pt>
                <c:pt idx="18">
                  <c:v>320</c:v>
                </c:pt>
                <c:pt idx="19">
                  <c:v>246</c:v>
                </c:pt>
                <c:pt idx="20">
                  <c:v>327</c:v>
                </c:pt>
                <c:pt idx="2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3-4F2D-93A3-F6750C84C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08512"/>
        <c:axId val="495514416"/>
        <c:extLst/>
      </c:scatterChart>
      <c:valAx>
        <c:axId val="4955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cap="all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Percentage Weight of Hydrogen (%)</a:t>
                </a:r>
                <a:endParaRPr lang="en-IN" sz="1100" baseline="0">
                  <a:effectLst/>
                </a:endParaRPr>
              </a:p>
            </c:rich>
          </c:tx>
          <c:layout/>
          <c:overlay val="0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14416"/>
        <c:crosses val="autoZero"/>
        <c:crossBetween val="midCat"/>
      </c:valAx>
      <c:valAx>
        <c:axId val="4955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Temperature (°C)</a:t>
                </a:r>
                <a:endParaRPr lang="en-IN" sz="1100" baseline="0">
                  <a:effectLst/>
                </a:endParaRPr>
              </a:p>
            </c:rich>
          </c:tx>
          <c:layout/>
          <c:overlay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0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cap="all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Temperature vs Percentage Weight of Hydrogen</a:t>
            </a:r>
            <a:endParaRPr lang="en-IN">
              <a:effectLst/>
            </a:endParaRPr>
          </a:p>
        </c:rich>
      </c:tx>
      <c:overlay val="0"/>
      <c:spPr>
        <a:solidFill>
          <a:schemeClr val="accent2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'Sheet1 K Means (2)'!$B$22:$B$40</c:f>
              <c:numCache>
                <c:formatCode>General</c:formatCode>
                <c:ptCount val="19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1.6</c:v>
                </c:pt>
                <c:pt idx="6">
                  <c:v>1.6</c:v>
                </c:pt>
                <c:pt idx="7">
                  <c:v>1.7</c:v>
                </c:pt>
                <c:pt idx="8">
                  <c:v>1.7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2</c:v>
                </c:pt>
                <c:pt idx="17">
                  <c:v>2</c:v>
                </c:pt>
                <c:pt idx="18">
                  <c:v>2.6</c:v>
                </c:pt>
              </c:numCache>
            </c:numRef>
          </c:xVal>
          <c:yVal>
            <c:numRef>
              <c:f>'Sheet1 K Means (2)'!$C$22:$C$40</c:f>
            </c:numRef>
          </c:yVal>
          <c:smooth val="0"/>
          <c:extLst>
            <c:ext xmlns:c16="http://schemas.microsoft.com/office/drawing/2014/chart" uri="{C3380CC4-5D6E-409C-BE32-E72D297353CC}">
              <c16:uniqueId val="{00000000-95AD-4CCB-920C-E24A74A96EC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'Sheet1 K Means (2)'!$B$22:$B$40</c:f>
              <c:numCache>
                <c:formatCode>General</c:formatCode>
                <c:ptCount val="19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1.6</c:v>
                </c:pt>
                <c:pt idx="6">
                  <c:v>1.6</c:v>
                </c:pt>
                <c:pt idx="7">
                  <c:v>1.7</c:v>
                </c:pt>
                <c:pt idx="8">
                  <c:v>1.7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2</c:v>
                </c:pt>
                <c:pt idx="17">
                  <c:v>2</c:v>
                </c:pt>
                <c:pt idx="18">
                  <c:v>2.6</c:v>
                </c:pt>
              </c:numCache>
            </c:numRef>
          </c:xVal>
          <c:yVal>
            <c:numRef>
              <c:f>'Sheet1 K Means (2)'!$D$22:$D$40</c:f>
              <c:numCache>
                <c:formatCode>General</c:formatCode>
                <c:ptCount val="19"/>
                <c:pt idx="0">
                  <c:v>21</c:v>
                </c:pt>
                <c:pt idx="1">
                  <c:v>25</c:v>
                </c:pt>
                <c:pt idx="2">
                  <c:v>23</c:v>
                </c:pt>
                <c:pt idx="3">
                  <c:v>20</c:v>
                </c:pt>
                <c:pt idx="4">
                  <c:v>50</c:v>
                </c:pt>
                <c:pt idx="5">
                  <c:v>20</c:v>
                </c:pt>
                <c:pt idx="6">
                  <c:v>120</c:v>
                </c:pt>
                <c:pt idx="7">
                  <c:v>0</c:v>
                </c:pt>
                <c:pt idx="8">
                  <c:v>24</c:v>
                </c:pt>
                <c:pt idx="9">
                  <c:v>-40</c:v>
                </c:pt>
                <c:pt idx="10">
                  <c:v>-40</c:v>
                </c:pt>
                <c:pt idx="11">
                  <c:v>-10</c:v>
                </c:pt>
                <c:pt idx="12">
                  <c:v>30</c:v>
                </c:pt>
                <c:pt idx="13">
                  <c:v>25</c:v>
                </c:pt>
                <c:pt idx="14">
                  <c:v>-32</c:v>
                </c:pt>
                <c:pt idx="15">
                  <c:v>0</c:v>
                </c:pt>
                <c:pt idx="16">
                  <c:v>40</c:v>
                </c:pt>
                <c:pt idx="17">
                  <c:v>-10</c:v>
                </c:pt>
                <c:pt idx="18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AD-4CCB-920C-E24A74A9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90776"/>
        <c:axId val="503985200"/>
      </c:scatterChart>
      <c:valAx>
        <c:axId val="50399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cap="all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Percentage Weight of Hydrogen (%)</a:t>
                </a:r>
                <a:endParaRPr lang="en-IN" sz="1100" baseline="0">
                  <a:effectLst/>
                </a:endParaRPr>
              </a:p>
            </c:rich>
          </c:tx>
          <c:overlay val="0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85200"/>
        <c:crosses val="autoZero"/>
        <c:crossBetween val="midCat"/>
      </c:valAx>
      <c:valAx>
        <c:axId val="5039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u="none" strike="noStrike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Temperature (°C)</a:t>
                </a:r>
                <a:endParaRPr lang="en-IN" sz="1100" baseline="0"/>
              </a:p>
            </c:rich>
          </c:tx>
          <c:overlay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9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Percentage Weight of Hydrogen vs Different Materials</a:t>
            </a:r>
            <a:endParaRPr lang="en-IN">
              <a:effectLst/>
            </a:endParaRPr>
          </a:p>
        </c:rich>
      </c:tx>
      <c:layout/>
      <c:overlay val="0"/>
      <c:spPr>
        <a:gradFill rotWithShape="1"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'Sheet1 K Means (2)'!$A$2:$A$62</c:f>
              <c:strCache>
                <c:ptCount val="60"/>
                <c:pt idx="0">
                  <c:v>La1Mn0.05Al0.05Ni5.2</c:v>
                </c:pt>
                <c:pt idx="1">
                  <c:v>La1Mn0.33Ni6.37</c:v>
                </c:pt>
                <c:pt idx="2">
                  <c:v>La1Si0.4Ni4.6</c:v>
                </c:pt>
                <c:pt idx="3">
                  <c:v>La1Mn0.1Al0.05Ni5.5</c:v>
                </c:pt>
                <c:pt idx="4">
                  <c:v>La1Si0.5Ni4.5</c:v>
                </c:pt>
                <c:pt idx="5">
                  <c:v>Ti1Fe0.8Ni0.2</c:v>
                </c:pt>
                <c:pt idx="6">
                  <c:v>La1Cr0.5Cu1.5Ni3</c:v>
                </c:pt>
                <c:pt idx="7">
                  <c:v>La0.5Ce0.5Cu2.5Ni2.5</c:v>
                </c:pt>
                <c:pt idx="8">
                  <c:v>Ti1Fe0.5Co0.5</c:v>
                </c:pt>
                <c:pt idx="9">
                  <c:v>La1Al0.75Ni4.25</c:v>
                </c:pt>
                <c:pt idx="10">
                  <c:v>La1In0.4Ni4.6</c:v>
                </c:pt>
                <c:pt idx="11">
                  <c:v>La1Mn0.3Al0.3Ni4.5</c:v>
                </c:pt>
                <c:pt idx="12">
                  <c:v>La1Ni4.95Sn0.05</c:v>
                </c:pt>
                <c:pt idx="13">
                  <c:v>Ti1V0.05Fe0.8Ni0.15</c:v>
                </c:pt>
                <c:pt idx="14">
                  <c:v>TiCo</c:v>
                </c:pt>
                <c:pt idx="15">
                  <c:v>La1Al0.4Ni4.6</c:v>
                </c:pt>
                <c:pt idx="16">
                  <c:v>La1Mn0.1Ni4.9</c:v>
                </c:pt>
                <c:pt idx="17">
                  <c:v>La1Al0.5Cu0.5Ni4</c:v>
                </c:pt>
                <c:pt idx="18">
                  <c:v>Ti1Fe0.9Ni0.1</c:v>
                </c:pt>
                <c:pt idx="19">
                  <c:v>Ti1Be0.2Fe0.8</c:v>
                </c:pt>
                <c:pt idx="20">
                  <c:v>La0.4Ce0.6Ni5</c:v>
                </c:pt>
                <c:pt idx="21">
                  <c:v>La0.2Ce0.8Cu0.3Ni4.7</c:v>
                </c:pt>
                <c:pt idx="22">
                  <c:v>La1Mn0.2Al0.15Ni4.65</c:v>
                </c:pt>
                <c:pt idx="23">
                  <c:v>Ti1Fe0.6Ni0.4</c:v>
                </c:pt>
                <c:pt idx="24">
                  <c:v>Ti1Mn0.85V0.15Cr1Fe0.3</c:v>
                </c:pt>
                <c:pt idx="25">
                  <c:v>Ti1Mn0.5Co0.5</c:v>
                </c:pt>
                <c:pt idx="26">
                  <c:v>TiMn2</c:v>
                </c:pt>
                <c:pt idx="27">
                  <c:v>Ti1Mn1.3Fe0.11</c:v>
                </c:pt>
                <c:pt idx="28">
                  <c:v>LaNi5</c:v>
                </c:pt>
                <c:pt idx="29">
                  <c:v>TiCr2</c:v>
                </c:pt>
                <c:pt idx="30">
                  <c:v>Ti1.2Mn0.1Cr1.9</c:v>
                </c:pt>
                <c:pt idx="31">
                  <c:v>TiFe</c:v>
                </c:pt>
                <c:pt idx="32">
                  <c:v>Ti1Mn0.1Fe0.9</c:v>
                </c:pt>
                <c:pt idx="33">
                  <c:v>Ti1Cr1.8</c:v>
                </c:pt>
                <c:pt idx="34">
                  <c:v>Ti1Mn1.5</c:v>
                </c:pt>
                <c:pt idx="35">
                  <c:v>Ti1Mn0.2Fe0.7</c:v>
                </c:pt>
                <c:pt idx="36">
                  <c:v>Ti1.2Mn1Cr1</c:v>
                </c:pt>
                <c:pt idx="37">
                  <c:v>Mg1.5Ni1</c:v>
                </c:pt>
                <c:pt idx="38">
                  <c:v>Mg2Cu</c:v>
                </c:pt>
                <c:pt idx="39">
                  <c:v>Mg1.7Al0.3Ni1</c:v>
                </c:pt>
                <c:pt idx="40">
                  <c:v>Mg2Al0.125Cu1</c:v>
                </c:pt>
                <c:pt idx="41">
                  <c:v>Mg1.9Ti0.1Ni1</c:v>
                </c:pt>
                <c:pt idx="42">
                  <c:v>Mg2V0.25Ni0.75</c:v>
                </c:pt>
                <c:pt idx="43">
                  <c:v>Mg2Al0.25Cu1</c:v>
                </c:pt>
                <c:pt idx="44">
                  <c:v>Mg2Co0.25Ni0.75</c:v>
                </c:pt>
                <c:pt idx="45">
                  <c:v>Mg2Cr0.25Ni0.75</c:v>
                </c:pt>
                <c:pt idx="46">
                  <c:v>Mg2Mn0.25Ni0.75</c:v>
                </c:pt>
                <c:pt idx="47">
                  <c:v>Mg2Zn0.25Ni0.75</c:v>
                </c:pt>
                <c:pt idx="48">
                  <c:v>Mg2Al0.15Ni0.85</c:v>
                </c:pt>
                <c:pt idx="49">
                  <c:v>Mg2Al0.25Ni0.75</c:v>
                </c:pt>
                <c:pt idx="50">
                  <c:v>Mg1.92Al0.08Ni1</c:v>
                </c:pt>
                <c:pt idx="51">
                  <c:v>Mg2Zr0.3Ni0.7</c:v>
                </c:pt>
                <c:pt idx="52">
                  <c:v>Mg2Ni</c:v>
                </c:pt>
                <c:pt idx="53">
                  <c:v>Mg2Fe0.37Ni0.63</c:v>
                </c:pt>
                <c:pt idx="54">
                  <c:v>Mg14(TiAl4)3</c:v>
                </c:pt>
                <c:pt idx="55">
                  <c:v>Mg2.42Ni1</c:v>
                </c:pt>
                <c:pt idx="56">
                  <c:v>La0.125Mg0.708Al0.167</c:v>
                </c:pt>
                <c:pt idx="57">
                  <c:v>La0.1Mg0.8Al0.1</c:v>
                </c:pt>
                <c:pt idx="58">
                  <c:v>La0.075Mg0.9Al0.025</c:v>
                </c:pt>
                <c:pt idx="59">
                  <c:v>La0.1Mg0.85Al0.05</c:v>
                </c:pt>
              </c:strCache>
            </c:strRef>
          </c:cat>
          <c:val>
            <c:numRef>
              <c:f>'Sheet1 K Means (2)'!$B$2:$B$62</c:f>
              <c:numCache>
                <c:formatCode>General</c:formatCode>
                <c:ptCount val="60"/>
                <c:pt idx="0">
                  <c:v>0.8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1.1299999999999999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1.38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1.6</c:v>
                </c:pt>
                <c:pt idx="25">
                  <c:v>1.6</c:v>
                </c:pt>
                <c:pt idx="26">
                  <c:v>1.7</c:v>
                </c:pt>
                <c:pt idx="27">
                  <c:v>1.7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2</c:v>
                </c:pt>
                <c:pt idx="36">
                  <c:v>2</c:v>
                </c:pt>
                <c:pt idx="37">
                  <c:v>2.6</c:v>
                </c:pt>
                <c:pt idx="38">
                  <c:v>2.6</c:v>
                </c:pt>
                <c:pt idx="39">
                  <c:v>2.7</c:v>
                </c:pt>
                <c:pt idx="40">
                  <c:v>2.8</c:v>
                </c:pt>
                <c:pt idx="41">
                  <c:v>2.9</c:v>
                </c:pt>
                <c:pt idx="42">
                  <c:v>2.9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3.2</c:v>
                </c:pt>
                <c:pt idx="47">
                  <c:v>3.3</c:v>
                </c:pt>
                <c:pt idx="48">
                  <c:v>3.4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3.6</c:v>
                </c:pt>
                <c:pt idx="53">
                  <c:v>3.7</c:v>
                </c:pt>
                <c:pt idx="54">
                  <c:v>3.8</c:v>
                </c:pt>
                <c:pt idx="55">
                  <c:v>3.9</c:v>
                </c:pt>
                <c:pt idx="56">
                  <c:v>4.2</c:v>
                </c:pt>
                <c:pt idx="57">
                  <c:v>4.8</c:v>
                </c:pt>
                <c:pt idx="58">
                  <c:v>5.0999999999999996</c:v>
                </c:pt>
                <c:pt idx="59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4-4415-9BEC-9F1FA7739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1455800"/>
        <c:axId val="651452848"/>
        <c:axId val="0"/>
      </c:bar3DChart>
      <c:catAx>
        <c:axId val="65145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cap="all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Different Materials</a:t>
                </a:r>
                <a:endParaRPr lang="en-IN" sz="1100" baseline="0">
                  <a:effectLst/>
                </a:endParaRPr>
              </a:p>
            </c:rich>
          </c:tx>
          <c:layout/>
          <c:overlay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52848"/>
        <c:crosses val="autoZero"/>
        <c:auto val="1"/>
        <c:lblAlgn val="ctr"/>
        <c:lblOffset val="100"/>
        <c:noMultiLvlLbl val="0"/>
      </c:catAx>
      <c:valAx>
        <c:axId val="6514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cap="all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Percentage Weight of Hydrogen  (%)</a:t>
                </a:r>
                <a:endParaRPr lang="en-IN" sz="11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2.3339103453498281E-2"/>
              <c:y val="0.14933982014762273"/>
            </c:manualLayout>
          </c:layout>
          <c:overlay val="0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5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42454</xdr:colOff>
      <xdr:row>5</xdr:row>
      <xdr:rowOff>85997</xdr:rowOff>
    </xdr:from>
    <xdr:to>
      <xdr:col>5</xdr:col>
      <xdr:colOff>591094</xdr:colOff>
      <xdr:row>25</xdr:row>
      <xdr:rowOff>63137</xdr:rowOff>
    </xdr:to>
    <xdr:graphicFrame macro="">
      <xdr:nvGraphicFramePr>
        <xdr:cNvPr id="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465716</xdr:colOff>
      <xdr:row>10</xdr:row>
      <xdr:rowOff>52892</xdr:rowOff>
    </xdr:from>
    <xdr:to>
      <xdr:col>17</xdr:col>
      <xdr:colOff>464820</xdr:colOff>
      <xdr:row>29</xdr:row>
      <xdr:rowOff>0</xdr:rowOff>
    </xdr:to>
    <xdr:graphicFrame macro="">
      <xdr:nvGraphicFramePr>
        <xdr:cNvPr id="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365761</xdr:colOff>
      <xdr:row>28</xdr:row>
      <xdr:rowOff>181984</xdr:rowOff>
    </xdr:from>
    <xdr:to>
      <xdr:col>6</xdr:col>
      <xdr:colOff>365761</xdr:colOff>
      <xdr:row>46</xdr:row>
      <xdr:rowOff>38100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531158</xdr:colOff>
      <xdr:row>29</xdr:row>
      <xdr:rowOff>177052</xdr:rowOff>
    </xdr:from>
    <xdr:to>
      <xdr:col>17</xdr:col>
      <xdr:colOff>518160</xdr:colOff>
      <xdr:row>48</xdr:row>
      <xdr:rowOff>137160</xdr:rowOff>
    </xdr:to>
    <xdr:graphicFrame macro="">
      <xdr:nvGraphicFramePr>
        <xdr:cNvPr id="1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464820</xdr:colOff>
      <xdr:row>47</xdr:row>
      <xdr:rowOff>60512</xdr:rowOff>
    </xdr:from>
    <xdr:to>
      <xdr:col>6</xdr:col>
      <xdr:colOff>472439</xdr:colOff>
      <xdr:row>66</xdr:row>
      <xdr:rowOff>7620</xdr:rowOff>
    </xdr:to>
    <xdr:graphicFrame macro="">
      <xdr:nvGraphicFramePr>
        <xdr:cNvPr id="1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556708</xdr:colOff>
      <xdr:row>51</xdr:row>
      <xdr:rowOff>127300</xdr:rowOff>
    </xdr:from>
    <xdr:to>
      <xdr:col>17</xdr:col>
      <xdr:colOff>220979</xdr:colOff>
      <xdr:row>70</xdr:row>
      <xdr:rowOff>38100</xdr:rowOff>
    </xdr:to>
    <xdr:graphicFrame macro="">
      <xdr:nvGraphicFramePr>
        <xdr:cNvPr id="12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587829</xdr:colOff>
      <xdr:row>27</xdr:row>
      <xdr:rowOff>174171</xdr:rowOff>
    </xdr:from>
    <xdr:to>
      <xdr:col>28</xdr:col>
      <xdr:colOff>359229</xdr:colOff>
      <xdr:row>47</xdr:row>
      <xdr:rowOff>130628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259624</xdr:colOff>
      <xdr:row>74</xdr:row>
      <xdr:rowOff>157941</xdr:rowOff>
    </xdr:from>
    <xdr:to>
      <xdr:col>15</xdr:col>
      <xdr:colOff>555172</xdr:colOff>
      <xdr:row>97</xdr:row>
      <xdr:rowOff>10886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B3" sqref="B3:D17"/>
    </sheetView>
  </sheetViews>
  <sheetFormatPr defaultRowHeight="14.4" x14ac:dyDescent="0.3"/>
  <cols>
    <col min="1" max="1" width="26.109375" bestFit="1" customWidth="1"/>
    <col min="2" max="2" width="23.109375" bestFit="1" customWidth="1"/>
    <col min="3" max="3" width="28.21875" hidden="1" customWidth="1"/>
    <col min="4" max="4" width="14.88671875" bestFit="1" customWidth="1"/>
    <col min="5" max="5" width="28.109375" bestFit="1" customWidth="1"/>
    <col min="6" max="6" width="18.33203125" bestFit="1" customWidth="1"/>
    <col min="7" max="7" width="19.33203125" bestFit="1" customWidth="1"/>
    <col min="8" max="8" width="20.44140625" bestFit="1" customWidth="1"/>
    <col min="9" max="9" width="12.5546875" customWidth="1"/>
    <col min="10" max="10" width="29.77734375" bestFit="1" customWidth="1"/>
  </cols>
  <sheetData>
    <row r="1" spans="1:10" x14ac:dyDescent="0.3">
      <c r="A1" t="s">
        <v>0</v>
      </c>
      <c r="B1" t="s">
        <v>63</v>
      </c>
      <c r="C1" t="s">
        <v>67</v>
      </c>
      <c r="D1" t="s">
        <v>68</v>
      </c>
      <c r="E1" t="s">
        <v>69</v>
      </c>
      <c r="F1" t="s">
        <v>64</v>
      </c>
      <c r="G1" t="s">
        <v>70</v>
      </c>
      <c r="H1" t="s">
        <v>65</v>
      </c>
      <c r="I1" t="s">
        <v>62</v>
      </c>
      <c r="J1" t="s">
        <v>66</v>
      </c>
    </row>
    <row r="2" spans="1:10" x14ac:dyDescent="0.3">
      <c r="A2" t="s">
        <v>3</v>
      </c>
      <c r="B2">
        <v>3.2</v>
      </c>
      <c r="C2">
        <v>61</v>
      </c>
      <c r="D2">
        <v>250</v>
      </c>
      <c r="E2">
        <v>0.9</v>
      </c>
      <c r="F2">
        <v>35.209691669999998</v>
      </c>
      <c r="G2">
        <v>136.58333329999999</v>
      </c>
      <c r="H2">
        <v>1.4891666670000001</v>
      </c>
      <c r="I2" t="str">
        <f>RIGHT(J2,1)</f>
        <v>4</v>
      </c>
      <c r="J2" t="s">
        <v>71</v>
      </c>
    </row>
    <row r="3" spans="1:10" x14ac:dyDescent="0.3">
      <c r="A3" t="s">
        <v>10</v>
      </c>
      <c r="B3">
        <v>4.8</v>
      </c>
      <c r="C3">
        <v>76</v>
      </c>
      <c r="D3">
        <v>302</v>
      </c>
      <c r="E3">
        <v>5.5</v>
      </c>
      <c r="F3">
        <v>36.032700859999998</v>
      </c>
      <c r="G3">
        <v>145.6</v>
      </c>
      <c r="H3">
        <v>1.319</v>
      </c>
      <c r="I3" t="str">
        <f t="shared" ref="I3:I62" si="0">RIGHT(J3,1)</f>
        <v>4</v>
      </c>
      <c r="J3" t="s">
        <v>72</v>
      </c>
    </row>
    <row r="4" spans="1:10" x14ac:dyDescent="0.3">
      <c r="A4" t="s">
        <v>12</v>
      </c>
      <c r="B4">
        <v>5.0999999999999996</v>
      </c>
      <c r="C4">
        <v>68</v>
      </c>
      <c r="D4">
        <v>308</v>
      </c>
      <c r="E4">
        <v>5</v>
      </c>
      <c r="F4">
        <v>32.966948719999998</v>
      </c>
      <c r="G4">
        <v>145.44999999999999</v>
      </c>
      <c r="H4">
        <v>1.30175</v>
      </c>
      <c r="I4" t="str">
        <f t="shared" si="0"/>
        <v>4</v>
      </c>
      <c r="J4" t="s">
        <v>73</v>
      </c>
    </row>
    <row r="5" spans="1:10" x14ac:dyDescent="0.3">
      <c r="A5" t="s">
        <v>18</v>
      </c>
      <c r="B5">
        <v>3.5</v>
      </c>
      <c r="C5">
        <v>90</v>
      </c>
      <c r="D5">
        <v>327</v>
      </c>
      <c r="E5">
        <v>2</v>
      </c>
      <c r="F5">
        <v>33.125144880000001</v>
      </c>
      <c r="G5">
        <v>135.08333329999999</v>
      </c>
      <c r="H5">
        <v>1.4850000000000001</v>
      </c>
      <c r="I5" t="str">
        <f t="shared" si="0"/>
        <v>4</v>
      </c>
      <c r="J5" t="s">
        <v>74</v>
      </c>
    </row>
    <row r="6" spans="1:10" x14ac:dyDescent="0.3">
      <c r="A6" t="s">
        <v>48</v>
      </c>
      <c r="B6">
        <v>1.3</v>
      </c>
      <c r="C6">
        <v>39.299999999999997</v>
      </c>
      <c r="D6">
        <v>35</v>
      </c>
      <c r="E6">
        <v>0.2</v>
      </c>
      <c r="F6">
        <v>70.09863034</v>
      </c>
      <c r="G6">
        <v>138.19672130000001</v>
      </c>
      <c r="H6">
        <v>1.744754098</v>
      </c>
      <c r="I6" t="str">
        <f t="shared" si="0"/>
        <v>2</v>
      </c>
      <c r="J6" t="s">
        <v>75</v>
      </c>
    </row>
    <row r="7" spans="1:10" x14ac:dyDescent="0.3">
      <c r="A7" t="s">
        <v>53</v>
      </c>
      <c r="B7">
        <v>1</v>
      </c>
      <c r="C7">
        <v>35.6</v>
      </c>
      <c r="D7">
        <v>30</v>
      </c>
      <c r="E7">
        <v>0.67</v>
      </c>
      <c r="F7">
        <v>70.021551669999994</v>
      </c>
      <c r="G7">
        <v>136.96666669999999</v>
      </c>
      <c r="H7">
        <v>1.774333333</v>
      </c>
      <c r="I7" t="str">
        <f t="shared" si="0"/>
        <v>2</v>
      </c>
      <c r="J7" t="s">
        <v>76</v>
      </c>
    </row>
    <row r="8" spans="1:10" x14ac:dyDescent="0.3">
      <c r="A8" t="s">
        <v>15</v>
      </c>
      <c r="B8">
        <v>2.8</v>
      </c>
      <c r="C8">
        <v>63</v>
      </c>
      <c r="D8">
        <v>330</v>
      </c>
      <c r="E8">
        <v>11</v>
      </c>
      <c r="F8">
        <v>36.969181540000001</v>
      </c>
      <c r="G8">
        <v>137.32</v>
      </c>
      <c r="H8">
        <v>1.5107999999999999</v>
      </c>
      <c r="I8" t="str">
        <f t="shared" si="0"/>
        <v>4</v>
      </c>
      <c r="J8" t="s">
        <v>77</v>
      </c>
    </row>
    <row r="9" spans="1:10" x14ac:dyDescent="0.3">
      <c r="A9" t="s">
        <v>32</v>
      </c>
      <c r="B9">
        <v>1.3</v>
      </c>
      <c r="C9">
        <v>41</v>
      </c>
      <c r="D9">
        <v>150</v>
      </c>
      <c r="E9">
        <v>7</v>
      </c>
      <c r="F9">
        <v>51.947042500000002</v>
      </c>
      <c r="G9">
        <v>145.92500000000001</v>
      </c>
      <c r="H9">
        <v>1.6859999999999999</v>
      </c>
      <c r="I9" t="str">
        <f t="shared" si="0"/>
        <v>3</v>
      </c>
      <c r="J9" t="s">
        <v>78</v>
      </c>
    </row>
    <row r="10" spans="1:10" x14ac:dyDescent="0.3">
      <c r="A10" t="s">
        <v>35</v>
      </c>
      <c r="B10">
        <v>1.4</v>
      </c>
      <c r="C10">
        <v>35.6</v>
      </c>
      <c r="D10">
        <v>50</v>
      </c>
      <c r="E10">
        <v>1.8</v>
      </c>
      <c r="F10">
        <v>51.998420000000003</v>
      </c>
      <c r="G10">
        <v>145.6</v>
      </c>
      <c r="H10">
        <v>1.6890000000000001</v>
      </c>
      <c r="I10" t="str">
        <f t="shared" si="0"/>
        <v>3</v>
      </c>
      <c r="J10" t="s">
        <v>79</v>
      </c>
    </row>
    <row r="11" spans="1:10" x14ac:dyDescent="0.3">
      <c r="A11" t="s">
        <v>43</v>
      </c>
      <c r="B11">
        <v>1.7</v>
      </c>
      <c r="C11">
        <v>24.6</v>
      </c>
      <c r="D11">
        <v>0</v>
      </c>
      <c r="E11">
        <v>20</v>
      </c>
      <c r="F11">
        <v>52.581029999999998</v>
      </c>
      <c r="G11">
        <v>146</v>
      </c>
      <c r="H11">
        <v>1.546666667</v>
      </c>
      <c r="I11" t="str">
        <f t="shared" si="0"/>
        <v>3</v>
      </c>
      <c r="J11" t="s">
        <v>80</v>
      </c>
    </row>
    <row r="12" spans="1:10" x14ac:dyDescent="0.3">
      <c r="A12" t="s">
        <v>45</v>
      </c>
      <c r="B12">
        <v>1.5</v>
      </c>
      <c r="C12">
        <v>22.3</v>
      </c>
      <c r="D12">
        <v>25</v>
      </c>
      <c r="E12">
        <v>28</v>
      </c>
      <c r="F12">
        <v>72.183131329999995</v>
      </c>
      <c r="G12">
        <v>137.53333330000001</v>
      </c>
      <c r="H12">
        <v>1.7769999999999999</v>
      </c>
      <c r="I12" t="str">
        <f t="shared" si="0"/>
        <v>2</v>
      </c>
      <c r="J12" t="s">
        <v>81</v>
      </c>
    </row>
    <row r="13" spans="1:10" x14ac:dyDescent="0.3">
      <c r="A13" t="s">
        <v>51</v>
      </c>
      <c r="B13">
        <v>1.38</v>
      </c>
      <c r="C13">
        <v>36.4</v>
      </c>
      <c r="D13">
        <v>48</v>
      </c>
      <c r="E13">
        <v>0.64</v>
      </c>
      <c r="F13">
        <v>69.947954240000001</v>
      </c>
      <c r="G13">
        <v>137.6333333</v>
      </c>
      <c r="H13">
        <v>1.7549999999999999</v>
      </c>
      <c r="I13" t="str">
        <f t="shared" si="0"/>
        <v>2</v>
      </c>
      <c r="J13" t="s">
        <v>82</v>
      </c>
    </row>
    <row r="14" spans="1:10" x14ac:dyDescent="0.3">
      <c r="A14" t="s">
        <v>52</v>
      </c>
      <c r="B14">
        <v>1.2</v>
      </c>
      <c r="C14">
        <v>39.799999999999997</v>
      </c>
      <c r="D14">
        <v>20</v>
      </c>
      <c r="E14">
        <v>0.05</v>
      </c>
      <c r="F14">
        <v>75.803718329999995</v>
      </c>
      <c r="G14">
        <v>139.03333330000001</v>
      </c>
      <c r="H14">
        <v>1.7663333329999999</v>
      </c>
      <c r="I14" t="str">
        <f t="shared" si="0"/>
        <v>2</v>
      </c>
      <c r="J14" t="s">
        <v>83</v>
      </c>
    </row>
    <row r="15" spans="1:10" x14ac:dyDescent="0.3">
      <c r="A15" t="s">
        <v>55</v>
      </c>
      <c r="B15">
        <v>1.4</v>
      </c>
      <c r="C15">
        <v>29</v>
      </c>
      <c r="D15">
        <v>35</v>
      </c>
      <c r="E15">
        <v>1.5</v>
      </c>
      <c r="F15">
        <v>71.999489080000004</v>
      </c>
      <c r="G15">
        <v>138.08333329999999</v>
      </c>
      <c r="H15">
        <v>1.7689999999999999</v>
      </c>
      <c r="I15" t="str">
        <f t="shared" si="0"/>
        <v>2</v>
      </c>
      <c r="J15" t="s">
        <v>84</v>
      </c>
    </row>
    <row r="16" spans="1:10" x14ac:dyDescent="0.3">
      <c r="A16" t="s">
        <v>57</v>
      </c>
      <c r="B16">
        <v>1.1000000000000001</v>
      </c>
      <c r="C16">
        <v>35.5</v>
      </c>
      <c r="D16">
        <v>22</v>
      </c>
      <c r="E16">
        <v>0.62</v>
      </c>
      <c r="F16">
        <v>72.717119999999994</v>
      </c>
      <c r="G16">
        <v>141.08333329999999</v>
      </c>
      <c r="H16">
        <v>1.7516666670000001</v>
      </c>
      <c r="I16" t="str">
        <f t="shared" si="0"/>
        <v>2</v>
      </c>
      <c r="J16" t="s">
        <v>85</v>
      </c>
    </row>
    <row r="17" spans="1:10" x14ac:dyDescent="0.3">
      <c r="A17" t="s">
        <v>1</v>
      </c>
      <c r="B17">
        <v>3.6</v>
      </c>
      <c r="C17">
        <v>64.5</v>
      </c>
      <c r="D17">
        <v>299</v>
      </c>
      <c r="E17">
        <v>3.2</v>
      </c>
      <c r="F17">
        <v>35.767800000000001</v>
      </c>
      <c r="G17">
        <v>135.33333329999999</v>
      </c>
      <c r="H17">
        <v>1.51</v>
      </c>
      <c r="I17" t="str">
        <f t="shared" si="0"/>
        <v>4</v>
      </c>
      <c r="J17" t="s">
        <v>86</v>
      </c>
    </row>
    <row r="18" spans="1:10" x14ac:dyDescent="0.3">
      <c r="A18" t="s">
        <v>2</v>
      </c>
      <c r="B18">
        <v>3.1</v>
      </c>
      <c r="C18">
        <v>64.5</v>
      </c>
      <c r="D18">
        <v>279</v>
      </c>
      <c r="E18">
        <v>1</v>
      </c>
      <c r="F18">
        <v>35.787782919999998</v>
      </c>
      <c r="G18">
        <v>135.5</v>
      </c>
      <c r="H18">
        <v>1.5075000000000001</v>
      </c>
      <c r="I18" t="str">
        <f t="shared" si="0"/>
        <v>4</v>
      </c>
      <c r="J18" t="s">
        <v>87</v>
      </c>
    </row>
    <row r="19" spans="1:10" x14ac:dyDescent="0.3">
      <c r="A19" t="s">
        <v>4</v>
      </c>
      <c r="B19">
        <v>2.7</v>
      </c>
      <c r="C19">
        <v>76.2</v>
      </c>
      <c r="D19">
        <v>312</v>
      </c>
      <c r="E19">
        <v>4.5</v>
      </c>
      <c r="F19">
        <v>36.035453859999997</v>
      </c>
      <c r="G19">
        <v>133.33333329999999</v>
      </c>
      <c r="H19">
        <v>1.54</v>
      </c>
      <c r="I19" t="str">
        <f t="shared" si="0"/>
        <v>4</v>
      </c>
      <c r="J19" t="s">
        <v>88</v>
      </c>
    </row>
    <row r="20" spans="1:10" x14ac:dyDescent="0.3">
      <c r="A20" t="s">
        <v>5</v>
      </c>
      <c r="B20">
        <v>3.5</v>
      </c>
      <c r="C20">
        <v>70.5</v>
      </c>
      <c r="D20">
        <v>295</v>
      </c>
      <c r="E20">
        <v>4</v>
      </c>
      <c r="F20">
        <v>35.839174360000001</v>
      </c>
      <c r="G20">
        <v>134.80000000000001</v>
      </c>
      <c r="H20">
        <v>1.518</v>
      </c>
      <c r="I20" t="str">
        <f t="shared" si="0"/>
        <v>4</v>
      </c>
      <c r="J20" t="s">
        <v>89</v>
      </c>
    </row>
    <row r="21" spans="1:10" x14ac:dyDescent="0.3">
      <c r="A21" t="s">
        <v>17</v>
      </c>
      <c r="B21">
        <v>3.7</v>
      </c>
      <c r="C21">
        <v>82</v>
      </c>
      <c r="D21">
        <v>320</v>
      </c>
      <c r="E21">
        <v>1.7</v>
      </c>
      <c r="F21">
        <v>35.416497329999999</v>
      </c>
      <c r="G21">
        <v>136.32</v>
      </c>
      <c r="H21">
        <v>1.500133333</v>
      </c>
      <c r="I21" t="str">
        <f t="shared" si="0"/>
        <v>4</v>
      </c>
      <c r="J21" t="s">
        <v>90</v>
      </c>
    </row>
    <row r="22" spans="1:10" x14ac:dyDescent="0.3">
      <c r="A22" t="s">
        <v>20</v>
      </c>
      <c r="B22">
        <v>3.3</v>
      </c>
      <c r="C22">
        <v>61.5</v>
      </c>
      <c r="D22">
        <v>246</v>
      </c>
      <c r="E22">
        <v>1</v>
      </c>
      <c r="F22">
        <v>36.325016669999997</v>
      </c>
      <c r="G22">
        <v>135.16666670000001</v>
      </c>
      <c r="H22">
        <v>1.4883333329999999</v>
      </c>
      <c r="I22" t="str">
        <f t="shared" si="0"/>
        <v>4</v>
      </c>
      <c r="J22" t="s">
        <v>91</v>
      </c>
    </row>
    <row r="23" spans="1:10" x14ac:dyDescent="0.3">
      <c r="A23" t="s">
        <v>21</v>
      </c>
      <c r="B23">
        <v>3.4</v>
      </c>
      <c r="C23">
        <v>84</v>
      </c>
      <c r="D23">
        <v>327</v>
      </c>
      <c r="E23">
        <v>3</v>
      </c>
      <c r="F23">
        <v>34.18220693</v>
      </c>
      <c r="G23">
        <v>135.18333329999999</v>
      </c>
      <c r="H23">
        <v>1.4950000000000001</v>
      </c>
      <c r="I23" t="str">
        <f t="shared" si="0"/>
        <v>4</v>
      </c>
      <c r="J23" t="s">
        <v>92</v>
      </c>
    </row>
    <row r="24" spans="1:10" x14ac:dyDescent="0.3">
      <c r="A24" t="s">
        <v>22</v>
      </c>
      <c r="B24">
        <v>3.2</v>
      </c>
      <c r="C24">
        <v>58</v>
      </c>
      <c r="D24">
        <v>250</v>
      </c>
      <c r="E24">
        <v>1</v>
      </c>
      <c r="F24">
        <v>35.454853749999998</v>
      </c>
      <c r="G24">
        <v>136.58333329999999</v>
      </c>
      <c r="H24">
        <v>1.48</v>
      </c>
      <c r="I24" t="str">
        <f t="shared" si="0"/>
        <v>4</v>
      </c>
      <c r="J24" t="s">
        <v>93</v>
      </c>
    </row>
    <row r="25" spans="1:10" x14ac:dyDescent="0.3">
      <c r="A25" t="s">
        <v>23</v>
      </c>
      <c r="B25">
        <v>3.5</v>
      </c>
      <c r="C25">
        <v>59.8</v>
      </c>
      <c r="D25">
        <v>340</v>
      </c>
      <c r="E25">
        <v>10</v>
      </c>
      <c r="F25">
        <v>39.020859999999999</v>
      </c>
      <c r="G25">
        <v>140.43333329999999</v>
      </c>
      <c r="H25">
        <v>1.452</v>
      </c>
      <c r="I25" t="str">
        <f t="shared" si="0"/>
        <v>4</v>
      </c>
      <c r="J25" t="s">
        <v>94</v>
      </c>
    </row>
    <row r="26" spans="1:10" x14ac:dyDescent="0.3">
      <c r="A26" t="s">
        <v>25</v>
      </c>
      <c r="B26">
        <v>1.1000000000000001</v>
      </c>
      <c r="C26">
        <v>42.3</v>
      </c>
      <c r="D26">
        <v>100</v>
      </c>
      <c r="E26">
        <v>4</v>
      </c>
      <c r="F26">
        <v>52.628048749999998</v>
      </c>
      <c r="G26">
        <v>144.5</v>
      </c>
      <c r="H26">
        <v>1.6975</v>
      </c>
      <c r="I26" t="str">
        <f t="shared" si="0"/>
        <v>3</v>
      </c>
      <c r="J26" t="s">
        <v>95</v>
      </c>
    </row>
    <row r="27" spans="1:10" x14ac:dyDescent="0.3">
      <c r="A27" t="s">
        <v>27</v>
      </c>
      <c r="B27">
        <v>1.6</v>
      </c>
      <c r="C27">
        <v>126</v>
      </c>
      <c r="D27">
        <v>500</v>
      </c>
      <c r="E27">
        <v>0.15</v>
      </c>
      <c r="F27">
        <v>55.706499999999998</v>
      </c>
      <c r="G27">
        <v>146</v>
      </c>
      <c r="H27">
        <v>1.72</v>
      </c>
      <c r="I27" t="str">
        <f t="shared" si="0"/>
        <v>1</v>
      </c>
      <c r="J27" t="s">
        <v>96</v>
      </c>
    </row>
    <row r="28" spans="1:10" x14ac:dyDescent="0.3">
      <c r="A28" t="s">
        <v>28</v>
      </c>
      <c r="B28">
        <v>1.9</v>
      </c>
      <c r="C28">
        <v>28.1</v>
      </c>
      <c r="D28">
        <v>30</v>
      </c>
      <c r="E28">
        <v>5.2</v>
      </c>
      <c r="F28">
        <v>51.856000000000002</v>
      </c>
      <c r="G28">
        <v>146</v>
      </c>
      <c r="H28">
        <v>1.6850000000000001</v>
      </c>
      <c r="I28" t="str">
        <f t="shared" si="0"/>
        <v>3</v>
      </c>
      <c r="J28" t="s">
        <v>97</v>
      </c>
    </row>
    <row r="29" spans="1:10" x14ac:dyDescent="0.3">
      <c r="A29" t="s">
        <v>29</v>
      </c>
      <c r="B29">
        <v>1.5</v>
      </c>
      <c r="C29">
        <v>48.6</v>
      </c>
      <c r="D29">
        <v>50</v>
      </c>
      <c r="E29">
        <v>3.5000000000000003E-2</v>
      </c>
      <c r="F29">
        <v>52.42568</v>
      </c>
      <c r="G29">
        <v>144.4</v>
      </c>
      <c r="H29">
        <v>1.7010000000000001</v>
      </c>
      <c r="I29" t="str">
        <f t="shared" si="0"/>
        <v>3</v>
      </c>
      <c r="J29" t="s">
        <v>98</v>
      </c>
    </row>
    <row r="30" spans="1:10" x14ac:dyDescent="0.3">
      <c r="A30" t="s">
        <v>30</v>
      </c>
      <c r="B30">
        <v>2</v>
      </c>
      <c r="C30">
        <v>34.700000000000003</v>
      </c>
      <c r="D30">
        <v>40</v>
      </c>
      <c r="E30">
        <v>1.4</v>
      </c>
      <c r="F30">
        <v>51.550583680000003</v>
      </c>
      <c r="G30">
        <v>147.47368420000001</v>
      </c>
      <c r="H30">
        <v>1.6478947370000001</v>
      </c>
      <c r="I30" t="str">
        <f t="shared" si="0"/>
        <v>3</v>
      </c>
      <c r="J30" t="s">
        <v>99</v>
      </c>
    </row>
    <row r="31" spans="1:10" x14ac:dyDescent="0.3">
      <c r="A31" t="s">
        <v>34</v>
      </c>
      <c r="B31">
        <v>1.9</v>
      </c>
      <c r="C31">
        <v>29.5</v>
      </c>
      <c r="D31">
        <v>25</v>
      </c>
      <c r="E31">
        <v>2.6</v>
      </c>
      <c r="F31">
        <v>51.810652249999997</v>
      </c>
      <c r="G31">
        <v>146.35</v>
      </c>
      <c r="H31">
        <v>1.671</v>
      </c>
      <c r="I31" t="str">
        <f t="shared" si="0"/>
        <v>3</v>
      </c>
      <c r="J31" t="s">
        <v>100</v>
      </c>
    </row>
    <row r="32" spans="1:10" x14ac:dyDescent="0.3">
      <c r="A32" t="s">
        <v>37</v>
      </c>
      <c r="B32">
        <v>2</v>
      </c>
      <c r="C32">
        <v>25.5</v>
      </c>
      <c r="D32">
        <v>-10</v>
      </c>
      <c r="E32">
        <v>5.7</v>
      </c>
      <c r="F32">
        <v>51.367045310000002</v>
      </c>
      <c r="G32">
        <v>146.875</v>
      </c>
      <c r="H32">
        <v>1.5806249999999999</v>
      </c>
      <c r="I32" t="str">
        <f t="shared" si="0"/>
        <v>3</v>
      </c>
      <c r="J32" t="s">
        <v>101</v>
      </c>
    </row>
    <row r="33" spans="1:10" x14ac:dyDescent="0.3">
      <c r="A33" t="s">
        <v>38</v>
      </c>
      <c r="B33">
        <v>1.9</v>
      </c>
      <c r="C33">
        <v>19.7</v>
      </c>
      <c r="D33">
        <v>-32</v>
      </c>
      <c r="E33">
        <v>20</v>
      </c>
      <c r="F33">
        <v>50.521421429999997</v>
      </c>
      <c r="G33">
        <v>146.5</v>
      </c>
      <c r="H33">
        <v>1.6171428569999999</v>
      </c>
      <c r="I33" t="str">
        <f t="shared" si="0"/>
        <v>3</v>
      </c>
      <c r="J33" t="s">
        <v>102</v>
      </c>
    </row>
    <row r="34" spans="1:10" x14ac:dyDescent="0.3">
      <c r="A34" t="s">
        <v>39</v>
      </c>
      <c r="B34">
        <v>1.8</v>
      </c>
      <c r="C34">
        <v>29.7</v>
      </c>
      <c r="D34">
        <v>-40</v>
      </c>
      <c r="E34">
        <v>2</v>
      </c>
      <c r="F34">
        <v>50.619733330000003</v>
      </c>
      <c r="G34">
        <v>146</v>
      </c>
      <c r="H34">
        <v>1.62</v>
      </c>
      <c r="I34" t="str">
        <f t="shared" si="0"/>
        <v>3</v>
      </c>
      <c r="J34" t="s">
        <v>103</v>
      </c>
    </row>
    <row r="35" spans="1:10" x14ac:dyDescent="0.3">
      <c r="A35" t="s">
        <v>40</v>
      </c>
      <c r="B35">
        <v>1.6</v>
      </c>
      <c r="C35">
        <v>20.9</v>
      </c>
      <c r="D35">
        <v>20</v>
      </c>
      <c r="E35">
        <v>6</v>
      </c>
      <c r="F35">
        <v>51.80459492</v>
      </c>
      <c r="G35">
        <v>145.36363639999999</v>
      </c>
      <c r="H35">
        <v>1.6093939390000001</v>
      </c>
      <c r="I35" t="str">
        <f t="shared" si="0"/>
        <v>3</v>
      </c>
      <c r="J35" t="s">
        <v>104</v>
      </c>
    </row>
    <row r="36" spans="1:10" x14ac:dyDescent="0.3">
      <c r="A36" t="s">
        <v>42</v>
      </c>
      <c r="B36">
        <v>1.9</v>
      </c>
      <c r="C36">
        <v>27.9</v>
      </c>
      <c r="D36">
        <v>0</v>
      </c>
      <c r="E36">
        <v>1.8</v>
      </c>
      <c r="F36">
        <v>52.109627000000003</v>
      </c>
      <c r="G36">
        <v>147.4</v>
      </c>
      <c r="H36">
        <v>1.546</v>
      </c>
      <c r="I36" t="str">
        <f t="shared" si="0"/>
        <v>3</v>
      </c>
      <c r="J36" t="s">
        <v>105</v>
      </c>
    </row>
    <row r="37" spans="1:10" x14ac:dyDescent="0.3">
      <c r="A37" t="s">
        <v>44</v>
      </c>
      <c r="B37">
        <v>1.1000000000000001</v>
      </c>
      <c r="C37">
        <v>22.9</v>
      </c>
      <c r="D37">
        <v>23</v>
      </c>
      <c r="E37">
        <v>2.2000000000000002</v>
      </c>
      <c r="F37">
        <v>74.184872499999997</v>
      </c>
      <c r="G37">
        <v>140.91666670000001</v>
      </c>
      <c r="H37">
        <v>1.7725</v>
      </c>
      <c r="I37" t="str">
        <f t="shared" si="0"/>
        <v>2</v>
      </c>
      <c r="J37" t="s">
        <v>106</v>
      </c>
    </row>
    <row r="38" spans="1:10" x14ac:dyDescent="0.3">
      <c r="A38" t="s">
        <v>46</v>
      </c>
      <c r="B38">
        <v>1.5</v>
      </c>
      <c r="C38">
        <v>21</v>
      </c>
      <c r="D38">
        <v>23</v>
      </c>
      <c r="E38">
        <v>18</v>
      </c>
      <c r="F38">
        <v>72.466112330000001</v>
      </c>
      <c r="G38">
        <v>137.83333329999999</v>
      </c>
      <c r="H38">
        <v>1.7771666669999999</v>
      </c>
      <c r="I38" t="str">
        <f t="shared" si="0"/>
        <v>2</v>
      </c>
      <c r="J38" t="s">
        <v>107</v>
      </c>
    </row>
    <row r="39" spans="1:10" x14ac:dyDescent="0.3">
      <c r="A39" t="s">
        <v>58</v>
      </c>
      <c r="B39">
        <v>1.8</v>
      </c>
      <c r="C39">
        <v>30.1</v>
      </c>
      <c r="D39">
        <v>-40</v>
      </c>
      <c r="E39">
        <v>0.1</v>
      </c>
      <c r="F39">
        <v>72.062078330000006</v>
      </c>
      <c r="G39">
        <v>137.83333329999999</v>
      </c>
      <c r="H39">
        <v>1.7749999999999999</v>
      </c>
      <c r="I39" t="str">
        <f t="shared" si="0"/>
        <v>2</v>
      </c>
      <c r="J39" t="s">
        <v>108</v>
      </c>
    </row>
    <row r="40" spans="1:10" x14ac:dyDescent="0.3">
      <c r="A40" t="s">
        <v>59</v>
      </c>
      <c r="B40">
        <v>0.8</v>
      </c>
      <c r="C40">
        <v>26.8</v>
      </c>
      <c r="D40">
        <v>20</v>
      </c>
      <c r="E40">
        <v>1.3</v>
      </c>
      <c r="F40">
        <v>71.143988759999999</v>
      </c>
      <c r="G40">
        <v>137.2698413</v>
      </c>
      <c r="H40">
        <v>1.776190476</v>
      </c>
      <c r="I40" t="str">
        <f t="shared" si="0"/>
        <v>2</v>
      </c>
      <c r="J40" t="s">
        <v>109</v>
      </c>
    </row>
    <row r="41" spans="1:10" x14ac:dyDescent="0.3">
      <c r="A41" t="s">
        <v>60</v>
      </c>
      <c r="B41">
        <v>1</v>
      </c>
      <c r="C41">
        <v>26</v>
      </c>
      <c r="D41">
        <v>20</v>
      </c>
      <c r="E41">
        <v>1.6</v>
      </c>
      <c r="F41">
        <v>70.460458860000003</v>
      </c>
      <c r="G41">
        <v>136.68421050000001</v>
      </c>
      <c r="H41">
        <v>1.780526316</v>
      </c>
      <c r="I41" t="str">
        <f t="shared" si="0"/>
        <v>2</v>
      </c>
      <c r="J41" t="s">
        <v>110</v>
      </c>
    </row>
    <row r="42" spans="1:10" x14ac:dyDescent="0.3">
      <c r="A42" t="s">
        <v>61</v>
      </c>
      <c r="B42">
        <v>0.8</v>
      </c>
      <c r="C42">
        <v>23.2</v>
      </c>
      <c r="D42">
        <v>20</v>
      </c>
      <c r="E42">
        <v>2</v>
      </c>
      <c r="F42">
        <v>68.949608159999997</v>
      </c>
      <c r="G42">
        <v>135.42207790000001</v>
      </c>
      <c r="H42">
        <v>1.7893766230000001</v>
      </c>
      <c r="I42" t="str">
        <f t="shared" si="0"/>
        <v>2</v>
      </c>
      <c r="J42" t="s">
        <v>111</v>
      </c>
    </row>
    <row r="43" spans="1:10" x14ac:dyDescent="0.3">
      <c r="A43" t="s">
        <v>6</v>
      </c>
      <c r="B43">
        <v>2.9</v>
      </c>
      <c r="C43">
        <v>62.5</v>
      </c>
      <c r="D43">
        <v>300</v>
      </c>
      <c r="E43">
        <v>2.5</v>
      </c>
      <c r="F43">
        <v>36.553199999999997</v>
      </c>
      <c r="G43">
        <v>135.96666669999999</v>
      </c>
      <c r="H43">
        <v>1.5176666670000001</v>
      </c>
      <c r="I43" t="str">
        <f t="shared" si="0"/>
        <v>4</v>
      </c>
      <c r="J43" t="s">
        <v>112</v>
      </c>
    </row>
    <row r="44" spans="1:10" x14ac:dyDescent="0.3">
      <c r="A44" t="s">
        <v>7</v>
      </c>
      <c r="B44">
        <v>3.8</v>
      </c>
      <c r="C44">
        <v>73</v>
      </c>
      <c r="D44">
        <v>337</v>
      </c>
      <c r="E44">
        <v>4.2</v>
      </c>
      <c r="F44">
        <v>27.849981490000001</v>
      </c>
      <c r="G44">
        <v>134.6896552</v>
      </c>
      <c r="H44">
        <v>1.457931034</v>
      </c>
      <c r="I44" t="str">
        <f t="shared" si="0"/>
        <v>4</v>
      </c>
      <c r="J44" t="s">
        <v>113</v>
      </c>
    </row>
    <row r="45" spans="1:10" x14ac:dyDescent="0.3">
      <c r="A45" t="s">
        <v>8</v>
      </c>
      <c r="B45">
        <v>3.9</v>
      </c>
      <c r="C45">
        <v>63.1</v>
      </c>
      <c r="D45">
        <v>301</v>
      </c>
      <c r="E45">
        <v>3.2</v>
      </c>
      <c r="F45">
        <v>34.360087720000003</v>
      </c>
      <c r="G45">
        <v>136.0292398</v>
      </c>
      <c r="H45">
        <v>1.4854385960000001</v>
      </c>
      <c r="I45" t="str">
        <f t="shared" si="0"/>
        <v>4</v>
      </c>
      <c r="J45" t="s">
        <v>114</v>
      </c>
    </row>
    <row r="46" spans="1:10" x14ac:dyDescent="0.3">
      <c r="A46" t="s">
        <v>9</v>
      </c>
      <c r="B46">
        <v>4.2</v>
      </c>
      <c r="C46">
        <v>67</v>
      </c>
      <c r="D46">
        <v>300</v>
      </c>
      <c r="E46">
        <v>4.5</v>
      </c>
      <c r="F46">
        <v>39.077040699999998</v>
      </c>
      <c r="G46">
        <v>145.91</v>
      </c>
      <c r="H46">
        <v>1.33385</v>
      </c>
      <c r="I46" t="str">
        <f t="shared" si="0"/>
        <v>4</v>
      </c>
      <c r="J46" t="s">
        <v>115</v>
      </c>
    </row>
    <row r="47" spans="1:10" x14ac:dyDescent="0.3">
      <c r="A47" t="s">
        <v>11</v>
      </c>
      <c r="B47">
        <v>6.2</v>
      </c>
      <c r="C47">
        <v>77</v>
      </c>
      <c r="D47">
        <v>300</v>
      </c>
      <c r="E47">
        <v>4.5</v>
      </c>
      <c r="F47">
        <v>35.898873930000001</v>
      </c>
      <c r="G47">
        <v>146.6</v>
      </c>
      <c r="H47">
        <v>1.304</v>
      </c>
      <c r="I47" t="str">
        <f t="shared" si="0"/>
        <v>4</v>
      </c>
      <c r="J47" t="s">
        <v>116</v>
      </c>
    </row>
    <row r="48" spans="1:10" x14ac:dyDescent="0.3">
      <c r="A48" t="s">
        <v>13</v>
      </c>
      <c r="B48">
        <v>2.6</v>
      </c>
      <c r="C48">
        <v>29.1</v>
      </c>
      <c r="D48">
        <v>300</v>
      </c>
      <c r="E48">
        <v>3.7</v>
      </c>
      <c r="F48">
        <v>38.060360000000003</v>
      </c>
      <c r="G48">
        <v>134.19999999999999</v>
      </c>
      <c r="H48">
        <v>1.55</v>
      </c>
      <c r="I48" t="str">
        <f t="shared" si="0"/>
        <v>4</v>
      </c>
      <c r="J48" t="s">
        <v>117</v>
      </c>
    </row>
    <row r="49" spans="1:10" x14ac:dyDescent="0.3">
      <c r="A49" t="s">
        <v>14</v>
      </c>
      <c r="B49">
        <v>2.6</v>
      </c>
      <c r="C49">
        <v>72.900000000000006</v>
      </c>
      <c r="D49">
        <v>295</v>
      </c>
      <c r="E49">
        <v>6</v>
      </c>
      <c r="F49">
        <v>37.385333330000002</v>
      </c>
      <c r="G49">
        <v>138</v>
      </c>
      <c r="H49">
        <v>1.506666667</v>
      </c>
      <c r="I49" t="str">
        <f t="shared" si="0"/>
        <v>4</v>
      </c>
      <c r="J49" t="s">
        <v>118</v>
      </c>
    </row>
    <row r="50" spans="1:10" x14ac:dyDescent="0.3">
      <c r="A50" t="s">
        <v>16</v>
      </c>
      <c r="B50">
        <v>3</v>
      </c>
      <c r="C50">
        <v>72</v>
      </c>
      <c r="D50">
        <v>330</v>
      </c>
      <c r="E50">
        <v>3</v>
      </c>
      <c r="F50">
        <v>36.585041429999997</v>
      </c>
      <c r="G50">
        <v>136.69230769999999</v>
      </c>
      <c r="H50">
        <v>1.5146153849999999</v>
      </c>
      <c r="I50" t="str">
        <f t="shared" si="0"/>
        <v>4</v>
      </c>
      <c r="J50" t="s">
        <v>119</v>
      </c>
    </row>
    <row r="51" spans="1:10" x14ac:dyDescent="0.3">
      <c r="A51" t="s">
        <v>19</v>
      </c>
      <c r="B51">
        <v>2.9</v>
      </c>
      <c r="C51">
        <v>62.4</v>
      </c>
      <c r="D51">
        <v>250</v>
      </c>
      <c r="E51">
        <v>1</v>
      </c>
      <c r="F51">
        <v>35.12180833</v>
      </c>
      <c r="G51">
        <v>137.75</v>
      </c>
      <c r="H51">
        <v>1.4866666669999999</v>
      </c>
      <c r="I51" t="str">
        <f t="shared" si="0"/>
        <v>4</v>
      </c>
      <c r="J51" t="s">
        <v>120</v>
      </c>
    </row>
    <row r="52" spans="1:10" x14ac:dyDescent="0.3">
      <c r="A52" t="s">
        <v>24</v>
      </c>
      <c r="B52">
        <v>1.3</v>
      </c>
      <c r="C52">
        <v>57.8</v>
      </c>
      <c r="D52">
        <v>150</v>
      </c>
      <c r="E52">
        <v>2.2000000000000002</v>
      </c>
      <c r="F52">
        <v>53.400097500000001</v>
      </c>
      <c r="G52">
        <v>143</v>
      </c>
      <c r="H52">
        <v>1.71</v>
      </c>
      <c r="I52" t="str">
        <f t="shared" si="0"/>
        <v>3</v>
      </c>
      <c r="J52" t="s">
        <v>121</v>
      </c>
    </row>
    <row r="53" spans="1:10" x14ac:dyDescent="0.3">
      <c r="A53" t="s">
        <v>26</v>
      </c>
      <c r="B53">
        <v>1.6</v>
      </c>
      <c r="C53">
        <v>46.9</v>
      </c>
      <c r="D53">
        <v>120</v>
      </c>
      <c r="E53">
        <v>3.2</v>
      </c>
      <c r="F53">
        <v>52.401310000000002</v>
      </c>
      <c r="G53">
        <v>146.25</v>
      </c>
      <c r="H53">
        <v>1.6274999999999999</v>
      </c>
      <c r="I53" t="str">
        <f t="shared" si="0"/>
        <v>3</v>
      </c>
      <c r="J53" t="s">
        <v>122</v>
      </c>
    </row>
    <row r="54" spans="1:10" x14ac:dyDescent="0.3">
      <c r="A54" t="s">
        <v>31</v>
      </c>
      <c r="B54">
        <v>1.4</v>
      </c>
      <c r="C54">
        <v>30.5</v>
      </c>
      <c r="D54">
        <v>21</v>
      </c>
      <c r="E54">
        <v>0.7</v>
      </c>
      <c r="F54">
        <v>47.172718199999998</v>
      </c>
      <c r="G54">
        <v>142.4</v>
      </c>
      <c r="H54">
        <v>1.659</v>
      </c>
      <c r="I54" t="str">
        <f t="shared" si="0"/>
        <v>3</v>
      </c>
      <c r="J54" t="s">
        <v>123</v>
      </c>
    </row>
    <row r="55" spans="1:10" x14ac:dyDescent="0.3">
      <c r="A55" t="s">
        <v>33</v>
      </c>
      <c r="B55">
        <v>1</v>
      </c>
      <c r="C55">
        <v>41.9</v>
      </c>
      <c r="D55">
        <v>50</v>
      </c>
      <c r="E55">
        <v>0.28000000000000003</v>
      </c>
      <c r="F55">
        <v>52.140839999999997</v>
      </c>
      <c r="G55">
        <v>145.19999999999999</v>
      </c>
      <c r="H55">
        <v>1.6930000000000001</v>
      </c>
      <c r="I55" t="str">
        <f t="shared" si="0"/>
        <v>3</v>
      </c>
      <c r="J55" t="s">
        <v>124</v>
      </c>
    </row>
    <row r="56" spans="1:10" x14ac:dyDescent="0.3">
      <c r="A56" t="s">
        <v>36</v>
      </c>
      <c r="B56">
        <v>1.8</v>
      </c>
      <c r="C56">
        <v>20.100000000000001</v>
      </c>
      <c r="D56">
        <v>-10</v>
      </c>
      <c r="E56">
        <v>19.399999999999999</v>
      </c>
      <c r="F56">
        <v>50.539623280000001</v>
      </c>
      <c r="G56">
        <v>146.875</v>
      </c>
      <c r="H56">
        <v>1.6115625</v>
      </c>
      <c r="I56" t="str">
        <f t="shared" si="0"/>
        <v>3</v>
      </c>
      <c r="J56" t="s">
        <v>125</v>
      </c>
    </row>
    <row r="57" spans="1:10" x14ac:dyDescent="0.3">
      <c r="A57" t="s">
        <v>41</v>
      </c>
      <c r="B57">
        <v>1.7</v>
      </c>
      <c r="C57">
        <v>32.700000000000003</v>
      </c>
      <c r="D57">
        <v>24</v>
      </c>
      <c r="E57">
        <v>6</v>
      </c>
      <c r="F57">
        <v>52.045397719999997</v>
      </c>
      <c r="G57">
        <v>147.39419090000001</v>
      </c>
      <c r="H57">
        <v>1.5586307049999999</v>
      </c>
      <c r="I57" t="str">
        <f t="shared" si="0"/>
        <v>3</v>
      </c>
      <c r="J57" t="s">
        <v>126</v>
      </c>
    </row>
    <row r="58" spans="1:10" x14ac:dyDescent="0.3">
      <c r="A58" t="s">
        <v>47</v>
      </c>
      <c r="B58">
        <v>1.1299999999999999</v>
      </c>
      <c r="C58">
        <v>44.1</v>
      </c>
      <c r="D58">
        <v>40</v>
      </c>
      <c r="E58">
        <v>5.3999999999999999E-2</v>
      </c>
      <c r="F58">
        <v>68.098095659999998</v>
      </c>
      <c r="G58">
        <v>137.45833329999999</v>
      </c>
      <c r="H58">
        <v>1.7375</v>
      </c>
      <c r="I58" t="str">
        <f t="shared" si="0"/>
        <v>2</v>
      </c>
      <c r="J58" t="s">
        <v>127</v>
      </c>
    </row>
    <row r="59" spans="1:10" x14ac:dyDescent="0.3">
      <c r="A59" t="s">
        <v>49</v>
      </c>
      <c r="B59">
        <v>1</v>
      </c>
      <c r="C59">
        <v>36.5</v>
      </c>
      <c r="D59">
        <v>25</v>
      </c>
      <c r="E59">
        <v>0.5</v>
      </c>
      <c r="F59">
        <v>69.511420000000001</v>
      </c>
      <c r="G59">
        <v>136.75</v>
      </c>
      <c r="H59">
        <v>1.774166667</v>
      </c>
      <c r="I59" t="str">
        <f t="shared" si="0"/>
        <v>2</v>
      </c>
      <c r="J59" t="s">
        <v>128</v>
      </c>
    </row>
    <row r="60" spans="1:10" x14ac:dyDescent="0.3">
      <c r="A60" t="s">
        <v>50</v>
      </c>
      <c r="B60">
        <v>1.5</v>
      </c>
      <c r="C60">
        <v>38.799999999999997</v>
      </c>
      <c r="D60">
        <v>20</v>
      </c>
      <c r="E60">
        <v>0.6</v>
      </c>
      <c r="F60">
        <v>71.144103299999998</v>
      </c>
      <c r="G60">
        <v>138.2583333</v>
      </c>
      <c r="H60">
        <v>1.7555000000000001</v>
      </c>
      <c r="I60" t="str">
        <f t="shared" si="0"/>
        <v>2</v>
      </c>
      <c r="J60" t="s">
        <v>129</v>
      </c>
    </row>
    <row r="61" spans="1:10" x14ac:dyDescent="0.3">
      <c r="A61" t="s">
        <v>54</v>
      </c>
      <c r="B61">
        <v>1.3</v>
      </c>
      <c r="C61">
        <v>32</v>
      </c>
      <c r="D61">
        <v>100</v>
      </c>
      <c r="E61">
        <v>14</v>
      </c>
      <c r="F61">
        <v>72.562216669999998</v>
      </c>
      <c r="G61">
        <v>137.95833329999999</v>
      </c>
      <c r="H61">
        <v>1.775416667</v>
      </c>
      <c r="I61" t="str">
        <f t="shared" si="0"/>
        <v>2</v>
      </c>
      <c r="J61" t="s">
        <v>130</v>
      </c>
    </row>
    <row r="62" spans="1:10" x14ac:dyDescent="0.3">
      <c r="A62" t="s">
        <v>56</v>
      </c>
      <c r="B62">
        <v>1.4</v>
      </c>
      <c r="C62">
        <v>40</v>
      </c>
      <c r="D62">
        <v>22</v>
      </c>
      <c r="E62">
        <v>0.09</v>
      </c>
      <c r="F62">
        <v>69.82380655</v>
      </c>
      <c r="G62">
        <v>138.25</v>
      </c>
      <c r="H62">
        <v>1.7491666669999999</v>
      </c>
      <c r="I62" t="str">
        <f t="shared" si="0"/>
        <v>2</v>
      </c>
      <c r="J62" t="s">
        <v>131</v>
      </c>
    </row>
  </sheetData>
  <sortState ref="A2:K125">
    <sortCondition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7"/>
  <sheetViews>
    <sheetView topLeftCell="A60" zoomScale="70" zoomScaleNormal="70" workbookViewId="0">
      <selection activeCell="S76" sqref="S76"/>
    </sheetView>
  </sheetViews>
  <sheetFormatPr defaultRowHeight="14.4" x14ac:dyDescent="0.3"/>
  <cols>
    <col min="1" max="1" width="9" bestFit="1" customWidth="1"/>
    <col min="2" max="2" width="29.5546875" bestFit="1" customWidth="1"/>
    <col min="3" max="3" width="18.5546875" customWidth="1"/>
  </cols>
  <sheetData>
    <row r="4" spans="2:3" x14ac:dyDescent="0.3">
      <c r="B4" s="3"/>
      <c r="C4" s="3"/>
    </row>
    <row r="5" spans="2:3" x14ac:dyDescent="0.3">
      <c r="B5" s="3"/>
      <c r="C5" s="3"/>
    </row>
    <row r="6" spans="2:3" x14ac:dyDescent="0.3">
      <c r="B6" s="3"/>
      <c r="C6" s="3"/>
    </row>
    <row r="7" spans="2:3" x14ac:dyDescent="0.3">
      <c r="B7" s="3"/>
      <c r="C7" s="3"/>
    </row>
    <row r="21" spans="18:21" x14ac:dyDescent="0.3">
      <c r="U21" t="s">
        <v>217</v>
      </c>
    </row>
    <row r="27" spans="18:21" x14ac:dyDescent="0.3">
      <c r="R27" t="s">
        <v>153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zoomScaleNormal="100" workbookViewId="0">
      <selection sqref="A1:XFD1"/>
    </sheetView>
  </sheetViews>
  <sheetFormatPr defaultRowHeight="14.4" x14ac:dyDescent="0.3"/>
  <cols>
    <col min="1" max="1" width="26.109375" bestFit="1" customWidth="1"/>
    <col min="2" max="2" width="17.6640625" customWidth="1"/>
    <col min="3" max="3" width="16.88671875" hidden="1" customWidth="1"/>
    <col min="4" max="4" width="17.6640625" customWidth="1"/>
    <col min="5" max="5" width="28.109375" bestFit="1" customWidth="1"/>
    <col min="6" max="6" width="18.33203125" bestFit="1" customWidth="1"/>
    <col min="7" max="7" width="19.33203125" bestFit="1" customWidth="1"/>
    <col min="8" max="8" width="20.44140625" bestFit="1" customWidth="1"/>
    <col min="9" max="9" width="12.5546875" customWidth="1"/>
    <col min="10" max="10" width="29.77734375" bestFit="1" customWidth="1"/>
    <col min="11" max="11" width="20.44140625" bestFit="1" customWidth="1"/>
    <col min="12" max="12" width="13.6640625" bestFit="1" customWidth="1"/>
    <col min="13" max="13" width="21.109375" bestFit="1" customWidth="1"/>
    <col min="14" max="14" width="14.33203125" bestFit="1" customWidth="1"/>
    <col min="15" max="15" width="23.33203125" bestFit="1" customWidth="1"/>
    <col min="16" max="16" width="31.44140625" bestFit="1" customWidth="1"/>
    <col min="17" max="17" width="28.109375" bestFit="1" customWidth="1"/>
    <col min="18" max="18" width="24.6640625" bestFit="1" customWidth="1"/>
  </cols>
  <sheetData>
    <row r="1" spans="1:18" x14ac:dyDescent="0.3">
      <c r="A1" t="s">
        <v>0</v>
      </c>
      <c r="B1" t="s">
        <v>63</v>
      </c>
      <c r="C1" t="s">
        <v>67</v>
      </c>
      <c r="D1" t="s">
        <v>68</v>
      </c>
      <c r="E1" t="s">
        <v>69</v>
      </c>
      <c r="F1" t="s">
        <v>64</v>
      </c>
      <c r="G1" t="s">
        <v>70</v>
      </c>
      <c r="H1" t="s">
        <v>65</v>
      </c>
      <c r="I1" t="s">
        <v>62</v>
      </c>
      <c r="J1" t="s">
        <v>66</v>
      </c>
    </row>
    <row r="2" spans="1:18" x14ac:dyDescent="0.3">
      <c r="A2" t="s">
        <v>59</v>
      </c>
      <c r="B2">
        <v>0.8</v>
      </c>
      <c r="C2">
        <v>26.8</v>
      </c>
      <c r="D2">
        <v>20</v>
      </c>
      <c r="E2">
        <v>1.3</v>
      </c>
      <c r="F2">
        <v>71.143988759999999</v>
      </c>
      <c r="G2">
        <v>137.2698413</v>
      </c>
      <c r="H2">
        <v>1.776190476</v>
      </c>
      <c r="I2">
        <f>RIGHT(J2,1)-1</f>
        <v>1</v>
      </c>
      <c r="J2" t="s">
        <v>109</v>
      </c>
      <c r="L2" s="1" t="s">
        <v>62</v>
      </c>
      <c r="M2" s="1" t="s">
        <v>133</v>
      </c>
      <c r="N2" s="1" t="s">
        <v>134</v>
      </c>
      <c r="O2" s="1" t="s">
        <v>132</v>
      </c>
      <c r="P2" s="1" t="s">
        <v>144</v>
      </c>
      <c r="Q2" s="1" t="s">
        <v>145</v>
      </c>
      <c r="R2" s="1" t="s">
        <v>146</v>
      </c>
    </row>
    <row r="3" spans="1:18" hidden="1" x14ac:dyDescent="0.3">
      <c r="A3" t="s">
        <v>27</v>
      </c>
      <c r="B3">
        <v>1.6</v>
      </c>
      <c r="C3">
        <v>126</v>
      </c>
      <c r="D3">
        <v>500</v>
      </c>
      <c r="E3">
        <v>0.15</v>
      </c>
      <c r="F3">
        <v>55.706499999999998</v>
      </c>
      <c r="G3">
        <v>146</v>
      </c>
      <c r="H3">
        <v>1.72</v>
      </c>
      <c r="I3" t="str">
        <f>RIGHT(J3,1)</f>
        <v>1</v>
      </c>
      <c r="J3" t="s">
        <v>96</v>
      </c>
    </row>
    <row r="4" spans="1:18" x14ac:dyDescent="0.3">
      <c r="A4" t="s">
        <v>61</v>
      </c>
      <c r="B4">
        <v>0.8</v>
      </c>
      <c r="C4">
        <v>23.2</v>
      </c>
      <c r="D4">
        <v>20</v>
      </c>
      <c r="E4">
        <v>2</v>
      </c>
      <c r="F4">
        <v>68.949608159999997</v>
      </c>
      <c r="G4">
        <v>135.42207790000001</v>
      </c>
      <c r="H4">
        <v>1.7893766230000001</v>
      </c>
      <c r="I4">
        <f t="shared" ref="I4:I35" si="0">RIGHT(J4,1)-1</f>
        <v>1</v>
      </c>
      <c r="J4" t="s">
        <v>111</v>
      </c>
      <c r="K4" s="4" t="s">
        <v>155</v>
      </c>
      <c r="L4" s="1">
        <v>3</v>
      </c>
      <c r="M4" s="1" t="s">
        <v>138</v>
      </c>
      <c r="N4" s="1" t="s">
        <v>139</v>
      </c>
      <c r="O4" s="1" t="s">
        <v>140</v>
      </c>
      <c r="P4" s="2" t="s">
        <v>151</v>
      </c>
      <c r="Q4" s="1"/>
      <c r="R4" s="1"/>
    </row>
    <row r="5" spans="1:18" x14ac:dyDescent="0.3">
      <c r="A5" t="s">
        <v>53</v>
      </c>
      <c r="B5">
        <v>1</v>
      </c>
      <c r="C5">
        <v>35.6</v>
      </c>
      <c r="D5">
        <v>30</v>
      </c>
      <c r="E5">
        <v>0.67</v>
      </c>
      <c r="F5">
        <v>70.021551669999994</v>
      </c>
      <c r="G5">
        <v>136.96666669999999</v>
      </c>
      <c r="H5">
        <v>1.774333333</v>
      </c>
      <c r="I5">
        <f t="shared" si="0"/>
        <v>1</v>
      </c>
      <c r="J5" t="s">
        <v>76</v>
      </c>
    </row>
    <row r="6" spans="1:18" x14ac:dyDescent="0.3">
      <c r="A6" t="s">
        <v>60</v>
      </c>
      <c r="B6">
        <v>1</v>
      </c>
      <c r="C6">
        <v>26</v>
      </c>
      <c r="D6">
        <v>20</v>
      </c>
      <c r="E6">
        <v>1.6</v>
      </c>
      <c r="F6">
        <v>70.460458860000003</v>
      </c>
      <c r="G6">
        <v>136.68421050000001</v>
      </c>
      <c r="H6">
        <v>1.780526316</v>
      </c>
      <c r="I6">
        <f t="shared" si="0"/>
        <v>1</v>
      </c>
      <c r="J6" t="s">
        <v>110</v>
      </c>
      <c r="K6" s="4" t="s">
        <v>154</v>
      </c>
      <c r="L6" s="1">
        <v>2</v>
      </c>
      <c r="M6" s="1" t="s">
        <v>137</v>
      </c>
      <c r="N6" s="1" t="s">
        <v>135</v>
      </c>
      <c r="O6" s="1" t="s">
        <v>136</v>
      </c>
      <c r="P6" s="1" t="s">
        <v>152</v>
      </c>
      <c r="Q6" s="1"/>
      <c r="R6" s="1"/>
    </row>
    <row r="7" spans="1:18" x14ac:dyDescent="0.3">
      <c r="A7" t="s">
        <v>49</v>
      </c>
      <c r="B7">
        <v>1</v>
      </c>
      <c r="C7">
        <v>36.5</v>
      </c>
      <c r="D7">
        <v>25</v>
      </c>
      <c r="E7">
        <v>0.5</v>
      </c>
      <c r="F7">
        <v>69.511420000000001</v>
      </c>
      <c r="G7">
        <v>136.75</v>
      </c>
      <c r="H7">
        <v>1.774166667</v>
      </c>
      <c r="I7">
        <f t="shared" si="0"/>
        <v>1</v>
      </c>
      <c r="J7" t="s">
        <v>128</v>
      </c>
    </row>
    <row r="8" spans="1:18" x14ac:dyDescent="0.3">
      <c r="A8" t="s">
        <v>33</v>
      </c>
      <c r="B8">
        <v>1</v>
      </c>
      <c r="C8">
        <v>41.9</v>
      </c>
      <c r="D8">
        <v>50</v>
      </c>
      <c r="E8">
        <v>0.28000000000000003</v>
      </c>
      <c r="F8">
        <v>52.140839999999997</v>
      </c>
      <c r="G8">
        <v>145.19999999999999</v>
      </c>
      <c r="H8">
        <v>1.6930000000000001</v>
      </c>
      <c r="I8">
        <f t="shared" si="0"/>
        <v>2</v>
      </c>
      <c r="J8" t="s">
        <v>124</v>
      </c>
    </row>
    <row r="9" spans="1:18" x14ac:dyDescent="0.3">
      <c r="A9" t="s">
        <v>57</v>
      </c>
      <c r="B9">
        <v>1.1000000000000001</v>
      </c>
      <c r="C9">
        <v>35.5</v>
      </c>
      <c r="D9">
        <v>22</v>
      </c>
      <c r="E9">
        <v>0.62</v>
      </c>
      <c r="F9">
        <v>72.717119999999994</v>
      </c>
      <c r="G9">
        <v>141.08333329999999</v>
      </c>
      <c r="H9">
        <v>1.7516666670000001</v>
      </c>
      <c r="I9">
        <f t="shared" si="0"/>
        <v>1</v>
      </c>
      <c r="J9" t="s">
        <v>85</v>
      </c>
    </row>
    <row r="10" spans="1:18" x14ac:dyDescent="0.3">
      <c r="A10" t="s">
        <v>44</v>
      </c>
      <c r="B10">
        <v>1.1000000000000001</v>
      </c>
      <c r="C10">
        <v>22.9</v>
      </c>
      <c r="D10">
        <v>23</v>
      </c>
      <c r="E10">
        <v>2.2000000000000002</v>
      </c>
      <c r="F10">
        <v>74.184872499999997</v>
      </c>
      <c r="G10">
        <v>140.91666670000001</v>
      </c>
      <c r="H10">
        <v>1.7725</v>
      </c>
      <c r="I10">
        <f t="shared" si="0"/>
        <v>1</v>
      </c>
      <c r="J10" t="s">
        <v>106</v>
      </c>
    </row>
    <row r="11" spans="1:18" x14ac:dyDescent="0.3">
      <c r="A11" t="s">
        <v>25</v>
      </c>
      <c r="B11">
        <v>1.1000000000000001</v>
      </c>
      <c r="C11">
        <v>42.3</v>
      </c>
      <c r="D11">
        <v>100</v>
      </c>
      <c r="E11">
        <v>4</v>
      </c>
      <c r="F11">
        <v>52.628048749999998</v>
      </c>
      <c r="G11">
        <v>144.5</v>
      </c>
      <c r="H11">
        <v>1.6975</v>
      </c>
      <c r="I11">
        <f t="shared" si="0"/>
        <v>2</v>
      </c>
      <c r="J11" t="s">
        <v>95</v>
      </c>
    </row>
    <row r="12" spans="1:18" x14ac:dyDescent="0.3">
      <c r="A12" t="s">
        <v>47</v>
      </c>
      <c r="B12">
        <v>1.1299999999999999</v>
      </c>
      <c r="C12">
        <v>44.1</v>
      </c>
      <c r="D12">
        <v>40</v>
      </c>
      <c r="E12">
        <v>5.3999999999999999E-2</v>
      </c>
      <c r="F12">
        <v>68.098095659999998</v>
      </c>
      <c r="G12">
        <v>137.45833329999999</v>
      </c>
      <c r="H12">
        <v>1.7375</v>
      </c>
      <c r="I12">
        <f t="shared" si="0"/>
        <v>1</v>
      </c>
      <c r="J12" t="s">
        <v>127</v>
      </c>
      <c r="K12" s="4" t="s">
        <v>156</v>
      </c>
      <c r="L12" s="1">
        <v>4</v>
      </c>
      <c r="M12" s="1" t="s">
        <v>143</v>
      </c>
      <c r="N12" s="1" t="s">
        <v>142</v>
      </c>
      <c r="O12" s="1" t="s">
        <v>141</v>
      </c>
      <c r="P12" s="1" t="s">
        <v>150</v>
      </c>
      <c r="Q12" s="1"/>
      <c r="R12" s="1"/>
    </row>
    <row r="13" spans="1:18" x14ac:dyDescent="0.3">
      <c r="A13" t="s">
        <v>52</v>
      </c>
      <c r="B13">
        <v>1.2</v>
      </c>
      <c r="C13">
        <v>39.799999999999997</v>
      </c>
      <c r="D13">
        <v>20</v>
      </c>
      <c r="E13">
        <v>0.05</v>
      </c>
      <c r="F13">
        <v>75.803718329999995</v>
      </c>
      <c r="G13">
        <v>139.03333330000001</v>
      </c>
      <c r="H13">
        <v>1.7663333329999999</v>
      </c>
      <c r="I13">
        <f t="shared" si="0"/>
        <v>1</v>
      </c>
      <c r="J13" t="s">
        <v>83</v>
      </c>
    </row>
    <row r="14" spans="1:18" x14ac:dyDescent="0.3">
      <c r="A14" t="s">
        <v>48</v>
      </c>
      <c r="B14">
        <v>1.3</v>
      </c>
      <c r="C14">
        <v>39.299999999999997</v>
      </c>
      <c r="D14">
        <v>35</v>
      </c>
      <c r="E14">
        <v>0.2</v>
      </c>
      <c r="F14">
        <v>70.09863034</v>
      </c>
      <c r="G14">
        <v>138.19672130000001</v>
      </c>
      <c r="H14">
        <v>1.744754098</v>
      </c>
      <c r="I14">
        <f t="shared" si="0"/>
        <v>1</v>
      </c>
      <c r="J14" t="s">
        <v>75</v>
      </c>
    </row>
    <row r="15" spans="1:18" x14ac:dyDescent="0.3">
      <c r="A15" t="s">
        <v>54</v>
      </c>
      <c r="B15">
        <v>1.3</v>
      </c>
      <c r="C15">
        <v>32</v>
      </c>
      <c r="D15">
        <v>100</v>
      </c>
      <c r="E15">
        <v>14</v>
      </c>
      <c r="F15">
        <v>72.562216669999998</v>
      </c>
      <c r="G15">
        <v>137.95833329999999</v>
      </c>
      <c r="H15">
        <v>1.775416667</v>
      </c>
      <c r="I15">
        <f t="shared" si="0"/>
        <v>1</v>
      </c>
      <c r="J15" t="s">
        <v>130</v>
      </c>
    </row>
    <row r="16" spans="1:18" x14ac:dyDescent="0.3">
      <c r="A16" t="s">
        <v>32</v>
      </c>
      <c r="B16">
        <v>1.3</v>
      </c>
      <c r="C16">
        <v>41</v>
      </c>
      <c r="D16">
        <v>150</v>
      </c>
      <c r="E16">
        <v>7</v>
      </c>
      <c r="F16">
        <v>51.947042500000002</v>
      </c>
      <c r="G16">
        <v>145.92500000000001</v>
      </c>
      <c r="H16">
        <v>1.6859999999999999</v>
      </c>
      <c r="I16">
        <f t="shared" si="0"/>
        <v>2</v>
      </c>
      <c r="J16" t="s">
        <v>78</v>
      </c>
    </row>
    <row r="17" spans="1:18" x14ac:dyDescent="0.3">
      <c r="A17" t="s">
        <v>24</v>
      </c>
      <c r="B17">
        <v>1.3</v>
      </c>
      <c r="C17">
        <v>57.8</v>
      </c>
      <c r="D17">
        <v>150</v>
      </c>
      <c r="E17">
        <v>2.2000000000000002</v>
      </c>
      <c r="F17">
        <v>53.400097500000001</v>
      </c>
      <c r="G17">
        <v>143</v>
      </c>
      <c r="H17">
        <v>1.71</v>
      </c>
      <c r="I17">
        <f t="shared" si="0"/>
        <v>2</v>
      </c>
      <c r="J17" t="s">
        <v>121</v>
      </c>
    </row>
    <row r="18" spans="1:18" x14ac:dyDescent="0.3">
      <c r="A18" t="s">
        <v>51</v>
      </c>
      <c r="B18">
        <v>1.38</v>
      </c>
      <c r="C18">
        <v>36.4</v>
      </c>
      <c r="D18">
        <v>48</v>
      </c>
      <c r="E18">
        <v>0.64</v>
      </c>
      <c r="F18">
        <v>69.947954240000001</v>
      </c>
      <c r="G18">
        <v>137.6333333</v>
      </c>
      <c r="H18">
        <v>1.7549999999999999</v>
      </c>
      <c r="I18">
        <f t="shared" si="0"/>
        <v>1</v>
      </c>
      <c r="J18" t="s">
        <v>82</v>
      </c>
      <c r="L18">
        <f>MIN(H15:H32)</f>
        <v>1.546666667</v>
      </c>
      <c r="M18">
        <f>MIN(E52:E74)</f>
        <v>1.7</v>
      </c>
    </row>
    <row r="19" spans="1:18" x14ac:dyDescent="0.3">
      <c r="A19" t="s">
        <v>55</v>
      </c>
      <c r="B19">
        <v>1.4</v>
      </c>
      <c r="C19">
        <v>29</v>
      </c>
      <c r="D19">
        <v>35</v>
      </c>
      <c r="E19">
        <v>1.5</v>
      </c>
      <c r="F19">
        <v>71.999489080000004</v>
      </c>
      <c r="G19">
        <v>138.08333329999999</v>
      </c>
      <c r="H19">
        <v>1.7689999999999999</v>
      </c>
      <c r="I19">
        <f t="shared" si="0"/>
        <v>1</v>
      </c>
      <c r="J19" t="s">
        <v>84</v>
      </c>
    </row>
    <row r="20" spans="1:18" x14ac:dyDescent="0.3">
      <c r="A20" t="s">
        <v>56</v>
      </c>
      <c r="B20">
        <v>1.4</v>
      </c>
      <c r="C20">
        <v>40</v>
      </c>
      <c r="D20">
        <v>22</v>
      </c>
      <c r="E20">
        <v>0.09</v>
      </c>
      <c r="F20">
        <v>69.82380655</v>
      </c>
      <c r="G20">
        <v>138.25</v>
      </c>
      <c r="H20">
        <v>1.7491666669999999</v>
      </c>
      <c r="I20">
        <f t="shared" si="0"/>
        <v>1</v>
      </c>
      <c r="J20" t="s">
        <v>131</v>
      </c>
    </row>
    <row r="21" spans="1:18" x14ac:dyDescent="0.3">
      <c r="A21" t="s">
        <v>35</v>
      </c>
      <c r="B21">
        <v>1.4</v>
      </c>
      <c r="C21">
        <v>35.6</v>
      </c>
      <c r="D21">
        <v>50</v>
      </c>
      <c r="E21">
        <v>1.8</v>
      </c>
      <c r="F21">
        <v>51.998420000000003</v>
      </c>
      <c r="G21">
        <v>145.6</v>
      </c>
      <c r="H21">
        <v>1.6890000000000001</v>
      </c>
      <c r="I21">
        <f t="shared" si="0"/>
        <v>2</v>
      </c>
      <c r="J21" t="s">
        <v>79</v>
      </c>
    </row>
    <row r="22" spans="1:18" x14ac:dyDescent="0.3">
      <c r="A22" t="s">
        <v>31</v>
      </c>
      <c r="B22">
        <v>1.4</v>
      </c>
      <c r="C22">
        <v>30.5</v>
      </c>
      <c r="D22">
        <v>21</v>
      </c>
      <c r="E22">
        <v>0.7</v>
      </c>
      <c r="F22">
        <v>47.172718199999998</v>
      </c>
      <c r="G22">
        <v>142.4</v>
      </c>
      <c r="H22">
        <v>1.659</v>
      </c>
      <c r="I22">
        <f t="shared" si="0"/>
        <v>2</v>
      </c>
      <c r="J22" t="s">
        <v>123</v>
      </c>
    </row>
    <row r="23" spans="1:18" x14ac:dyDescent="0.3">
      <c r="A23" t="s">
        <v>45</v>
      </c>
      <c r="B23">
        <v>1.5</v>
      </c>
      <c r="C23">
        <v>22.3</v>
      </c>
      <c r="D23">
        <v>25</v>
      </c>
      <c r="E23">
        <v>28</v>
      </c>
      <c r="F23">
        <v>72.183131329999995</v>
      </c>
      <c r="G23">
        <v>137.53333330000001</v>
      </c>
      <c r="H23">
        <v>1.7769999999999999</v>
      </c>
      <c r="I23">
        <f t="shared" si="0"/>
        <v>1</v>
      </c>
      <c r="J23" t="s">
        <v>81</v>
      </c>
      <c r="L23">
        <f>MAX(H21:H38)</f>
        <v>1.7771666669999999</v>
      </c>
      <c r="M23">
        <f>MAX(E58:E80)</f>
        <v>5.5</v>
      </c>
    </row>
    <row r="24" spans="1:18" x14ac:dyDescent="0.3">
      <c r="A24" t="s">
        <v>46</v>
      </c>
      <c r="B24">
        <v>1.5</v>
      </c>
      <c r="C24">
        <v>21</v>
      </c>
      <c r="D24">
        <v>23</v>
      </c>
      <c r="E24">
        <v>18</v>
      </c>
      <c r="F24">
        <v>72.466112330000001</v>
      </c>
      <c r="G24">
        <v>137.83333329999999</v>
      </c>
      <c r="H24">
        <v>1.7771666669999999</v>
      </c>
      <c r="I24">
        <f t="shared" si="0"/>
        <v>1</v>
      </c>
      <c r="J24" t="s">
        <v>107</v>
      </c>
      <c r="P24" t="s">
        <v>147</v>
      </c>
      <c r="Q24" t="s">
        <v>148</v>
      </c>
      <c r="R24" t="s">
        <v>149</v>
      </c>
    </row>
    <row r="25" spans="1:18" x14ac:dyDescent="0.3">
      <c r="A25" t="s">
        <v>50</v>
      </c>
      <c r="B25">
        <v>1.5</v>
      </c>
      <c r="C25">
        <v>38.799999999999997</v>
      </c>
      <c r="D25">
        <v>20</v>
      </c>
      <c r="E25">
        <v>0.6</v>
      </c>
      <c r="F25">
        <v>71.144103299999998</v>
      </c>
      <c r="G25">
        <v>138.2583333</v>
      </c>
      <c r="H25">
        <v>1.7555000000000001</v>
      </c>
      <c r="I25">
        <f t="shared" si="0"/>
        <v>1</v>
      </c>
      <c r="J25" t="s">
        <v>129</v>
      </c>
    </row>
    <row r="26" spans="1:18" x14ac:dyDescent="0.3">
      <c r="A26" t="s">
        <v>29</v>
      </c>
      <c r="B26">
        <v>1.5</v>
      </c>
      <c r="C26">
        <v>48.6</v>
      </c>
      <c r="D26">
        <v>50</v>
      </c>
      <c r="E26">
        <v>3.5000000000000003E-2</v>
      </c>
      <c r="F26">
        <v>52.42568</v>
      </c>
      <c r="G26">
        <v>144.4</v>
      </c>
      <c r="H26">
        <v>1.7010000000000001</v>
      </c>
      <c r="I26">
        <f t="shared" si="0"/>
        <v>2</v>
      </c>
      <c r="J26" t="s">
        <v>98</v>
      </c>
    </row>
    <row r="27" spans="1:18" x14ac:dyDescent="0.3">
      <c r="A27" t="s">
        <v>40</v>
      </c>
      <c r="B27">
        <v>1.6</v>
      </c>
      <c r="C27">
        <v>20.9</v>
      </c>
      <c r="D27">
        <v>20</v>
      </c>
      <c r="E27">
        <v>6</v>
      </c>
      <c r="F27">
        <v>51.80459492</v>
      </c>
      <c r="G27">
        <v>145.36363639999999</v>
      </c>
      <c r="H27">
        <v>1.6093939390000001</v>
      </c>
      <c r="I27">
        <f t="shared" si="0"/>
        <v>2</v>
      </c>
      <c r="J27" t="s">
        <v>104</v>
      </c>
    </row>
    <row r="28" spans="1:18" x14ac:dyDescent="0.3">
      <c r="A28" t="s">
        <v>26</v>
      </c>
      <c r="B28">
        <v>1.6</v>
      </c>
      <c r="C28">
        <v>46.9</v>
      </c>
      <c r="D28">
        <v>120</v>
      </c>
      <c r="E28">
        <v>3.2</v>
      </c>
      <c r="F28">
        <v>52.401310000000002</v>
      </c>
      <c r="G28">
        <v>146.25</v>
      </c>
      <c r="H28">
        <v>1.6274999999999999</v>
      </c>
      <c r="I28">
        <f t="shared" si="0"/>
        <v>2</v>
      </c>
      <c r="J28" t="s">
        <v>122</v>
      </c>
    </row>
    <row r="29" spans="1:18" x14ac:dyDescent="0.3">
      <c r="A29" t="s">
        <v>43</v>
      </c>
      <c r="B29">
        <v>1.7</v>
      </c>
      <c r="C29">
        <v>24.6</v>
      </c>
      <c r="D29">
        <v>0</v>
      </c>
      <c r="E29">
        <v>20</v>
      </c>
      <c r="F29">
        <v>52.581029999999998</v>
      </c>
      <c r="G29">
        <v>146</v>
      </c>
      <c r="H29">
        <v>1.546666667</v>
      </c>
      <c r="I29">
        <f t="shared" si="0"/>
        <v>2</v>
      </c>
      <c r="J29" t="s">
        <v>80</v>
      </c>
    </row>
    <row r="30" spans="1:18" x14ac:dyDescent="0.3">
      <c r="A30" t="s">
        <v>41</v>
      </c>
      <c r="B30">
        <v>1.7</v>
      </c>
      <c r="C30">
        <v>32.700000000000003</v>
      </c>
      <c r="D30">
        <v>24</v>
      </c>
      <c r="E30">
        <v>6</v>
      </c>
      <c r="F30">
        <v>52.045397719999997</v>
      </c>
      <c r="G30">
        <v>147.39419090000001</v>
      </c>
      <c r="H30">
        <v>1.5586307049999999</v>
      </c>
      <c r="I30">
        <f t="shared" si="0"/>
        <v>2</v>
      </c>
      <c r="J30" t="s">
        <v>126</v>
      </c>
    </row>
    <row r="31" spans="1:18" x14ac:dyDescent="0.3">
      <c r="A31" t="s">
        <v>58</v>
      </c>
      <c r="B31">
        <v>1.8</v>
      </c>
      <c r="C31">
        <v>30.1</v>
      </c>
      <c r="D31">
        <v>-40</v>
      </c>
      <c r="E31">
        <v>0.1</v>
      </c>
      <c r="F31">
        <v>72.062078330000006</v>
      </c>
      <c r="G31">
        <v>137.83333329999999</v>
      </c>
      <c r="H31">
        <v>1.7749999999999999</v>
      </c>
      <c r="I31">
        <f t="shared" si="0"/>
        <v>1</v>
      </c>
      <c r="J31" t="s">
        <v>108</v>
      </c>
    </row>
    <row r="32" spans="1:18" x14ac:dyDescent="0.3">
      <c r="A32" t="s">
        <v>39</v>
      </c>
      <c r="B32">
        <v>1.8</v>
      </c>
      <c r="C32">
        <v>29.7</v>
      </c>
      <c r="D32">
        <v>-40</v>
      </c>
      <c r="E32">
        <v>2</v>
      </c>
      <c r="F32">
        <v>50.619733330000003</v>
      </c>
      <c r="G32">
        <v>146</v>
      </c>
      <c r="H32">
        <v>1.62</v>
      </c>
      <c r="I32">
        <f t="shared" si="0"/>
        <v>2</v>
      </c>
      <c r="J32" t="s">
        <v>103</v>
      </c>
    </row>
    <row r="33" spans="1:10" x14ac:dyDescent="0.3">
      <c r="A33" t="s">
        <v>36</v>
      </c>
      <c r="B33">
        <v>1.8</v>
      </c>
      <c r="C33">
        <v>20.100000000000001</v>
      </c>
      <c r="D33">
        <v>-10</v>
      </c>
      <c r="E33">
        <v>19.399999999999999</v>
      </c>
      <c r="F33">
        <v>50.539623280000001</v>
      </c>
      <c r="G33">
        <v>146.875</v>
      </c>
      <c r="H33">
        <v>1.6115625</v>
      </c>
      <c r="I33">
        <f t="shared" si="0"/>
        <v>2</v>
      </c>
      <c r="J33" t="s">
        <v>125</v>
      </c>
    </row>
    <row r="34" spans="1:10" x14ac:dyDescent="0.3">
      <c r="A34" t="s">
        <v>28</v>
      </c>
      <c r="B34">
        <v>1.9</v>
      </c>
      <c r="C34">
        <v>28.1</v>
      </c>
      <c r="D34">
        <v>30</v>
      </c>
      <c r="E34">
        <v>5.2</v>
      </c>
      <c r="F34">
        <v>51.856000000000002</v>
      </c>
      <c r="G34">
        <v>146</v>
      </c>
      <c r="H34">
        <v>1.6850000000000001</v>
      </c>
      <c r="I34">
        <f t="shared" si="0"/>
        <v>2</v>
      </c>
      <c r="J34" t="s">
        <v>97</v>
      </c>
    </row>
    <row r="35" spans="1:10" x14ac:dyDescent="0.3">
      <c r="A35" t="s">
        <v>34</v>
      </c>
      <c r="B35">
        <v>1.9</v>
      </c>
      <c r="C35">
        <v>29.5</v>
      </c>
      <c r="D35">
        <v>25</v>
      </c>
      <c r="E35">
        <v>2.6</v>
      </c>
      <c r="F35">
        <v>51.810652249999997</v>
      </c>
      <c r="G35">
        <v>146.35</v>
      </c>
      <c r="H35">
        <v>1.671</v>
      </c>
      <c r="I35">
        <f t="shared" si="0"/>
        <v>2</v>
      </c>
      <c r="J35" t="s">
        <v>100</v>
      </c>
    </row>
    <row r="36" spans="1:10" x14ac:dyDescent="0.3">
      <c r="A36" t="s">
        <v>38</v>
      </c>
      <c r="B36">
        <v>1.9</v>
      </c>
      <c r="C36">
        <v>19.7</v>
      </c>
      <c r="D36">
        <v>-32</v>
      </c>
      <c r="E36">
        <v>20</v>
      </c>
      <c r="F36">
        <v>50.521421429999997</v>
      </c>
      <c r="G36">
        <v>146.5</v>
      </c>
      <c r="H36">
        <v>1.6171428569999999</v>
      </c>
      <c r="I36">
        <f t="shared" ref="I36:I62" si="1">RIGHT(J36,1)-1</f>
        <v>2</v>
      </c>
      <c r="J36" t="s">
        <v>102</v>
      </c>
    </row>
    <row r="37" spans="1:10" x14ac:dyDescent="0.3">
      <c r="A37" t="s">
        <v>42</v>
      </c>
      <c r="B37">
        <v>1.9</v>
      </c>
      <c r="C37">
        <v>27.9</v>
      </c>
      <c r="D37">
        <v>0</v>
      </c>
      <c r="E37">
        <v>1.8</v>
      </c>
      <c r="F37">
        <v>52.109627000000003</v>
      </c>
      <c r="G37">
        <v>147.4</v>
      </c>
      <c r="H37">
        <v>1.546</v>
      </c>
      <c r="I37">
        <f t="shared" si="1"/>
        <v>2</v>
      </c>
      <c r="J37" t="s">
        <v>105</v>
      </c>
    </row>
    <row r="38" spans="1:10" x14ac:dyDescent="0.3">
      <c r="A38" t="s">
        <v>30</v>
      </c>
      <c r="B38">
        <v>2</v>
      </c>
      <c r="C38">
        <v>34.700000000000003</v>
      </c>
      <c r="D38">
        <v>40</v>
      </c>
      <c r="E38">
        <v>1.4</v>
      </c>
      <c r="F38">
        <v>51.550583680000003</v>
      </c>
      <c r="G38">
        <v>147.47368420000001</v>
      </c>
      <c r="H38">
        <v>1.6478947370000001</v>
      </c>
      <c r="I38">
        <f t="shared" si="1"/>
        <v>2</v>
      </c>
      <c r="J38" t="s">
        <v>99</v>
      </c>
    </row>
    <row r="39" spans="1:10" x14ac:dyDescent="0.3">
      <c r="A39" t="s">
        <v>37</v>
      </c>
      <c r="B39">
        <v>2</v>
      </c>
      <c r="C39">
        <v>25.5</v>
      </c>
      <c r="D39">
        <v>-10</v>
      </c>
      <c r="E39">
        <v>5.7</v>
      </c>
      <c r="F39">
        <v>51.367045310000002</v>
      </c>
      <c r="G39">
        <v>146.875</v>
      </c>
      <c r="H39">
        <v>1.5806249999999999</v>
      </c>
      <c r="I39">
        <f t="shared" si="1"/>
        <v>2</v>
      </c>
      <c r="J39" t="s">
        <v>101</v>
      </c>
    </row>
    <row r="40" spans="1:10" x14ac:dyDescent="0.3">
      <c r="A40" t="s">
        <v>13</v>
      </c>
      <c r="B40">
        <v>2.6</v>
      </c>
      <c r="C40">
        <v>29.1</v>
      </c>
      <c r="D40">
        <v>300</v>
      </c>
      <c r="E40">
        <v>3.7</v>
      </c>
      <c r="F40">
        <v>38.060360000000003</v>
      </c>
      <c r="G40">
        <v>134.19999999999999</v>
      </c>
      <c r="H40">
        <v>1.55</v>
      </c>
      <c r="I40">
        <f t="shared" si="1"/>
        <v>3</v>
      </c>
      <c r="J40" t="s">
        <v>117</v>
      </c>
    </row>
    <row r="41" spans="1:10" x14ac:dyDescent="0.3">
      <c r="A41" t="s">
        <v>14</v>
      </c>
      <c r="B41">
        <v>2.6</v>
      </c>
      <c r="C41">
        <v>72.900000000000006</v>
      </c>
      <c r="D41">
        <v>295</v>
      </c>
      <c r="E41">
        <v>6</v>
      </c>
      <c r="F41">
        <v>37.385333330000002</v>
      </c>
      <c r="G41">
        <v>138</v>
      </c>
      <c r="H41">
        <v>1.506666667</v>
      </c>
      <c r="I41">
        <f t="shared" si="1"/>
        <v>3</v>
      </c>
      <c r="J41" t="s">
        <v>118</v>
      </c>
    </row>
    <row r="42" spans="1:10" x14ac:dyDescent="0.3">
      <c r="A42" t="s">
        <v>4</v>
      </c>
      <c r="B42">
        <v>2.7</v>
      </c>
      <c r="C42">
        <v>76.2</v>
      </c>
      <c r="D42">
        <v>312</v>
      </c>
      <c r="E42">
        <v>4.5</v>
      </c>
      <c r="F42">
        <v>36.035453859999997</v>
      </c>
      <c r="G42">
        <v>133.33333329999999</v>
      </c>
      <c r="H42">
        <v>1.54</v>
      </c>
      <c r="I42">
        <f t="shared" si="1"/>
        <v>3</v>
      </c>
      <c r="J42" t="s">
        <v>88</v>
      </c>
    </row>
    <row r="43" spans="1:10" x14ac:dyDescent="0.3">
      <c r="A43" t="s">
        <v>15</v>
      </c>
      <c r="B43">
        <v>2.8</v>
      </c>
      <c r="C43">
        <v>63</v>
      </c>
      <c r="D43">
        <v>330</v>
      </c>
      <c r="E43">
        <v>11</v>
      </c>
      <c r="F43">
        <v>36.969181540000001</v>
      </c>
      <c r="G43">
        <v>137.32</v>
      </c>
      <c r="H43">
        <v>1.5107999999999999</v>
      </c>
      <c r="I43">
        <f t="shared" si="1"/>
        <v>3</v>
      </c>
      <c r="J43" t="s">
        <v>77</v>
      </c>
    </row>
    <row r="44" spans="1:10" x14ac:dyDescent="0.3">
      <c r="A44" t="s">
        <v>6</v>
      </c>
      <c r="B44">
        <v>2.9</v>
      </c>
      <c r="C44">
        <v>62.5</v>
      </c>
      <c r="D44">
        <v>300</v>
      </c>
      <c r="E44">
        <v>2.5</v>
      </c>
      <c r="F44">
        <v>36.553199999999997</v>
      </c>
      <c r="G44">
        <v>135.96666669999999</v>
      </c>
      <c r="H44">
        <v>1.5176666670000001</v>
      </c>
      <c r="I44">
        <f t="shared" si="1"/>
        <v>3</v>
      </c>
      <c r="J44" t="s">
        <v>112</v>
      </c>
    </row>
    <row r="45" spans="1:10" x14ac:dyDescent="0.3">
      <c r="A45" t="s">
        <v>19</v>
      </c>
      <c r="B45">
        <v>2.9</v>
      </c>
      <c r="C45">
        <v>62.4</v>
      </c>
      <c r="D45">
        <v>250</v>
      </c>
      <c r="E45">
        <v>1</v>
      </c>
      <c r="F45">
        <v>35.12180833</v>
      </c>
      <c r="G45">
        <v>137.75</v>
      </c>
      <c r="H45">
        <v>1.4866666669999999</v>
      </c>
      <c r="I45">
        <f t="shared" si="1"/>
        <v>3</v>
      </c>
      <c r="J45" t="s">
        <v>120</v>
      </c>
    </row>
    <row r="46" spans="1:10" x14ac:dyDescent="0.3">
      <c r="A46" t="s">
        <v>16</v>
      </c>
      <c r="B46">
        <v>3</v>
      </c>
      <c r="C46">
        <v>72</v>
      </c>
      <c r="D46">
        <v>330</v>
      </c>
      <c r="E46">
        <v>3</v>
      </c>
      <c r="F46">
        <v>36.585041429999997</v>
      </c>
      <c r="G46">
        <v>136.69230769999999</v>
      </c>
      <c r="H46">
        <v>1.5146153849999999</v>
      </c>
      <c r="I46">
        <f t="shared" si="1"/>
        <v>3</v>
      </c>
      <c r="J46" t="s">
        <v>119</v>
      </c>
    </row>
    <row r="47" spans="1:10" x14ac:dyDescent="0.3">
      <c r="A47" t="s">
        <v>2</v>
      </c>
      <c r="B47">
        <v>3.1</v>
      </c>
      <c r="C47">
        <v>64.5</v>
      </c>
      <c r="D47">
        <v>279</v>
      </c>
      <c r="E47">
        <v>1</v>
      </c>
      <c r="F47">
        <v>35.787782919999998</v>
      </c>
      <c r="G47">
        <v>135.5</v>
      </c>
      <c r="H47">
        <v>1.5075000000000001</v>
      </c>
      <c r="I47">
        <f t="shared" si="1"/>
        <v>3</v>
      </c>
      <c r="J47" t="s">
        <v>87</v>
      </c>
    </row>
    <row r="48" spans="1:10" x14ac:dyDescent="0.3">
      <c r="A48" t="s">
        <v>3</v>
      </c>
      <c r="B48">
        <v>3.2</v>
      </c>
      <c r="C48">
        <v>61</v>
      </c>
      <c r="D48">
        <v>250</v>
      </c>
      <c r="E48">
        <v>0.9</v>
      </c>
      <c r="F48">
        <v>35.209691669999998</v>
      </c>
      <c r="G48">
        <v>136.58333329999999</v>
      </c>
      <c r="H48">
        <v>1.4891666670000001</v>
      </c>
      <c r="I48">
        <f t="shared" si="1"/>
        <v>3</v>
      </c>
      <c r="J48" t="s">
        <v>71</v>
      </c>
    </row>
    <row r="49" spans="1:10" x14ac:dyDescent="0.3">
      <c r="A49" t="s">
        <v>22</v>
      </c>
      <c r="B49">
        <v>3.2</v>
      </c>
      <c r="C49">
        <v>58</v>
      </c>
      <c r="D49">
        <v>250</v>
      </c>
      <c r="E49">
        <v>1</v>
      </c>
      <c r="F49">
        <v>35.454853749999998</v>
      </c>
      <c r="G49">
        <v>136.58333329999999</v>
      </c>
      <c r="H49">
        <v>1.48</v>
      </c>
      <c r="I49">
        <f t="shared" si="1"/>
        <v>3</v>
      </c>
      <c r="J49" t="s">
        <v>93</v>
      </c>
    </row>
    <row r="50" spans="1:10" x14ac:dyDescent="0.3">
      <c r="A50" t="s">
        <v>20</v>
      </c>
      <c r="B50">
        <v>3.3</v>
      </c>
      <c r="C50">
        <v>61.5</v>
      </c>
      <c r="D50">
        <v>246</v>
      </c>
      <c r="E50">
        <v>1</v>
      </c>
      <c r="F50">
        <v>36.325016669999997</v>
      </c>
      <c r="G50">
        <v>135.16666670000001</v>
      </c>
      <c r="H50">
        <v>1.4883333329999999</v>
      </c>
      <c r="I50">
        <f t="shared" si="1"/>
        <v>3</v>
      </c>
      <c r="J50" t="s">
        <v>91</v>
      </c>
    </row>
    <row r="51" spans="1:10" x14ac:dyDescent="0.3">
      <c r="A51" t="s">
        <v>21</v>
      </c>
      <c r="B51">
        <v>3.4</v>
      </c>
      <c r="C51">
        <v>84</v>
      </c>
      <c r="D51">
        <v>327</v>
      </c>
      <c r="E51">
        <v>3</v>
      </c>
      <c r="F51">
        <v>34.18220693</v>
      </c>
      <c r="G51">
        <v>135.18333329999999</v>
      </c>
      <c r="H51">
        <v>1.4950000000000001</v>
      </c>
      <c r="I51">
        <f t="shared" si="1"/>
        <v>3</v>
      </c>
      <c r="J51" t="s">
        <v>92</v>
      </c>
    </row>
    <row r="52" spans="1:10" x14ac:dyDescent="0.3">
      <c r="A52" t="s">
        <v>18</v>
      </c>
      <c r="B52">
        <v>3.5</v>
      </c>
      <c r="C52">
        <v>90</v>
      </c>
      <c r="D52">
        <v>327</v>
      </c>
      <c r="E52">
        <v>2</v>
      </c>
      <c r="F52">
        <v>33.125144880000001</v>
      </c>
      <c r="G52">
        <v>135.08333329999999</v>
      </c>
      <c r="H52">
        <v>1.4850000000000001</v>
      </c>
      <c r="I52">
        <f t="shared" si="1"/>
        <v>3</v>
      </c>
      <c r="J52" t="s">
        <v>74</v>
      </c>
    </row>
    <row r="53" spans="1:10" x14ac:dyDescent="0.3">
      <c r="A53" t="s">
        <v>5</v>
      </c>
      <c r="B53">
        <v>3.5</v>
      </c>
      <c r="C53">
        <v>70.5</v>
      </c>
      <c r="D53">
        <v>295</v>
      </c>
      <c r="E53">
        <v>4</v>
      </c>
      <c r="F53">
        <v>35.839174360000001</v>
      </c>
      <c r="G53">
        <v>134.80000000000001</v>
      </c>
      <c r="H53">
        <v>1.518</v>
      </c>
      <c r="I53">
        <f t="shared" si="1"/>
        <v>3</v>
      </c>
      <c r="J53" t="s">
        <v>89</v>
      </c>
    </row>
    <row r="54" spans="1:10" x14ac:dyDescent="0.3">
      <c r="A54" t="s">
        <v>23</v>
      </c>
      <c r="B54">
        <v>3.5</v>
      </c>
      <c r="C54">
        <v>59.8</v>
      </c>
      <c r="D54">
        <v>340</v>
      </c>
      <c r="E54">
        <v>10</v>
      </c>
      <c r="F54">
        <v>39.020859999999999</v>
      </c>
      <c r="G54">
        <v>140.43333329999999</v>
      </c>
      <c r="H54">
        <v>1.452</v>
      </c>
      <c r="I54">
        <f t="shared" si="1"/>
        <v>3</v>
      </c>
      <c r="J54" t="s">
        <v>94</v>
      </c>
    </row>
    <row r="55" spans="1:10" x14ac:dyDescent="0.3">
      <c r="A55" t="s">
        <v>1</v>
      </c>
      <c r="B55">
        <v>3.6</v>
      </c>
      <c r="C55">
        <v>64.5</v>
      </c>
      <c r="D55">
        <v>299</v>
      </c>
      <c r="E55">
        <v>3.2</v>
      </c>
      <c r="F55">
        <v>35.767800000000001</v>
      </c>
      <c r="G55">
        <v>135.33333329999999</v>
      </c>
      <c r="H55">
        <v>1.51</v>
      </c>
      <c r="I55">
        <f t="shared" si="1"/>
        <v>3</v>
      </c>
      <c r="J55" t="s">
        <v>86</v>
      </c>
    </row>
    <row r="56" spans="1:10" x14ac:dyDescent="0.3">
      <c r="A56" t="s">
        <v>17</v>
      </c>
      <c r="B56">
        <v>3.7</v>
      </c>
      <c r="C56">
        <v>82</v>
      </c>
      <c r="D56">
        <v>320</v>
      </c>
      <c r="E56">
        <v>1.7</v>
      </c>
      <c r="F56">
        <v>35.416497329999999</v>
      </c>
      <c r="G56">
        <v>136.32</v>
      </c>
      <c r="H56">
        <v>1.500133333</v>
      </c>
      <c r="I56">
        <f t="shared" si="1"/>
        <v>3</v>
      </c>
      <c r="J56" t="s">
        <v>90</v>
      </c>
    </row>
    <row r="57" spans="1:10" x14ac:dyDescent="0.3">
      <c r="A57" t="s">
        <v>7</v>
      </c>
      <c r="B57">
        <v>3.8</v>
      </c>
      <c r="C57">
        <v>73</v>
      </c>
      <c r="D57">
        <v>337</v>
      </c>
      <c r="E57">
        <v>4.2</v>
      </c>
      <c r="F57">
        <v>27.849981490000001</v>
      </c>
      <c r="G57">
        <v>134.6896552</v>
      </c>
      <c r="H57">
        <v>1.457931034</v>
      </c>
      <c r="I57">
        <f t="shared" si="1"/>
        <v>3</v>
      </c>
      <c r="J57" t="s">
        <v>113</v>
      </c>
    </row>
    <row r="58" spans="1:10" x14ac:dyDescent="0.3">
      <c r="A58" t="s">
        <v>8</v>
      </c>
      <c r="B58">
        <v>3.9</v>
      </c>
      <c r="C58">
        <v>63.1</v>
      </c>
      <c r="D58">
        <v>301</v>
      </c>
      <c r="E58">
        <v>3.2</v>
      </c>
      <c r="F58">
        <v>34.360087720000003</v>
      </c>
      <c r="G58">
        <v>136.0292398</v>
      </c>
      <c r="H58">
        <v>1.4854385960000001</v>
      </c>
      <c r="I58">
        <f t="shared" si="1"/>
        <v>3</v>
      </c>
      <c r="J58" t="s">
        <v>114</v>
      </c>
    </row>
    <row r="59" spans="1:10" x14ac:dyDescent="0.3">
      <c r="A59" t="s">
        <v>9</v>
      </c>
      <c r="B59">
        <v>4.2</v>
      </c>
      <c r="C59">
        <v>67</v>
      </c>
      <c r="D59">
        <v>300</v>
      </c>
      <c r="E59">
        <v>4.5</v>
      </c>
      <c r="F59">
        <v>39.077040699999998</v>
      </c>
      <c r="G59">
        <v>145.91</v>
      </c>
      <c r="H59">
        <v>1.33385</v>
      </c>
      <c r="I59">
        <f t="shared" si="1"/>
        <v>3</v>
      </c>
      <c r="J59" t="s">
        <v>115</v>
      </c>
    </row>
    <row r="60" spans="1:10" x14ac:dyDescent="0.3">
      <c r="A60" t="s">
        <v>10</v>
      </c>
      <c r="B60">
        <v>4.8</v>
      </c>
      <c r="C60">
        <v>76</v>
      </c>
      <c r="D60">
        <v>302</v>
      </c>
      <c r="E60">
        <v>5.5</v>
      </c>
      <c r="F60">
        <v>36.032700859999998</v>
      </c>
      <c r="G60">
        <v>145.6</v>
      </c>
      <c r="H60">
        <v>1.319</v>
      </c>
      <c r="I60">
        <f t="shared" si="1"/>
        <v>3</v>
      </c>
      <c r="J60" t="s">
        <v>72</v>
      </c>
    </row>
    <row r="61" spans="1:10" x14ac:dyDescent="0.3">
      <c r="A61" t="s">
        <v>12</v>
      </c>
      <c r="B61">
        <v>5.0999999999999996</v>
      </c>
      <c r="C61">
        <v>68</v>
      </c>
      <c r="D61">
        <v>308</v>
      </c>
      <c r="E61">
        <v>5</v>
      </c>
      <c r="F61">
        <v>32.966948719999998</v>
      </c>
      <c r="G61">
        <v>145.44999999999999</v>
      </c>
      <c r="H61">
        <v>1.30175</v>
      </c>
      <c r="I61">
        <f t="shared" si="1"/>
        <v>3</v>
      </c>
      <c r="J61" t="s">
        <v>73</v>
      </c>
    </row>
    <row r="62" spans="1:10" x14ac:dyDescent="0.3">
      <c r="A62" t="s">
        <v>11</v>
      </c>
      <c r="B62">
        <v>6.2</v>
      </c>
      <c r="C62">
        <v>77</v>
      </c>
      <c r="D62">
        <v>300</v>
      </c>
      <c r="E62">
        <v>4.5</v>
      </c>
      <c r="F62">
        <v>35.898873930000001</v>
      </c>
      <c r="G62">
        <v>146.6</v>
      </c>
      <c r="H62">
        <v>1.304</v>
      </c>
      <c r="I62">
        <f t="shared" si="1"/>
        <v>3</v>
      </c>
      <c r="J62" t="s">
        <v>116</v>
      </c>
    </row>
  </sheetData>
  <sortState ref="A1:R62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zoomScaleNormal="100" workbookViewId="0">
      <selection activeCell="B32" sqref="B32"/>
    </sheetView>
  </sheetViews>
  <sheetFormatPr defaultRowHeight="14.4" x14ac:dyDescent="0.3"/>
  <cols>
    <col min="1" max="1" width="26.109375" bestFit="1" customWidth="1"/>
    <col min="2" max="2" width="17.6640625" customWidth="1"/>
    <col min="3" max="3" width="16.88671875" hidden="1" customWidth="1"/>
    <col min="4" max="4" width="17.6640625" customWidth="1"/>
    <col min="5" max="5" width="28.109375" bestFit="1" customWidth="1"/>
    <col min="6" max="6" width="18.33203125" bestFit="1" customWidth="1"/>
    <col min="7" max="7" width="19.33203125" bestFit="1" customWidth="1"/>
    <col min="8" max="8" width="20.44140625" bestFit="1" customWidth="1"/>
    <col min="9" max="9" width="12.5546875" customWidth="1"/>
    <col min="10" max="10" width="29.77734375" bestFit="1" customWidth="1"/>
    <col min="11" max="11" width="20.44140625" bestFit="1" customWidth="1"/>
    <col min="12" max="12" width="13.6640625" bestFit="1" customWidth="1"/>
    <col min="13" max="13" width="21.109375" bestFit="1" customWidth="1"/>
    <col min="14" max="14" width="14.33203125" bestFit="1" customWidth="1"/>
    <col min="15" max="15" width="23.33203125" bestFit="1" customWidth="1"/>
    <col min="16" max="16" width="31.44140625" bestFit="1" customWidth="1"/>
    <col min="17" max="17" width="28.109375" bestFit="1" customWidth="1"/>
    <col min="18" max="18" width="24.6640625" bestFit="1" customWidth="1"/>
  </cols>
  <sheetData>
    <row r="1" spans="1:18" x14ac:dyDescent="0.3">
      <c r="A1" t="s">
        <v>0</v>
      </c>
      <c r="B1" t="s">
        <v>63</v>
      </c>
      <c r="C1" t="s">
        <v>67</v>
      </c>
      <c r="D1" t="s">
        <v>68</v>
      </c>
      <c r="E1" t="s">
        <v>69</v>
      </c>
      <c r="F1" t="s">
        <v>64</v>
      </c>
      <c r="G1" t="s">
        <v>70</v>
      </c>
      <c r="H1" t="s">
        <v>65</v>
      </c>
      <c r="I1" t="s">
        <v>62</v>
      </c>
      <c r="J1" t="s">
        <v>66</v>
      </c>
    </row>
    <row r="2" spans="1:18" x14ac:dyDescent="0.3">
      <c r="A2" t="s">
        <v>53</v>
      </c>
      <c r="B2">
        <v>1</v>
      </c>
      <c r="C2">
        <v>35.6</v>
      </c>
      <c r="D2">
        <v>30</v>
      </c>
      <c r="E2">
        <v>0.67</v>
      </c>
      <c r="F2">
        <v>70.021551669999994</v>
      </c>
      <c r="G2">
        <v>136.96666669999999</v>
      </c>
      <c r="H2">
        <v>1.774333333</v>
      </c>
      <c r="I2" t="str">
        <f t="shared" ref="I2:I33" si="0">RIGHT(J2,1)</f>
        <v>0</v>
      </c>
      <c r="J2" t="s">
        <v>158</v>
      </c>
    </row>
    <row r="3" spans="1:18" hidden="1" x14ac:dyDescent="0.3">
      <c r="A3" t="s">
        <v>27</v>
      </c>
      <c r="B3">
        <v>1.6</v>
      </c>
      <c r="C3">
        <v>126</v>
      </c>
      <c r="D3">
        <v>500</v>
      </c>
      <c r="E3">
        <v>0.15</v>
      </c>
      <c r="F3">
        <v>55.706499999999998</v>
      </c>
      <c r="G3">
        <v>146</v>
      </c>
      <c r="H3">
        <v>1.72</v>
      </c>
      <c r="I3" t="str">
        <f t="shared" si="0"/>
        <v>1</v>
      </c>
      <c r="J3" t="s">
        <v>96</v>
      </c>
    </row>
    <row r="4" spans="1:18" x14ac:dyDescent="0.3">
      <c r="A4" t="s">
        <v>45</v>
      </c>
      <c r="B4">
        <v>1.5</v>
      </c>
      <c r="C4">
        <v>22.3</v>
      </c>
      <c r="D4">
        <v>25</v>
      </c>
      <c r="E4">
        <v>28</v>
      </c>
      <c r="F4">
        <v>72.183131329999995</v>
      </c>
      <c r="G4">
        <v>137.53333330000001</v>
      </c>
      <c r="H4">
        <v>1.7769999999999999</v>
      </c>
      <c r="I4" t="str">
        <f t="shared" si="0"/>
        <v>0</v>
      </c>
      <c r="J4" t="s">
        <v>159</v>
      </c>
      <c r="L4">
        <f>MAX(H2:H19)</f>
        <v>1.7893766230000001</v>
      </c>
      <c r="M4">
        <f>MAX(E39:E61)</f>
        <v>20</v>
      </c>
    </row>
    <row r="5" spans="1:18" x14ac:dyDescent="0.3">
      <c r="A5" t="s">
        <v>4</v>
      </c>
      <c r="B5">
        <v>2.7</v>
      </c>
      <c r="C5">
        <v>76.2</v>
      </c>
      <c r="D5">
        <v>312</v>
      </c>
      <c r="E5">
        <v>4.5</v>
      </c>
      <c r="F5">
        <v>36.035453859999997</v>
      </c>
      <c r="G5">
        <v>133.33333329999999</v>
      </c>
      <c r="H5">
        <v>1.54</v>
      </c>
      <c r="I5" t="str">
        <f t="shared" si="0"/>
        <v>0</v>
      </c>
      <c r="J5" t="s">
        <v>201</v>
      </c>
    </row>
    <row r="6" spans="1:18" x14ac:dyDescent="0.3">
      <c r="A6" t="s">
        <v>5</v>
      </c>
      <c r="B6">
        <v>3.5</v>
      </c>
      <c r="C6">
        <v>70.5</v>
      </c>
      <c r="D6">
        <v>295</v>
      </c>
      <c r="E6">
        <v>4</v>
      </c>
      <c r="F6">
        <v>35.839174360000001</v>
      </c>
      <c r="G6">
        <v>134.80000000000001</v>
      </c>
      <c r="H6">
        <v>1.518</v>
      </c>
      <c r="I6" t="str">
        <f t="shared" si="0"/>
        <v>0</v>
      </c>
      <c r="J6" t="s">
        <v>202</v>
      </c>
    </row>
    <row r="7" spans="1:18" x14ac:dyDescent="0.3">
      <c r="A7" t="s">
        <v>52</v>
      </c>
      <c r="B7">
        <v>1.2</v>
      </c>
      <c r="C7">
        <v>39.799999999999997</v>
      </c>
      <c r="D7">
        <v>20</v>
      </c>
      <c r="E7">
        <v>0.05</v>
      </c>
      <c r="F7">
        <v>75.803718329999995</v>
      </c>
      <c r="G7">
        <v>139.03333330000001</v>
      </c>
      <c r="H7">
        <v>1.7663333329999999</v>
      </c>
      <c r="I7" t="str">
        <f t="shared" si="0"/>
        <v>1</v>
      </c>
      <c r="J7" t="s">
        <v>161</v>
      </c>
    </row>
    <row r="8" spans="1:18" x14ac:dyDescent="0.3">
      <c r="A8" t="s">
        <v>55</v>
      </c>
      <c r="B8">
        <v>1.4</v>
      </c>
      <c r="C8">
        <v>29</v>
      </c>
      <c r="D8">
        <v>35</v>
      </c>
      <c r="E8">
        <v>1.5</v>
      </c>
      <c r="F8">
        <v>71.999489080000004</v>
      </c>
      <c r="G8">
        <v>138.08333329999999</v>
      </c>
      <c r="H8">
        <v>1.7689999999999999</v>
      </c>
      <c r="I8" t="str">
        <f t="shared" si="0"/>
        <v>1</v>
      </c>
      <c r="J8" t="s">
        <v>162</v>
      </c>
    </row>
    <row r="9" spans="1:18" x14ac:dyDescent="0.3">
      <c r="A9" t="s">
        <v>44</v>
      </c>
      <c r="B9">
        <v>1.1000000000000001</v>
      </c>
      <c r="C9">
        <v>22.9</v>
      </c>
      <c r="D9">
        <v>23</v>
      </c>
      <c r="E9">
        <v>2.2000000000000002</v>
      </c>
      <c r="F9">
        <v>74.184872499999997</v>
      </c>
      <c r="G9">
        <v>140.91666670000001</v>
      </c>
      <c r="H9">
        <v>1.7725</v>
      </c>
      <c r="I9" t="str">
        <f t="shared" si="0"/>
        <v>1</v>
      </c>
      <c r="J9" t="s">
        <v>164</v>
      </c>
    </row>
    <row r="10" spans="1:18" x14ac:dyDescent="0.3">
      <c r="A10" t="s">
        <v>46</v>
      </c>
      <c r="B10">
        <v>1.5</v>
      </c>
      <c r="C10">
        <v>21</v>
      </c>
      <c r="D10">
        <v>23</v>
      </c>
      <c r="E10">
        <v>18</v>
      </c>
      <c r="F10">
        <v>72.466112330000001</v>
      </c>
      <c r="G10">
        <v>137.83333329999999</v>
      </c>
      <c r="H10">
        <v>1.7771666669999999</v>
      </c>
      <c r="I10" t="str">
        <f t="shared" si="0"/>
        <v>1</v>
      </c>
      <c r="J10" t="s">
        <v>165</v>
      </c>
      <c r="P10" t="s">
        <v>147</v>
      </c>
      <c r="Q10" t="s">
        <v>148</v>
      </c>
      <c r="R10" t="s">
        <v>149</v>
      </c>
    </row>
    <row r="11" spans="1:18" x14ac:dyDescent="0.3">
      <c r="A11" t="s">
        <v>58</v>
      </c>
      <c r="B11">
        <v>1.8</v>
      </c>
      <c r="C11">
        <v>30.1</v>
      </c>
      <c r="D11">
        <v>-40</v>
      </c>
      <c r="E11">
        <v>0.1</v>
      </c>
      <c r="F11">
        <v>72.062078330000006</v>
      </c>
      <c r="G11">
        <v>137.83333329999999</v>
      </c>
      <c r="H11">
        <v>1.7749999999999999</v>
      </c>
      <c r="I11" t="str">
        <f t="shared" si="0"/>
        <v>1</v>
      </c>
      <c r="J11" t="s">
        <v>166</v>
      </c>
    </row>
    <row r="12" spans="1:18" x14ac:dyDescent="0.3">
      <c r="A12" t="s">
        <v>59</v>
      </c>
      <c r="B12">
        <v>0.8</v>
      </c>
      <c r="C12">
        <v>26.8</v>
      </c>
      <c r="D12">
        <v>20</v>
      </c>
      <c r="E12">
        <v>1.3</v>
      </c>
      <c r="F12">
        <v>71.143988759999999</v>
      </c>
      <c r="G12">
        <v>137.2698413</v>
      </c>
      <c r="H12">
        <v>1.776190476</v>
      </c>
      <c r="I12" t="str">
        <f t="shared" si="0"/>
        <v>1</v>
      </c>
      <c r="J12" t="s">
        <v>167</v>
      </c>
      <c r="L12" s="1" t="s">
        <v>62</v>
      </c>
      <c r="M12" s="1" t="s">
        <v>133</v>
      </c>
      <c r="N12" s="1" t="s">
        <v>134</v>
      </c>
      <c r="O12" s="1" t="s">
        <v>132</v>
      </c>
      <c r="P12" s="1" t="s">
        <v>144</v>
      </c>
      <c r="Q12" s="1" t="s">
        <v>145</v>
      </c>
      <c r="R12" s="1" t="s">
        <v>146</v>
      </c>
    </row>
    <row r="13" spans="1:18" x14ac:dyDescent="0.3">
      <c r="A13" t="s">
        <v>60</v>
      </c>
      <c r="B13">
        <v>1</v>
      </c>
      <c r="C13">
        <v>26</v>
      </c>
      <c r="D13">
        <v>20</v>
      </c>
      <c r="E13">
        <v>1.6</v>
      </c>
      <c r="F13">
        <v>70.460458860000003</v>
      </c>
      <c r="G13">
        <v>136.68421050000001</v>
      </c>
      <c r="H13">
        <v>1.780526316</v>
      </c>
      <c r="I13" t="str">
        <f t="shared" si="0"/>
        <v>1</v>
      </c>
      <c r="J13" t="s">
        <v>168</v>
      </c>
      <c r="K13" s="4" t="s">
        <v>154</v>
      </c>
      <c r="L13" s="1">
        <v>2</v>
      </c>
      <c r="M13" s="1" t="s">
        <v>137</v>
      </c>
      <c r="N13" s="1" t="s">
        <v>135</v>
      </c>
      <c r="O13" s="1" t="s">
        <v>136</v>
      </c>
      <c r="P13" s="1" t="s">
        <v>152</v>
      </c>
      <c r="Q13" s="1"/>
      <c r="R13" s="1"/>
    </row>
    <row r="14" spans="1:18" x14ac:dyDescent="0.3">
      <c r="A14" t="s">
        <v>61</v>
      </c>
      <c r="B14">
        <v>0.8</v>
      </c>
      <c r="C14">
        <v>23.2</v>
      </c>
      <c r="D14">
        <v>20</v>
      </c>
      <c r="E14">
        <v>2</v>
      </c>
      <c r="F14">
        <v>68.949608159999997</v>
      </c>
      <c r="G14">
        <v>135.42207790000001</v>
      </c>
      <c r="H14">
        <v>1.7893766230000001</v>
      </c>
      <c r="I14" t="str">
        <f t="shared" si="0"/>
        <v>1</v>
      </c>
      <c r="J14" t="s">
        <v>169</v>
      </c>
      <c r="K14" s="4" t="s">
        <v>155</v>
      </c>
      <c r="L14" s="1">
        <v>3</v>
      </c>
      <c r="M14" s="1" t="s">
        <v>138</v>
      </c>
      <c r="N14" s="1" t="s">
        <v>139</v>
      </c>
      <c r="O14" s="1" t="s">
        <v>140</v>
      </c>
      <c r="P14" s="2" t="s">
        <v>151</v>
      </c>
      <c r="Q14" s="1"/>
      <c r="R14" s="1"/>
    </row>
    <row r="15" spans="1:18" x14ac:dyDescent="0.3">
      <c r="A15" t="s">
        <v>47</v>
      </c>
      <c r="B15">
        <v>1.1299999999999999</v>
      </c>
      <c r="C15">
        <v>44.1</v>
      </c>
      <c r="D15">
        <v>40</v>
      </c>
      <c r="E15">
        <v>5.3999999999999999E-2</v>
      </c>
      <c r="F15">
        <v>68.098095659999998</v>
      </c>
      <c r="G15">
        <v>137.45833329999999</v>
      </c>
      <c r="H15">
        <v>1.7375</v>
      </c>
      <c r="I15" t="str">
        <f t="shared" si="0"/>
        <v>1</v>
      </c>
      <c r="J15" t="s">
        <v>170</v>
      </c>
      <c r="K15" s="4" t="s">
        <v>156</v>
      </c>
      <c r="L15" s="1">
        <v>4</v>
      </c>
      <c r="M15" s="1" t="s">
        <v>143</v>
      </c>
      <c r="N15" s="1" t="s">
        <v>142</v>
      </c>
      <c r="O15" s="1" t="s">
        <v>141</v>
      </c>
      <c r="P15" s="1" t="s">
        <v>150</v>
      </c>
      <c r="Q15" s="1"/>
      <c r="R15" s="1"/>
    </row>
    <row r="16" spans="1:18" x14ac:dyDescent="0.3">
      <c r="A16" t="s">
        <v>49</v>
      </c>
      <c r="B16">
        <v>1</v>
      </c>
      <c r="C16">
        <v>36.5</v>
      </c>
      <c r="D16">
        <v>25</v>
      </c>
      <c r="E16">
        <v>0.5</v>
      </c>
      <c r="F16">
        <v>69.511420000000001</v>
      </c>
      <c r="G16">
        <v>136.75</v>
      </c>
      <c r="H16">
        <v>1.774166667</v>
      </c>
      <c r="I16" t="str">
        <f t="shared" si="0"/>
        <v>1</v>
      </c>
      <c r="J16" t="s">
        <v>171</v>
      </c>
    </row>
    <row r="17" spans="1:10" x14ac:dyDescent="0.3">
      <c r="A17" t="s">
        <v>30</v>
      </c>
      <c r="B17">
        <v>2</v>
      </c>
      <c r="C17">
        <v>34.700000000000003</v>
      </c>
      <c r="D17">
        <v>40</v>
      </c>
      <c r="E17">
        <v>1.4</v>
      </c>
      <c r="F17">
        <v>51.550583680000003</v>
      </c>
      <c r="G17">
        <v>147.47368420000001</v>
      </c>
      <c r="H17">
        <v>1.6478947370000001</v>
      </c>
      <c r="I17" t="str">
        <f t="shared" si="0"/>
        <v>1</v>
      </c>
      <c r="J17" t="s">
        <v>181</v>
      </c>
    </row>
    <row r="18" spans="1:10" x14ac:dyDescent="0.3">
      <c r="A18" t="s">
        <v>37</v>
      </c>
      <c r="B18">
        <v>2</v>
      </c>
      <c r="C18">
        <v>25.5</v>
      </c>
      <c r="D18">
        <v>-10</v>
      </c>
      <c r="E18">
        <v>5.7</v>
      </c>
      <c r="F18">
        <v>51.367045310000002</v>
      </c>
      <c r="G18">
        <v>146.875</v>
      </c>
      <c r="H18">
        <v>1.5806249999999999</v>
      </c>
      <c r="I18" t="str">
        <f t="shared" si="0"/>
        <v>1</v>
      </c>
      <c r="J18" t="s">
        <v>183</v>
      </c>
    </row>
    <row r="19" spans="1:10" x14ac:dyDescent="0.3">
      <c r="A19" t="s">
        <v>38</v>
      </c>
      <c r="B19">
        <v>1.9</v>
      </c>
      <c r="C19">
        <v>19.7</v>
      </c>
      <c r="D19">
        <v>-32</v>
      </c>
      <c r="E19">
        <v>20</v>
      </c>
      <c r="F19">
        <v>50.521421429999997</v>
      </c>
      <c r="G19">
        <v>146.5</v>
      </c>
      <c r="H19">
        <v>1.6171428569999999</v>
      </c>
      <c r="I19" t="str">
        <f t="shared" si="0"/>
        <v>1</v>
      </c>
      <c r="J19" t="s">
        <v>184</v>
      </c>
    </row>
    <row r="20" spans="1:10" x14ac:dyDescent="0.3">
      <c r="A20" t="s">
        <v>39</v>
      </c>
      <c r="B20">
        <v>1.8</v>
      </c>
      <c r="C20">
        <v>29.7</v>
      </c>
      <c r="D20">
        <v>-40</v>
      </c>
      <c r="E20">
        <v>2</v>
      </c>
      <c r="F20">
        <v>50.619733330000003</v>
      </c>
      <c r="G20">
        <v>146</v>
      </c>
      <c r="H20">
        <v>1.62</v>
      </c>
      <c r="I20" t="str">
        <f t="shared" si="0"/>
        <v>1</v>
      </c>
      <c r="J20" t="s">
        <v>185</v>
      </c>
    </row>
    <row r="21" spans="1:10" x14ac:dyDescent="0.3">
      <c r="A21" t="s">
        <v>40</v>
      </c>
      <c r="B21">
        <v>1.6</v>
      </c>
      <c r="C21">
        <v>20.9</v>
      </c>
      <c r="D21">
        <v>20</v>
      </c>
      <c r="E21">
        <v>6</v>
      </c>
      <c r="F21">
        <v>51.80459492</v>
      </c>
      <c r="G21">
        <v>145.36363639999999</v>
      </c>
      <c r="H21">
        <v>1.6093939390000001</v>
      </c>
      <c r="I21" t="str">
        <f t="shared" si="0"/>
        <v>1</v>
      </c>
      <c r="J21" t="s">
        <v>186</v>
      </c>
    </row>
    <row r="22" spans="1:10" x14ac:dyDescent="0.3">
      <c r="A22" t="s">
        <v>42</v>
      </c>
      <c r="B22">
        <v>1.9</v>
      </c>
      <c r="C22">
        <v>27.9</v>
      </c>
      <c r="D22">
        <v>0</v>
      </c>
      <c r="E22">
        <v>1.8</v>
      </c>
      <c r="F22">
        <v>52.109627000000003</v>
      </c>
      <c r="G22">
        <v>147.4</v>
      </c>
      <c r="H22">
        <v>1.546</v>
      </c>
      <c r="I22" t="str">
        <f t="shared" si="0"/>
        <v>1</v>
      </c>
      <c r="J22" t="s">
        <v>187</v>
      </c>
    </row>
    <row r="23" spans="1:10" x14ac:dyDescent="0.3">
      <c r="A23" t="s">
        <v>24</v>
      </c>
      <c r="B23">
        <v>1.3</v>
      </c>
      <c r="C23">
        <v>57.8</v>
      </c>
      <c r="D23">
        <v>150</v>
      </c>
      <c r="E23">
        <v>2.2000000000000002</v>
      </c>
      <c r="F23">
        <v>53.400097500000001</v>
      </c>
      <c r="G23">
        <v>143</v>
      </c>
      <c r="H23">
        <v>1.71</v>
      </c>
      <c r="I23" t="str">
        <f t="shared" si="0"/>
        <v>1</v>
      </c>
      <c r="J23" t="s">
        <v>188</v>
      </c>
    </row>
    <row r="24" spans="1:10" x14ac:dyDescent="0.3">
      <c r="A24" t="s">
        <v>26</v>
      </c>
      <c r="B24">
        <v>1.6</v>
      </c>
      <c r="C24">
        <v>46.9</v>
      </c>
      <c r="D24">
        <v>120</v>
      </c>
      <c r="E24">
        <v>3.2</v>
      </c>
      <c r="F24">
        <v>52.401310000000002</v>
      </c>
      <c r="G24">
        <v>146.25</v>
      </c>
      <c r="H24">
        <v>1.6274999999999999</v>
      </c>
      <c r="I24" t="str">
        <f t="shared" si="0"/>
        <v>1</v>
      </c>
      <c r="J24" t="s">
        <v>189</v>
      </c>
    </row>
    <row r="25" spans="1:10" x14ac:dyDescent="0.3">
      <c r="A25" t="s">
        <v>31</v>
      </c>
      <c r="B25">
        <v>1.4</v>
      </c>
      <c r="C25">
        <v>30.5</v>
      </c>
      <c r="D25">
        <v>21</v>
      </c>
      <c r="E25">
        <v>0.7</v>
      </c>
      <c r="F25">
        <v>47.172718199999998</v>
      </c>
      <c r="G25">
        <v>142.4</v>
      </c>
      <c r="H25">
        <v>1.659</v>
      </c>
      <c r="I25" t="str">
        <f t="shared" si="0"/>
        <v>1</v>
      </c>
      <c r="J25" t="s">
        <v>190</v>
      </c>
    </row>
    <row r="26" spans="1:10" x14ac:dyDescent="0.3">
      <c r="A26" t="s">
        <v>33</v>
      </c>
      <c r="B26">
        <v>1</v>
      </c>
      <c r="C26">
        <v>41.9</v>
      </c>
      <c r="D26">
        <v>50</v>
      </c>
      <c r="E26">
        <v>0.28000000000000003</v>
      </c>
      <c r="F26">
        <v>52.140839999999997</v>
      </c>
      <c r="G26">
        <v>145.19999999999999</v>
      </c>
      <c r="H26">
        <v>1.6930000000000001</v>
      </c>
      <c r="I26" t="str">
        <f t="shared" si="0"/>
        <v>1</v>
      </c>
      <c r="J26" t="s">
        <v>191</v>
      </c>
    </row>
    <row r="27" spans="1:10" x14ac:dyDescent="0.3">
      <c r="A27" t="s">
        <v>36</v>
      </c>
      <c r="B27">
        <v>1.8</v>
      </c>
      <c r="C27">
        <v>20.100000000000001</v>
      </c>
      <c r="D27">
        <v>-10</v>
      </c>
      <c r="E27">
        <v>19.399999999999999</v>
      </c>
      <c r="F27">
        <v>50.539623280000001</v>
      </c>
      <c r="G27">
        <v>146.875</v>
      </c>
      <c r="H27">
        <v>1.6115625</v>
      </c>
      <c r="I27" t="str">
        <f t="shared" si="0"/>
        <v>1</v>
      </c>
      <c r="J27" t="s">
        <v>192</v>
      </c>
    </row>
    <row r="28" spans="1:10" x14ac:dyDescent="0.3">
      <c r="A28" t="s">
        <v>41</v>
      </c>
      <c r="B28">
        <v>1.7</v>
      </c>
      <c r="C28">
        <v>32.700000000000003</v>
      </c>
      <c r="D28">
        <v>24</v>
      </c>
      <c r="E28">
        <v>6</v>
      </c>
      <c r="F28">
        <v>52.045397719999997</v>
      </c>
      <c r="G28">
        <v>147.39419090000001</v>
      </c>
      <c r="H28">
        <v>1.5586307049999999</v>
      </c>
      <c r="I28" t="str">
        <f t="shared" si="0"/>
        <v>1</v>
      </c>
      <c r="J28" t="s">
        <v>193</v>
      </c>
    </row>
    <row r="29" spans="1:10" x14ac:dyDescent="0.3">
      <c r="A29" t="s">
        <v>3</v>
      </c>
      <c r="B29">
        <v>3.2</v>
      </c>
      <c r="C29">
        <v>61</v>
      </c>
      <c r="D29">
        <v>250</v>
      </c>
      <c r="E29">
        <v>0.9</v>
      </c>
      <c r="F29">
        <v>35.209691669999998</v>
      </c>
      <c r="G29">
        <v>136.58333329999999</v>
      </c>
      <c r="H29">
        <v>1.4891666670000001</v>
      </c>
      <c r="I29" t="str">
        <f t="shared" si="0"/>
        <v>1</v>
      </c>
      <c r="J29" t="s">
        <v>194</v>
      </c>
    </row>
    <row r="30" spans="1:10" x14ac:dyDescent="0.3">
      <c r="A30" t="s">
        <v>10</v>
      </c>
      <c r="B30">
        <v>4.8</v>
      </c>
      <c r="C30">
        <v>76</v>
      </c>
      <c r="D30">
        <v>302</v>
      </c>
      <c r="E30">
        <v>5.5</v>
      </c>
      <c r="F30">
        <v>36.032700859999998</v>
      </c>
      <c r="G30">
        <v>145.6</v>
      </c>
      <c r="H30">
        <v>1.319</v>
      </c>
      <c r="I30" t="str">
        <f t="shared" si="0"/>
        <v>1</v>
      </c>
      <c r="J30" t="s">
        <v>195</v>
      </c>
    </row>
    <row r="31" spans="1:10" x14ac:dyDescent="0.3">
      <c r="A31" t="s">
        <v>12</v>
      </c>
      <c r="B31">
        <v>5.0999999999999996</v>
      </c>
      <c r="C31">
        <v>68</v>
      </c>
      <c r="D31">
        <v>308</v>
      </c>
      <c r="E31">
        <v>5</v>
      </c>
      <c r="F31">
        <v>32.966948719999998</v>
      </c>
      <c r="G31">
        <v>145.44999999999999</v>
      </c>
      <c r="H31">
        <v>1.30175</v>
      </c>
      <c r="I31" t="str">
        <f t="shared" si="0"/>
        <v>1</v>
      </c>
      <c r="J31" t="s">
        <v>196</v>
      </c>
    </row>
    <row r="32" spans="1:10" x14ac:dyDescent="0.3">
      <c r="A32" t="s">
        <v>18</v>
      </c>
      <c r="B32">
        <v>3.5</v>
      </c>
      <c r="C32">
        <v>90</v>
      </c>
      <c r="D32">
        <v>327</v>
      </c>
      <c r="E32">
        <v>2</v>
      </c>
      <c r="F32">
        <v>33.125144880000001</v>
      </c>
      <c r="G32">
        <v>135.08333329999999</v>
      </c>
      <c r="H32">
        <v>1.4850000000000001</v>
      </c>
      <c r="I32" t="str">
        <f t="shared" si="0"/>
        <v>1</v>
      </c>
      <c r="J32" t="s">
        <v>197</v>
      </c>
    </row>
    <row r="33" spans="1:13" x14ac:dyDescent="0.3">
      <c r="A33" t="s">
        <v>23</v>
      </c>
      <c r="B33">
        <v>3.5</v>
      </c>
      <c r="C33">
        <v>59.8</v>
      </c>
      <c r="D33">
        <v>340</v>
      </c>
      <c r="E33">
        <v>10</v>
      </c>
      <c r="F33">
        <v>39.020859999999999</v>
      </c>
      <c r="G33">
        <v>140.43333329999999</v>
      </c>
      <c r="H33">
        <v>1.452</v>
      </c>
      <c r="I33" t="str">
        <f t="shared" si="0"/>
        <v>1</v>
      </c>
      <c r="J33" t="s">
        <v>207</v>
      </c>
    </row>
    <row r="34" spans="1:13" x14ac:dyDescent="0.3">
      <c r="A34" t="s">
        <v>6</v>
      </c>
      <c r="B34">
        <v>2.9</v>
      </c>
      <c r="C34">
        <v>62.5</v>
      </c>
      <c r="D34">
        <v>300</v>
      </c>
      <c r="E34">
        <v>2.5</v>
      </c>
      <c r="F34">
        <v>36.553199999999997</v>
      </c>
      <c r="G34">
        <v>135.96666669999999</v>
      </c>
      <c r="H34">
        <v>1.5176666670000001</v>
      </c>
      <c r="I34" t="str">
        <f t="shared" ref="I34:I65" si="1">RIGHT(J34,1)</f>
        <v>1</v>
      </c>
      <c r="J34" t="s">
        <v>208</v>
      </c>
    </row>
    <row r="35" spans="1:13" x14ac:dyDescent="0.3">
      <c r="A35" t="s">
        <v>7</v>
      </c>
      <c r="B35">
        <v>3.8</v>
      </c>
      <c r="C35">
        <v>73</v>
      </c>
      <c r="D35">
        <v>337</v>
      </c>
      <c r="E35">
        <v>4.2</v>
      </c>
      <c r="F35">
        <v>27.849981490000001</v>
      </c>
      <c r="G35">
        <v>134.6896552</v>
      </c>
      <c r="H35">
        <v>1.457931034</v>
      </c>
      <c r="I35" t="str">
        <f t="shared" si="1"/>
        <v>1</v>
      </c>
      <c r="J35" t="s">
        <v>209</v>
      </c>
    </row>
    <row r="36" spans="1:13" x14ac:dyDescent="0.3">
      <c r="A36" t="s">
        <v>8</v>
      </c>
      <c r="B36">
        <v>3.9</v>
      </c>
      <c r="C36">
        <v>63.1</v>
      </c>
      <c r="D36">
        <v>301</v>
      </c>
      <c r="E36">
        <v>3.2</v>
      </c>
      <c r="F36">
        <v>34.360087720000003</v>
      </c>
      <c r="G36">
        <v>136.0292398</v>
      </c>
      <c r="H36">
        <v>1.4854385960000001</v>
      </c>
      <c r="I36" t="str">
        <f t="shared" si="1"/>
        <v>1</v>
      </c>
      <c r="J36" t="s">
        <v>210</v>
      </c>
    </row>
    <row r="37" spans="1:13" x14ac:dyDescent="0.3">
      <c r="A37" t="s">
        <v>9</v>
      </c>
      <c r="B37">
        <v>4.2</v>
      </c>
      <c r="C37">
        <v>67</v>
      </c>
      <c r="D37">
        <v>300</v>
      </c>
      <c r="E37">
        <v>4.5</v>
      </c>
      <c r="F37">
        <v>39.077040699999998</v>
      </c>
      <c r="G37">
        <v>145.91</v>
      </c>
      <c r="H37">
        <v>1.33385</v>
      </c>
      <c r="I37" t="str">
        <f t="shared" si="1"/>
        <v>1</v>
      </c>
      <c r="J37" t="s">
        <v>211</v>
      </c>
    </row>
    <row r="38" spans="1:13" x14ac:dyDescent="0.3">
      <c r="A38" t="s">
        <v>11</v>
      </c>
      <c r="B38">
        <v>6.2</v>
      </c>
      <c r="C38">
        <v>77</v>
      </c>
      <c r="D38">
        <v>300</v>
      </c>
      <c r="E38">
        <v>4.5</v>
      </c>
      <c r="F38">
        <v>35.898873930000001</v>
      </c>
      <c r="G38">
        <v>146.6</v>
      </c>
      <c r="H38">
        <v>1.304</v>
      </c>
      <c r="I38" t="str">
        <f t="shared" si="1"/>
        <v>1</v>
      </c>
      <c r="J38" t="s">
        <v>212</v>
      </c>
    </row>
    <row r="39" spans="1:13" x14ac:dyDescent="0.3">
      <c r="A39" t="s">
        <v>13</v>
      </c>
      <c r="B39">
        <v>2.6</v>
      </c>
      <c r="C39">
        <v>29.1</v>
      </c>
      <c r="D39">
        <v>300</v>
      </c>
      <c r="E39">
        <v>3.7</v>
      </c>
      <c r="F39">
        <v>38.060360000000003</v>
      </c>
      <c r="G39">
        <v>134.19999999999999</v>
      </c>
      <c r="H39">
        <v>1.55</v>
      </c>
      <c r="I39" t="str">
        <f t="shared" si="1"/>
        <v>1</v>
      </c>
      <c r="J39" t="s">
        <v>213</v>
      </c>
    </row>
    <row r="40" spans="1:13" x14ac:dyDescent="0.3">
      <c r="A40" t="s">
        <v>14</v>
      </c>
      <c r="B40">
        <v>2.6</v>
      </c>
      <c r="C40">
        <v>72.900000000000006</v>
      </c>
      <c r="D40">
        <v>295</v>
      </c>
      <c r="E40">
        <v>6</v>
      </c>
      <c r="F40">
        <v>37.385333330000002</v>
      </c>
      <c r="G40">
        <v>138</v>
      </c>
      <c r="H40">
        <v>1.506666667</v>
      </c>
      <c r="I40" t="str">
        <f t="shared" si="1"/>
        <v>1</v>
      </c>
      <c r="J40" t="s">
        <v>214</v>
      </c>
    </row>
    <row r="41" spans="1:13" x14ac:dyDescent="0.3">
      <c r="A41" t="s">
        <v>16</v>
      </c>
      <c r="B41">
        <v>3</v>
      </c>
      <c r="C41">
        <v>72</v>
      </c>
      <c r="D41">
        <v>330</v>
      </c>
      <c r="E41">
        <v>3</v>
      </c>
      <c r="F41">
        <v>36.585041429999997</v>
      </c>
      <c r="G41">
        <v>136.69230769999999</v>
      </c>
      <c r="H41">
        <v>1.5146153849999999</v>
      </c>
      <c r="I41" t="str">
        <f t="shared" si="1"/>
        <v>1</v>
      </c>
      <c r="J41" t="s">
        <v>215</v>
      </c>
    </row>
    <row r="42" spans="1:13" x14ac:dyDescent="0.3">
      <c r="A42" t="s">
        <v>19</v>
      </c>
      <c r="B42">
        <v>2.9</v>
      </c>
      <c r="C42">
        <v>62.4</v>
      </c>
      <c r="D42">
        <v>250</v>
      </c>
      <c r="E42">
        <v>1</v>
      </c>
      <c r="F42">
        <v>35.12180833</v>
      </c>
      <c r="G42">
        <v>137.75</v>
      </c>
      <c r="H42">
        <v>1.4866666669999999</v>
      </c>
      <c r="I42" t="str">
        <f t="shared" si="1"/>
        <v>1</v>
      </c>
      <c r="J42" t="s">
        <v>216</v>
      </c>
    </row>
    <row r="43" spans="1:13" x14ac:dyDescent="0.3">
      <c r="A43" t="s">
        <v>48</v>
      </c>
      <c r="B43">
        <v>1.3</v>
      </c>
      <c r="C43">
        <v>39.299999999999997</v>
      </c>
      <c r="D43">
        <v>35</v>
      </c>
      <c r="E43">
        <v>0.2</v>
      </c>
      <c r="F43">
        <v>70.09863034</v>
      </c>
      <c r="G43">
        <v>138.19672130000001</v>
      </c>
      <c r="H43">
        <v>1.744754098</v>
      </c>
      <c r="I43" t="str">
        <f t="shared" si="1"/>
        <v>2</v>
      </c>
      <c r="J43" t="s">
        <v>157</v>
      </c>
    </row>
    <row r="44" spans="1:13" x14ac:dyDescent="0.3">
      <c r="A44" t="s">
        <v>51</v>
      </c>
      <c r="B44">
        <v>1.38</v>
      </c>
      <c r="C44">
        <v>36.4</v>
      </c>
      <c r="D44">
        <v>48</v>
      </c>
      <c r="E44">
        <v>0.64</v>
      </c>
      <c r="F44">
        <v>69.947954240000001</v>
      </c>
      <c r="G44">
        <v>137.6333333</v>
      </c>
      <c r="H44">
        <v>1.7549999999999999</v>
      </c>
      <c r="I44" t="str">
        <f t="shared" si="1"/>
        <v>2</v>
      </c>
      <c r="J44" t="s">
        <v>160</v>
      </c>
      <c r="L44">
        <f>MIN(H41:H58)</f>
        <v>1.4866666669999999</v>
      </c>
      <c r="M44">
        <f>MIN(E78:E100)</f>
        <v>0</v>
      </c>
    </row>
    <row r="45" spans="1:13" x14ac:dyDescent="0.3">
      <c r="A45" t="s">
        <v>57</v>
      </c>
      <c r="B45">
        <v>1.1000000000000001</v>
      </c>
      <c r="C45">
        <v>35.5</v>
      </c>
      <c r="D45">
        <v>22</v>
      </c>
      <c r="E45">
        <v>0.62</v>
      </c>
      <c r="F45">
        <v>72.717119999999994</v>
      </c>
      <c r="G45">
        <v>141.08333329999999</v>
      </c>
      <c r="H45">
        <v>1.7516666670000001</v>
      </c>
      <c r="I45" t="str">
        <f t="shared" si="1"/>
        <v>2</v>
      </c>
      <c r="J45" t="s">
        <v>163</v>
      </c>
    </row>
    <row r="46" spans="1:13" x14ac:dyDescent="0.3">
      <c r="A46" t="s">
        <v>50</v>
      </c>
      <c r="B46">
        <v>1.5</v>
      </c>
      <c r="C46">
        <v>38.799999999999997</v>
      </c>
      <c r="D46">
        <v>20</v>
      </c>
      <c r="E46">
        <v>0.6</v>
      </c>
      <c r="F46">
        <v>71.144103299999998</v>
      </c>
      <c r="G46">
        <v>138.2583333</v>
      </c>
      <c r="H46">
        <v>1.7555000000000001</v>
      </c>
      <c r="I46" t="str">
        <f t="shared" si="1"/>
        <v>2</v>
      </c>
      <c r="J46" t="s">
        <v>172</v>
      </c>
    </row>
    <row r="47" spans="1:13" x14ac:dyDescent="0.3">
      <c r="A47" t="s">
        <v>54</v>
      </c>
      <c r="B47">
        <v>1.3</v>
      </c>
      <c r="C47">
        <v>32</v>
      </c>
      <c r="D47">
        <v>100</v>
      </c>
      <c r="E47">
        <v>14</v>
      </c>
      <c r="F47">
        <v>72.562216669999998</v>
      </c>
      <c r="G47">
        <v>137.95833329999999</v>
      </c>
      <c r="H47">
        <v>1.775416667</v>
      </c>
      <c r="I47" t="str">
        <f t="shared" si="1"/>
        <v>2</v>
      </c>
      <c r="J47" t="s">
        <v>173</v>
      </c>
    </row>
    <row r="48" spans="1:13" x14ac:dyDescent="0.3">
      <c r="A48" t="s">
        <v>56</v>
      </c>
      <c r="B48">
        <v>1.4</v>
      </c>
      <c r="C48">
        <v>40</v>
      </c>
      <c r="D48">
        <v>22</v>
      </c>
      <c r="E48">
        <v>0.09</v>
      </c>
      <c r="F48">
        <v>69.82380655</v>
      </c>
      <c r="G48">
        <v>138.25</v>
      </c>
      <c r="H48">
        <v>1.7491666669999999</v>
      </c>
      <c r="I48" t="str">
        <f t="shared" si="1"/>
        <v>2</v>
      </c>
      <c r="J48" t="s">
        <v>174</v>
      </c>
    </row>
    <row r="49" spans="1:10" x14ac:dyDescent="0.3">
      <c r="A49" t="s">
        <v>32</v>
      </c>
      <c r="B49">
        <v>1.3</v>
      </c>
      <c r="C49">
        <v>41</v>
      </c>
      <c r="D49">
        <v>150</v>
      </c>
      <c r="E49">
        <v>7</v>
      </c>
      <c r="F49">
        <v>51.947042500000002</v>
      </c>
      <c r="G49">
        <v>145.92500000000001</v>
      </c>
      <c r="H49">
        <v>1.6859999999999999</v>
      </c>
      <c r="I49" t="str">
        <f t="shared" si="1"/>
        <v>2</v>
      </c>
      <c r="J49" t="s">
        <v>175</v>
      </c>
    </row>
    <row r="50" spans="1:10" x14ac:dyDescent="0.3">
      <c r="A50" t="s">
        <v>35</v>
      </c>
      <c r="B50">
        <v>1.4</v>
      </c>
      <c r="C50">
        <v>35.6</v>
      </c>
      <c r="D50">
        <v>50</v>
      </c>
      <c r="E50">
        <v>1.8</v>
      </c>
      <c r="F50">
        <v>51.998420000000003</v>
      </c>
      <c r="G50">
        <v>145.6</v>
      </c>
      <c r="H50">
        <v>1.6890000000000001</v>
      </c>
      <c r="I50" t="str">
        <f t="shared" si="1"/>
        <v>2</v>
      </c>
      <c r="J50" t="s">
        <v>176</v>
      </c>
    </row>
    <row r="51" spans="1:10" x14ac:dyDescent="0.3">
      <c r="A51" t="s">
        <v>43</v>
      </c>
      <c r="B51">
        <v>1.7</v>
      </c>
      <c r="C51">
        <v>24.6</v>
      </c>
      <c r="D51">
        <v>0</v>
      </c>
      <c r="E51">
        <v>20</v>
      </c>
      <c r="F51">
        <v>52.581029999999998</v>
      </c>
      <c r="G51">
        <v>146</v>
      </c>
      <c r="H51">
        <v>1.546666667</v>
      </c>
      <c r="I51" t="str">
        <f t="shared" si="1"/>
        <v>2</v>
      </c>
      <c r="J51" t="s">
        <v>177</v>
      </c>
    </row>
    <row r="52" spans="1:10" x14ac:dyDescent="0.3">
      <c r="A52" t="s">
        <v>25</v>
      </c>
      <c r="B52">
        <v>1.1000000000000001</v>
      </c>
      <c r="C52">
        <v>42.3</v>
      </c>
      <c r="D52">
        <v>100</v>
      </c>
      <c r="E52">
        <v>4</v>
      </c>
      <c r="F52">
        <v>52.628048749999998</v>
      </c>
      <c r="G52">
        <v>144.5</v>
      </c>
      <c r="H52">
        <v>1.6975</v>
      </c>
      <c r="I52" t="str">
        <f t="shared" si="1"/>
        <v>2</v>
      </c>
      <c r="J52" t="s">
        <v>178</v>
      </c>
    </row>
    <row r="53" spans="1:10" x14ac:dyDescent="0.3">
      <c r="A53" t="s">
        <v>28</v>
      </c>
      <c r="B53">
        <v>1.9</v>
      </c>
      <c r="C53">
        <v>28.1</v>
      </c>
      <c r="D53">
        <v>30</v>
      </c>
      <c r="E53">
        <v>5.2</v>
      </c>
      <c r="F53">
        <v>51.856000000000002</v>
      </c>
      <c r="G53">
        <v>146</v>
      </c>
      <c r="H53">
        <v>1.6850000000000001</v>
      </c>
      <c r="I53" t="str">
        <f t="shared" si="1"/>
        <v>2</v>
      </c>
      <c r="J53" t="s">
        <v>179</v>
      </c>
    </row>
    <row r="54" spans="1:10" x14ac:dyDescent="0.3">
      <c r="A54" t="s">
        <v>29</v>
      </c>
      <c r="B54">
        <v>1.5</v>
      </c>
      <c r="C54">
        <v>48.6</v>
      </c>
      <c r="D54">
        <v>50</v>
      </c>
      <c r="E54">
        <v>3.5000000000000003E-2</v>
      </c>
      <c r="F54">
        <v>52.42568</v>
      </c>
      <c r="G54">
        <v>144.4</v>
      </c>
      <c r="H54">
        <v>1.7010000000000001</v>
      </c>
      <c r="I54" t="str">
        <f t="shared" si="1"/>
        <v>2</v>
      </c>
      <c r="J54" t="s">
        <v>180</v>
      </c>
    </row>
    <row r="55" spans="1:10" x14ac:dyDescent="0.3">
      <c r="A55" t="s">
        <v>34</v>
      </c>
      <c r="B55">
        <v>1.9</v>
      </c>
      <c r="C55">
        <v>29.5</v>
      </c>
      <c r="D55">
        <v>25</v>
      </c>
      <c r="E55">
        <v>2.6</v>
      </c>
      <c r="F55">
        <v>51.810652249999997</v>
      </c>
      <c r="G55">
        <v>146.35</v>
      </c>
      <c r="H55">
        <v>1.671</v>
      </c>
      <c r="I55" t="str">
        <f t="shared" si="1"/>
        <v>2</v>
      </c>
      <c r="J55" t="s">
        <v>182</v>
      </c>
    </row>
    <row r="56" spans="1:10" x14ac:dyDescent="0.3">
      <c r="A56" t="s">
        <v>15</v>
      </c>
      <c r="B56">
        <v>2.8</v>
      </c>
      <c r="C56">
        <v>63</v>
      </c>
      <c r="D56">
        <v>330</v>
      </c>
      <c r="E56">
        <v>11</v>
      </c>
      <c r="F56">
        <v>36.969181540000001</v>
      </c>
      <c r="G56">
        <v>137.32</v>
      </c>
      <c r="H56">
        <v>1.5107999999999999</v>
      </c>
      <c r="I56" t="str">
        <f t="shared" si="1"/>
        <v>2</v>
      </c>
      <c r="J56" t="s">
        <v>198</v>
      </c>
    </row>
    <row r="57" spans="1:10" x14ac:dyDescent="0.3">
      <c r="A57" t="s">
        <v>1</v>
      </c>
      <c r="B57">
        <v>3.6</v>
      </c>
      <c r="C57">
        <v>64.5</v>
      </c>
      <c r="D57">
        <v>299</v>
      </c>
      <c r="E57">
        <v>3.2</v>
      </c>
      <c r="F57">
        <v>35.767800000000001</v>
      </c>
      <c r="G57">
        <v>135.33333329999999</v>
      </c>
      <c r="H57">
        <v>1.51</v>
      </c>
      <c r="I57" t="str">
        <f t="shared" si="1"/>
        <v>2</v>
      </c>
      <c r="J57" t="s">
        <v>199</v>
      </c>
    </row>
    <row r="58" spans="1:10" x14ac:dyDescent="0.3">
      <c r="A58" t="s">
        <v>2</v>
      </c>
      <c r="B58">
        <v>3.1</v>
      </c>
      <c r="C58">
        <v>64.5</v>
      </c>
      <c r="D58">
        <v>279</v>
      </c>
      <c r="E58">
        <v>1</v>
      </c>
      <c r="F58">
        <v>35.787782919999998</v>
      </c>
      <c r="G58">
        <v>135.5</v>
      </c>
      <c r="H58">
        <v>1.5075000000000001</v>
      </c>
      <c r="I58" t="str">
        <f t="shared" si="1"/>
        <v>2</v>
      </c>
      <c r="J58" t="s">
        <v>200</v>
      </c>
    </row>
    <row r="59" spans="1:10" x14ac:dyDescent="0.3">
      <c r="A59" t="s">
        <v>17</v>
      </c>
      <c r="B59">
        <v>3.7</v>
      </c>
      <c r="C59">
        <v>82</v>
      </c>
      <c r="D59">
        <v>320</v>
      </c>
      <c r="E59">
        <v>1.7</v>
      </c>
      <c r="F59">
        <v>35.416497329999999</v>
      </c>
      <c r="G59">
        <v>136.32</v>
      </c>
      <c r="H59">
        <v>1.500133333</v>
      </c>
      <c r="I59" t="str">
        <f t="shared" si="1"/>
        <v>2</v>
      </c>
      <c r="J59" t="s">
        <v>203</v>
      </c>
    </row>
    <row r="60" spans="1:10" x14ac:dyDescent="0.3">
      <c r="A60" t="s">
        <v>20</v>
      </c>
      <c r="B60">
        <v>3.3</v>
      </c>
      <c r="C60">
        <v>61.5</v>
      </c>
      <c r="D60">
        <v>246</v>
      </c>
      <c r="E60">
        <v>1</v>
      </c>
      <c r="F60">
        <v>36.325016669999997</v>
      </c>
      <c r="G60">
        <v>135.16666670000001</v>
      </c>
      <c r="H60">
        <v>1.4883333329999999</v>
      </c>
      <c r="I60" t="str">
        <f t="shared" si="1"/>
        <v>2</v>
      </c>
      <c r="J60" t="s">
        <v>204</v>
      </c>
    </row>
    <row r="61" spans="1:10" x14ac:dyDescent="0.3">
      <c r="A61" t="s">
        <v>21</v>
      </c>
      <c r="B61">
        <v>3.4</v>
      </c>
      <c r="C61">
        <v>84</v>
      </c>
      <c r="D61">
        <v>327</v>
      </c>
      <c r="E61">
        <v>3</v>
      </c>
      <c r="F61">
        <v>34.18220693</v>
      </c>
      <c r="G61">
        <v>135.18333329999999</v>
      </c>
      <c r="H61">
        <v>1.4950000000000001</v>
      </c>
      <c r="I61" t="str">
        <f t="shared" si="1"/>
        <v>2</v>
      </c>
      <c r="J61" t="s">
        <v>205</v>
      </c>
    </row>
    <row r="62" spans="1:10" x14ac:dyDescent="0.3">
      <c r="A62" t="s">
        <v>22</v>
      </c>
      <c r="B62">
        <v>3.2</v>
      </c>
      <c r="C62">
        <v>58</v>
      </c>
      <c r="D62">
        <v>250</v>
      </c>
      <c r="E62">
        <v>1</v>
      </c>
      <c r="F62">
        <v>35.454853749999998</v>
      </c>
      <c r="G62">
        <v>136.58333329999999</v>
      </c>
      <c r="H62">
        <v>1.48</v>
      </c>
      <c r="I62" t="str">
        <f t="shared" si="1"/>
        <v>2</v>
      </c>
      <c r="J62" t="s">
        <v>206</v>
      </c>
    </row>
  </sheetData>
  <sortState ref="A1:R62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Sheet1 K Means (2)</vt:lpstr>
      <vt:lpstr>Sheet1 Guassian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BHARDWAJ</dc:creator>
  <cp:lastModifiedBy>VIVEKANAND BHARDWAJ</cp:lastModifiedBy>
  <dcterms:created xsi:type="dcterms:W3CDTF">2023-05-04T02:58:59Z</dcterms:created>
  <dcterms:modified xsi:type="dcterms:W3CDTF">2023-05-07T04:24:03Z</dcterms:modified>
</cp:coreProperties>
</file>